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8" i="1"/>
  <c r="C7"/>
  <c r="C6"/>
  <c r="C5"/>
  <c r="C4"/>
  <c r="C21" l="1"/>
  <c r="C19"/>
  <c r="C18"/>
  <c r="C14"/>
  <c r="C9" l="1"/>
  <c r="C23" s="1"/>
</calcChain>
</file>

<file path=xl/sharedStrings.xml><?xml version="1.0" encoding="utf-8"?>
<sst xmlns="http://schemas.openxmlformats.org/spreadsheetml/2006/main" count="34" uniqueCount="34">
  <si>
    <t>Sr. No.</t>
  </si>
  <si>
    <t>Amount</t>
  </si>
  <si>
    <t>Total Daily Diet Expenses</t>
  </si>
  <si>
    <t>Additional Food Items:</t>
  </si>
  <si>
    <t>Fuel : Cost per day (Firewood and Gas)</t>
  </si>
  <si>
    <t>Water</t>
  </si>
  <si>
    <t>Electricity : Cost per day</t>
  </si>
  <si>
    <t>Repairs, Maintenance of Infrastructure</t>
  </si>
  <si>
    <t>Submitted by:-</t>
  </si>
  <si>
    <t xml:space="preserve">Director </t>
  </si>
  <si>
    <t>Ms. Martina Fargose</t>
  </si>
  <si>
    <t>Boarding Superintendent</t>
  </si>
  <si>
    <t>Jeevan Vidya Girls Boarding, Nandurbar (M.S.) India</t>
  </si>
  <si>
    <t>Asst. Superintendent</t>
  </si>
  <si>
    <t>Accountant (Mr. Azhar Shaikh)</t>
  </si>
  <si>
    <t>Superintendent (Ms. Martina Fargose)</t>
  </si>
  <si>
    <t>Particulars – Daily Diet for 95 GIRLS</t>
  </si>
  <si>
    <t>Eggs (Twice a weekly) x 95 = Rs.  5.00 x 190 = Rs. 950.00</t>
  </si>
  <si>
    <t>Banana (Twice a week) x 95 = Rs. 30.00 x 20Duz = Rs. 600.00</t>
  </si>
  <si>
    <t>Total Cost per Day for 95 Boarders</t>
  </si>
  <si>
    <t>Chicken (Twice a month ) @20kg. Rs. 4000 = Weekly Rs 2000/-</t>
  </si>
  <si>
    <t>Weekly Total of  Additional Food Items =  Rs 3550/- Daily cost of additional food items</t>
  </si>
  <si>
    <t>Salary for 2 Cooks:  Cost per day Rs. 200/-</t>
  </si>
  <si>
    <t>Budget 2019 - 20</t>
  </si>
  <si>
    <r>
      <rPr>
        <b/>
        <sz val="14"/>
        <color theme="1"/>
        <rFont val="Calibri"/>
        <family val="2"/>
        <scheme val="minor"/>
      </rPr>
      <t xml:space="preserve">Tea: -  </t>
    </r>
    <r>
      <rPr>
        <sz val="14"/>
        <color theme="1"/>
        <rFont val="Calibri"/>
        <family val="2"/>
        <scheme val="minor"/>
      </rPr>
      <t xml:space="preserve"> Tea Powder Rs. 65.00,  Milk Rs.  100.00,                           Sugar Rs.  70.00</t>
    </r>
  </si>
  <si>
    <r>
      <rPr>
        <b/>
        <sz val="14"/>
        <color theme="1"/>
        <rFont val="Calibri"/>
        <family val="2"/>
        <scheme val="minor"/>
      </rPr>
      <t>Breakfast: -</t>
    </r>
    <r>
      <rPr>
        <sz val="14"/>
        <color theme="1"/>
        <rFont val="Calibri"/>
        <family val="2"/>
        <scheme val="minor"/>
      </rPr>
      <t xml:space="preserve"> Bitten rice Rs. 230, Groundnuts Rs. 100,                            Oil Rs. 110, Wheat Rava Rs. 50, Gageri Rs. 100</t>
    </r>
  </si>
  <si>
    <r>
      <rPr>
        <b/>
        <sz val="14"/>
        <color theme="1"/>
        <rFont val="Calibri"/>
        <family val="2"/>
        <scheme val="minor"/>
      </rPr>
      <t>Lunch :-</t>
    </r>
    <r>
      <rPr>
        <sz val="14"/>
        <color theme="1"/>
        <rFont val="Calibri"/>
        <family val="2"/>
        <scheme val="minor"/>
      </rPr>
      <t xml:space="preserve"> Chapattis :Wheat Rs. 180.00, Vegetables Rs. 350.00, Masala Rs. 220, Cooking Oil Rs. 250.00,                                             Onion &amp; Garlic:  Rs. 130.00</t>
    </r>
  </si>
  <si>
    <r>
      <rPr>
        <b/>
        <sz val="14"/>
        <color theme="1"/>
        <rFont val="Calibri"/>
        <family val="2"/>
        <scheme val="minor"/>
      </rPr>
      <t>Evening snack:</t>
    </r>
    <r>
      <rPr>
        <sz val="14"/>
        <color theme="1"/>
        <rFont val="Calibri"/>
        <family val="2"/>
        <scheme val="minor"/>
      </rPr>
      <t xml:space="preserve"> Murmure Rs. 340, Gramdal Rs. 75,        Groundnuts Rs. 65, Masala Rs.30 (2 Days Mumrmura mixture and 1 days Biscuits, 3Day boil pulses i.e. chana, green pice, mung)</t>
    </r>
  </si>
  <si>
    <r>
      <rPr>
        <b/>
        <sz val="14"/>
        <color theme="1"/>
        <rFont val="Calibri"/>
        <family val="2"/>
        <scheme val="minor"/>
      </rPr>
      <t>Supper:</t>
    </r>
    <r>
      <rPr>
        <sz val="14"/>
        <color theme="1"/>
        <rFont val="Calibri"/>
        <family val="2"/>
        <scheme val="minor"/>
      </rPr>
      <t xml:space="preserve"> Rice Rs. 200.00,  Pulses Rs. 250.00,                            Cooking Oil Rs. 155.00,  Masala Rs. 125.00,                                          Onion, Garlic, Tomatoes &amp; Chilies Rs.   155.00</t>
    </r>
  </si>
  <si>
    <t>Total cost per Boarders per day = Rs. 7651/95 = Rs 80.53 (approx.)</t>
  </si>
  <si>
    <t>Monthly Cost for 95 Boarders Rs. 80.53 x 30 days  x 95 Boarders = Rs. 2,29,510/-</t>
  </si>
  <si>
    <t>Annual Cost for 95 Boarders Rs. 2,29,510/- x 10 Months Rs. 22,95,105.00</t>
  </si>
  <si>
    <t>Contribution from Boarders = 95 x Rs 5000/- = Rs. 4,75,000/-</t>
  </si>
  <si>
    <t>Date:- April 01,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</si>
</sst>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right" vertical="center" wrapText="1"/>
    </xf>
    <xf numFmtId="2" fontId="0" fillId="0" borderId="0" xfId="0" applyNumberFormat="1"/>
    <xf numFmtId="1" fontId="0" fillId="0" borderId="0" xfId="0" applyNumberFormat="1"/>
    <xf numFmtId="1" fontId="1" fillId="0" borderId="7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A31" sqref="A31"/>
    </sheetView>
  </sheetViews>
  <sheetFormatPr defaultRowHeight="15"/>
  <cols>
    <col min="2" max="2" width="60" customWidth="1"/>
    <col min="3" max="3" width="17.7109375" customWidth="1"/>
  </cols>
  <sheetData>
    <row r="1" spans="1:3" ht="36" customHeight="1">
      <c r="A1" s="25" t="s">
        <v>12</v>
      </c>
      <c r="B1" s="26"/>
      <c r="C1" s="27"/>
    </row>
    <row r="2" spans="1:3" ht="35.25" customHeight="1" thickBot="1">
      <c r="A2" s="28" t="s">
        <v>23</v>
      </c>
      <c r="B2" s="29"/>
      <c r="C2" s="30"/>
    </row>
    <row r="3" spans="1:3" ht="50.1" customHeight="1" thickBot="1">
      <c r="A3" s="12" t="s">
        <v>0</v>
      </c>
      <c r="B3" s="13" t="s">
        <v>16</v>
      </c>
      <c r="C3" s="14" t="s">
        <v>1</v>
      </c>
    </row>
    <row r="4" spans="1:3" ht="50.1" customHeight="1">
      <c r="A4" s="1">
        <v>1</v>
      </c>
      <c r="B4" s="2" t="s">
        <v>24</v>
      </c>
      <c r="C4" s="3">
        <f>65+100+70</f>
        <v>235</v>
      </c>
    </row>
    <row r="5" spans="1:3" ht="50.1" customHeight="1">
      <c r="A5" s="4">
        <v>2</v>
      </c>
      <c r="B5" s="5" t="s">
        <v>25</v>
      </c>
      <c r="C5" s="6">
        <f>230+100+110+50+100</f>
        <v>590</v>
      </c>
    </row>
    <row r="6" spans="1:3" ht="62.25" customHeight="1">
      <c r="A6" s="4">
        <v>3</v>
      </c>
      <c r="B6" s="5" t="s">
        <v>26</v>
      </c>
      <c r="C6" s="6">
        <f>180+350+220+250+130</f>
        <v>1130</v>
      </c>
    </row>
    <row r="7" spans="1:3" ht="75">
      <c r="A7" s="4">
        <v>4</v>
      </c>
      <c r="B7" s="5" t="s">
        <v>27</v>
      </c>
      <c r="C7" s="6">
        <f>340+75+65+30</f>
        <v>510</v>
      </c>
    </row>
    <row r="8" spans="1:3" ht="56.25">
      <c r="A8" s="4">
        <v>5</v>
      </c>
      <c r="B8" s="5" t="s">
        <v>28</v>
      </c>
      <c r="C8" s="6">
        <f>200+250+155+125+155</f>
        <v>885</v>
      </c>
    </row>
    <row r="9" spans="1:3" ht="50.1" customHeight="1">
      <c r="A9" s="21" t="s">
        <v>2</v>
      </c>
      <c r="B9" s="22"/>
      <c r="C9" s="7">
        <f>SUM(C4:C8)</f>
        <v>3350</v>
      </c>
    </row>
    <row r="10" spans="1:3" ht="50.1" customHeight="1">
      <c r="A10" s="20">
        <v>6</v>
      </c>
      <c r="B10" s="5" t="s">
        <v>3</v>
      </c>
      <c r="C10" s="8"/>
    </row>
    <row r="11" spans="1:3" ht="50.1" customHeight="1">
      <c r="A11" s="20"/>
      <c r="B11" s="5" t="s">
        <v>17</v>
      </c>
      <c r="C11" s="8"/>
    </row>
    <row r="12" spans="1:3" ht="50.1" customHeight="1">
      <c r="A12" s="20"/>
      <c r="B12" s="5" t="s">
        <v>18</v>
      </c>
      <c r="C12" s="8"/>
    </row>
    <row r="13" spans="1:3" ht="50.1" customHeight="1">
      <c r="A13" s="20"/>
      <c r="B13" s="5" t="s">
        <v>20</v>
      </c>
      <c r="C13" s="8"/>
    </row>
    <row r="14" spans="1:3" ht="50.1" customHeight="1">
      <c r="A14" s="20"/>
      <c r="B14" s="5" t="s">
        <v>21</v>
      </c>
      <c r="C14" s="15">
        <f>3550/9</f>
        <v>394.44444444444446</v>
      </c>
    </row>
    <row r="15" spans="1:3" ht="50.1" customHeight="1">
      <c r="A15" s="4">
        <v>7</v>
      </c>
      <c r="B15" s="5" t="s">
        <v>4</v>
      </c>
      <c r="C15" s="7">
        <v>700</v>
      </c>
    </row>
    <row r="16" spans="1:3" ht="50.1" customHeight="1">
      <c r="A16" s="4">
        <v>8</v>
      </c>
      <c r="B16" s="5" t="s">
        <v>5</v>
      </c>
      <c r="C16" s="7">
        <v>1200</v>
      </c>
    </row>
    <row r="17" spans="1:9" ht="50.1" customHeight="1">
      <c r="A17" s="4">
        <v>9</v>
      </c>
      <c r="B17" s="5" t="s">
        <v>6</v>
      </c>
      <c r="C17" s="7">
        <v>370</v>
      </c>
    </row>
    <row r="18" spans="1:9" ht="50.1" customHeight="1">
      <c r="A18" s="4">
        <v>10</v>
      </c>
      <c r="B18" s="5" t="s">
        <v>22</v>
      </c>
      <c r="C18" s="7">
        <f>200*2</f>
        <v>400</v>
      </c>
      <c r="I18" s="17"/>
    </row>
    <row r="19" spans="1:9" ht="50.1" customHeight="1">
      <c r="A19" s="4">
        <v>11</v>
      </c>
      <c r="B19" s="5" t="s">
        <v>15</v>
      </c>
      <c r="C19" s="19">
        <f>8500/30</f>
        <v>283.33333333333331</v>
      </c>
    </row>
    <row r="20" spans="1:9" ht="50.1" customHeight="1">
      <c r="A20" s="11">
        <v>12</v>
      </c>
      <c r="B20" s="5" t="s">
        <v>13</v>
      </c>
      <c r="C20" s="7">
        <v>120</v>
      </c>
    </row>
    <row r="21" spans="1:9" ht="50.1" customHeight="1">
      <c r="A21" s="4">
        <v>13</v>
      </c>
      <c r="B21" s="5" t="s">
        <v>14</v>
      </c>
      <c r="C21" s="19">
        <f>4000/30</f>
        <v>133.33333333333334</v>
      </c>
    </row>
    <row r="22" spans="1:9" ht="50.1" customHeight="1">
      <c r="A22" s="11">
        <v>14</v>
      </c>
      <c r="B22" s="5" t="s">
        <v>7</v>
      </c>
      <c r="C22" s="7">
        <v>700</v>
      </c>
    </row>
    <row r="23" spans="1:9" ht="50.1" customHeight="1" thickBot="1">
      <c r="A23" s="23" t="s">
        <v>19</v>
      </c>
      <c r="B23" s="24"/>
      <c r="C23" s="18">
        <f>C9+C14+(SUM(C15:C22))</f>
        <v>7651.1111111111113</v>
      </c>
      <c r="F23" s="16"/>
    </row>
    <row r="24" spans="1:9" ht="18.75">
      <c r="A24" s="9"/>
      <c r="B24" s="9"/>
      <c r="C24" s="9"/>
    </row>
    <row r="25" spans="1:9" ht="18.75">
      <c r="A25" s="10" t="s">
        <v>29</v>
      </c>
      <c r="B25" s="9"/>
      <c r="C25" s="9"/>
    </row>
    <row r="26" spans="1:9" ht="18.75">
      <c r="A26" s="10" t="s">
        <v>30</v>
      </c>
      <c r="B26" s="9"/>
      <c r="C26" s="9"/>
    </row>
    <row r="27" spans="1:9" ht="18.75">
      <c r="A27" s="10" t="s">
        <v>31</v>
      </c>
      <c r="B27" s="9"/>
      <c r="C27" s="9"/>
    </row>
    <row r="28" spans="1:9" ht="18.75">
      <c r="A28" s="10" t="s">
        <v>32</v>
      </c>
      <c r="B28" s="9"/>
      <c r="C28" s="9"/>
    </row>
    <row r="29" spans="1:9" ht="18.75">
      <c r="A29" s="10"/>
      <c r="B29" s="9"/>
      <c r="C29" s="9"/>
    </row>
    <row r="30" spans="1:9" ht="18.75">
      <c r="A30" s="10" t="s">
        <v>33</v>
      </c>
      <c r="B30" s="9"/>
      <c r="C30" s="9"/>
    </row>
    <row r="31" spans="1:9" ht="18.75">
      <c r="A31" s="10"/>
      <c r="B31" s="9"/>
      <c r="C31" s="9"/>
    </row>
    <row r="32" spans="1:9" ht="18.75">
      <c r="A32" s="10" t="s">
        <v>8</v>
      </c>
      <c r="B32" s="9"/>
      <c r="C32" s="10"/>
    </row>
    <row r="33" spans="1:3" ht="18.75">
      <c r="A33" s="9"/>
      <c r="B33" s="10" t="s">
        <v>10</v>
      </c>
      <c r="C33" s="10"/>
    </row>
    <row r="34" spans="1:3" ht="18.75">
      <c r="A34" s="9"/>
      <c r="B34" s="10" t="s">
        <v>9</v>
      </c>
    </row>
    <row r="35" spans="1:3" ht="18.75">
      <c r="A35" s="9"/>
      <c r="B35" s="10" t="s">
        <v>11</v>
      </c>
      <c r="C35" s="9"/>
    </row>
  </sheetData>
  <mergeCells count="5">
    <mergeCell ref="A10:A14"/>
    <mergeCell ref="A9:B9"/>
    <mergeCell ref="A23:B23"/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JvT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Jeevan Vidya</dc:creator>
  <cp:lastModifiedBy>Windows User</cp:lastModifiedBy>
  <cp:lastPrinted>2019-04-01T13:06:24Z</cp:lastPrinted>
  <dcterms:created xsi:type="dcterms:W3CDTF">2013-01-02T12:10:31Z</dcterms:created>
  <dcterms:modified xsi:type="dcterms:W3CDTF">2019-04-01T13:09:16Z</dcterms:modified>
</cp:coreProperties>
</file>