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240" yWindow="110" windowWidth="14810" windowHeight="8010"/>
  </bookViews>
  <sheets>
    <sheet name="Budget 2016-17" sheetId="1" r:id="rId1"/>
  </sheets>
  <calcPr calcId="171027"/>
</workbook>
</file>

<file path=xl/calcChain.xml><?xml version="1.0" encoding="utf-8"?>
<calcChain xmlns="http://schemas.openxmlformats.org/spreadsheetml/2006/main">
  <c r="I26" i="1" l="1"/>
  <c r="I38" i="1" s="1"/>
  <c r="H52" i="1" s="1"/>
  <c r="I52" i="1" s="1"/>
  <c r="I41" i="1"/>
  <c r="I54" i="1" s="1"/>
  <c r="I21" i="1"/>
  <c r="I20" i="1"/>
  <c r="I19" i="1"/>
  <c r="I16" i="1"/>
  <c r="I15" i="1"/>
  <c r="I14" i="1"/>
  <c r="I13" i="1"/>
  <c r="I12" i="1"/>
  <c r="I11" i="1"/>
  <c r="I9" i="1"/>
  <c r="I8" i="1"/>
  <c r="I22" i="1" l="1"/>
  <c r="H51" i="1" s="1"/>
  <c r="I51" i="1" s="1"/>
  <c r="I17" i="1"/>
  <c r="H50" i="1" s="1"/>
  <c r="I50" i="1" s="1"/>
  <c r="I53" i="1" s="1"/>
  <c r="I56" i="1" s="1"/>
  <c r="H53" i="1" l="1"/>
  <c r="I59" i="1"/>
  <c r="I58" i="1"/>
  <c r="I60" i="1" l="1"/>
</calcChain>
</file>

<file path=xl/sharedStrings.xml><?xml version="1.0" encoding="utf-8"?>
<sst xmlns="http://schemas.openxmlformats.org/spreadsheetml/2006/main" count="61" uniqueCount="51">
  <si>
    <t>SRI SAI SEVA SADAN</t>
  </si>
  <si>
    <t>HYDERABAD</t>
  </si>
  <si>
    <t>Particulars</t>
  </si>
  <si>
    <t>No.of posts</t>
  </si>
  <si>
    <t>Salary for each post</t>
  </si>
  <si>
    <t>Expenditure per month</t>
  </si>
  <si>
    <t>A</t>
  </si>
  <si>
    <t>Full Time Staff</t>
  </si>
  <si>
    <t>Warden</t>
  </si>
  <si>
    <t>Foster Care Father</t>
  </si>
  <si>
    <t>Special Educator</t>
  </si>
  <si>
    <t>1 Teacher for Every 7 Students</t>
  </si>
  <si>
    <t>Sr.Splecial Educator</t>
  </si>
  <si>
    <t>Resident Administrator cum Accounts</t>
  </si>
  <si>
    <t>Cook</t>
  </si>
  <si>
    <t>Helpers</t>
  </si>
  <si>
    <t>Driver for School Bus</t>
  </si>
  <si>
    <t>Sub Total</t>
  </si>
  <si>
    <t>B</t>
  </si>
  <si>
    <t>Part Time Staff</t>
  </si>
  <si>
    <t>Psychiatric Doctor</t>
  </si>
  <si>
    <t>Speech Therapyst</t>
  </si>
  <si>
    <t>Yoga Master</t>
  </si>
  <si>
    <t>C</t>
  </si>
  <si>
    <t>Other Recurring Expenditure</t>
  </si>
  <si>
    <t>For 30 days for 25 students</t>
  </si>
  <si>
    <t>Rent for 2 Floors (4,000 sq.ft.)</t>
  </si>
  <si>
    <t>Transportation &amp; Conveyance</t>
  </si>
  <si>
    <t>Water &amp; Electricity Expenses</t>
  </si>
  <si>
    <t>Telephone Expenses</t>
  </si>
  <si>
    <t>Medical Expenses</t>
  </si>
  <si>
    <t>Miscellaneous Expenses</t>
  </si>
  <si>
    <t>Printing and Stationery</t>
  </si>
  <si>
    <t>Diesel Expenses for School Bus</t>
  </si>
  <si>
    <t>Vehicle Maintenance for School Bus</t>
  </si>
  <si>
    <t>Road Tax for School Bus</t>
  </si>
  <si>
    <t>Insurance</t>
  </si>
  <si>
    <t>D</t>
  </si>
  <si>
    <t>Non - Recurring Expenditure</t>
  </si>
  <si>
    <t>SUMMARY</t>
  </si>
  <si>
    <t>Per Month</t>
  </si>
  <si>
    <t>Per Annuam</t>
  </si>
  <si>
    <t>Total Funds required for the Year</t>
  </si>
  <si>
    <t>a)</t>
  </si>
  <si>
    <t>80% of the funds from Asha for Educaion, USA</t>
  </si>
  <si>
    <t>b)</t>
  </si>
  <si>
    <t>20% of  the funds to be organised by Sri Sai Seva Sadan</t>
  </si>
  <si>
    <t>A scheme showing the financial commitment for 25 Moderate and mild learning disability children/ adolescent in Fostercare home (Residential Special School/ Day care school) of Resisential and 20 Day care students.</t>
  </si>
  <si>
    <t>Boarding Expenses at Rs.45/-   Student/ Day</t>
  </si>
  <si>
    <t>Vocational Training Equipment</t>
  </si>
  <si>
    <t>Budget Estimation for the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</si>
</sst>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/>
    <xf numFmtId="0" fontId="5" fillId="0" borderId="0" xfId="0" applyFont="1" applyBorder="1"/>
    <xf numFmtId="164" fontId="4" fillId="0" borderId="1" xfId="1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4" fontId="3" fillId="0" borderId="2" xfId="1" applyNumberFormat="1" applyFont="1" applyBorder="1"/>
    <xf numFmtId="164" fontId="4" fillId="0" borderId="2" xfId="1" applyNumberFormat="1" applyFont="1" applyBorder="1"/>
    <xf numFmtId="164" fontId="4" fillId="0" borderId="0" xfId="1" applyNumberFormat="1" applyFont="1" applyBorder="1"/>
    <xf numFmtId="0" fontId="6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0"/>
  <sheetViews>
    <sheetView tabSelected="1" workbookViewId="0">
      <selection activeCell="I58" sqref="I58"/>
    </sheetView>
  </sheetViews>
  <sheetFormatPr defaultColWidth="9.1796875" defaultRowHeight="14" x14ac:dyDescent="0.3"/>
  <cols>
    <col min="1" max="1" width="5.1796875" style="1" customWidth="1"/>
    <col min="2" max="2" width="2.26953125" style="1" customWidth="1"/>
    <col min="3" max="5" width="9.1796875" style="1"/>
    <col min="6" max="6" width="13" style="1" customWidth="1"/>
    <col min="7" max="7" width="6.54296875" style="6" customWidth="1"/>
    <col min="8" max="8" width="11.7265625" style="7" customWidth="1"/>
    <col min="9" max="9" width="14.1796875" style="7" customWidth="1"/>
    <col min="10" max="10" width="6.453125" style="1" customWidth="1"/>
    <col min="11" max="16384" width="9.1796875" style="1"/>
  </cols>
  <sheetData>
    <row r="1" spans="2:10" ht="15" customHeight="1" x14ac:dyDescent="0.3">
      <c r="B1" s="22" t="s">
        <v>0</v>
      </c>
      <c r="C1" s="22"/>
      <c r="D1" s="22"/>
      <c r="E1" s="22"/>
      <c r="F1" s="22"/>
      <c r="G1" s="22"/>
      <c r="H1" s="22"/>
      <c r="I1" s="22"/>
    </row>
    <row r="2" spans="2:10" ht="15" customHeight="1" x14ac:dyDescent="0.3">
      <c r="B2" s="22" t="s">
        <v>1</v>
      </c>
      <c r="C2" s="22"/>
      <c r="D2" s="22"/>
      <c r="E2" s="22"/>
      <c r="F2" s="22"/>
      <c r="G2" s="22"/>
      <c r="H2" s="22"/>
      <c r="I2" s="22"/>
    </row>
    <row r="3" spans="2:10" ht="15" customHeight="1" x14ac:dyDescent="0.3">
      <c r="B3" s="22" t="s">
        <v>50</v>
      </c>
      <c r="C3" s="22"/>
      <c r="D3" s="22"/>
      <c r="E3" s="22"/>
      <c r="F3" s="22"/>
      <c r="G3" s="22"/>
      <c r="H3" s="22"/>
      <c r="I3" s="22"/>
    </row>
    <row r="4" spans="2:10" ht="48" customHeight="1" x14ac:dyDescent="0.3">
      <c r="B4" s="23" t="s">
        <v>47</v>
      </c>
      <c r="C4" s="23"/>
      <c r="D4" s="23"/>
      <c r="E4" s="23"/>
      <c r="F4" s="23"/>
      <c r="G4" s="23"/>
      <c r="H4" s="23"/>
      <c r="I4" s="23"/>
      <c r="J4" s="23"/>
    </row>
    <row r="5" spans="2:10" x14ac:dyDescent="0.3">
      <c r="C5" s="2"/>
      <c r="D5" s="2"/>
      <c r="E5" s="2"/>
      <c r="F5" s="2"/>
      <c r="G5" s="2"/>
      <c r="H5" s="2"/>
      <c r="I5" s="2"/>
    </row>
    <row r="6" spans="2:10" ht="28" x14ac:dyDescent="0.3">
      <c r="C6" s="24" t="s">
        <v>2</v>
      </c>
      <c r="D6" s="24"/>
      <c r="E6" s="24"/>
      <c r="F6" s="24"/>
      <c r="G6" s="3" t="s">
        <v>3</v>
      </c>
      <c r="H6" s="4" t="s">
        <v>4</v>
      </c>
      <c r="I6" s="4" t="s">
        <v>5</v>
      </c>
    </row>
    <row r="7" spans="2:10" x14ac:dyDescent="0.3">
      <c r="B7" s="5" t="s">
        <v>6</v>
      </c>
      <c r="C7" s="5" t="s">
        <v>7</v>
      </c>
    </row>
    <row r="8" spans="2:10" x14ac:dyDescent="0.3">
      <c r="C8" s="1" t="s">
        <v>8</v>
      </c>
      <c r="G8" s="6">
        <v>1</v>
      </c>
      <c r="H8" s="7">
        <v>12000</v>
      </c>
      <c r="I8" s="7">
        <f>G8*H8</f>
        <v>12000</v>
      </c>
    </row>
    <row r="9" spans="2:10" x14ac:dyDescent="0.3">
      <c r="C9" s="1" t="s">
        <v>9</v>
      </c>
      <c r="G9" s="6">
        <v>1</v>
      </c>
      <c r="H9" s="7">
        <v>6500</v>
      </c>
      <c r="I9" s="7">
        <f t="shared" ref="I9:I16" si="0">G9*H9</f>
        <v>6500</v>
      </c>
    </row>
    <row r="10" spans="2:10" x14ac:dyDescent="0.3">
      <c r="C10" s="8" t="s">
        <v>10</v>
      </c>
    </row>
    <row r="11" spans="2:10" x14ac:dyDescent="0.3">
      <c r="C11" s="1" t="s">
        <v>11</v>
      </c>
      <c r="G11" s="6">
        <v>4</v>
      </c>
      <c r="H11" s="7">
        <v>12000</v>
      </c>
      <c r="I11" s="7">
        <f t="shared" si="0"/>
        <v>48000</v>
      </c>
    </row>
    <row r="12" spans="2:10" x14ac:dyDescent="0.3">
      <c r="C12" s="1" t="s">
        <v>12</v>
      </c>
      <c r="G12" s="6">
        <v>1</v>
      </c>
      <c r="H12" s="7">
        <v>14000</v>
      </c>
      <c r="I12" s="7">
        <f t="shared" si="0"/>
        <v>14000</v>
      </c>
    </row>
    <row r="13" spans="2:10" x14ac:dyDescent="0.3">
      <c r="C13" s="1" t="s">
        <v>13</v>
      </c>
      <c r="G13" s="6">
        <v>1</v>
      </c>
      <c r="H13" s="7">
        <v>10000</v>
      </c>
      <c r="I13" s="7">
        <f t="shared" si="0"/>
        <v>10000</v>
      </c>
    </row>
    <row r="14" spans="2:10" x14ac:dyDescent="0.3">
      <c r="C14" s="1" t="s">
        <v>14</v>
      </c>
      <c r="G14" s="6">
        <v>1</v>
      </c>
      <c r="H14" s="7">
        <v>7000</v>
      </c>
      <c r="I14" s="7">
        <f t="shared" si="0"/>
        <v>7000</v>
      </c>
    </row>
    <row r="15" spans="2:10" x14ac:dyDescent="0.3">
      <c r="C15" s="1" t="s">
        <v>15</v>
      </c>
      <c r="G15" s="6">
        <v>2</v>
      </c>
      <c r="H15" s="7">
        <v>6000</v>
      </c>
      <c r="I15" s="7">
        <f t="shared" si="0"/>
        <v>12000</v>
      </c>
    </row>
    <row r="16" spans="2:10" x14ac:dyDescent="0.3">
      <c r="C16" s="1" t="s">
        <v>16</v>
      </c>
      <c r="G16" s="6">
        <v>1</v>
      </c>
      <c r="H16" s="7">
        <v>12000</v>
      </c>
      <c r="I16" s="7">
        <f t="shared" si="0"/>
        <v>12000</v>
      </c>
    </row>
    <row r="17" spans="2:9" x14ac:dyDescent="0.3">
      <c r="F17" s="5" t="s">
        <v>17</v>
      </c>
      <c r="I17" s="9">
        <f>SUM(I8:I16)</f>
        <v>121500</v>
      </c>
    </row>
    <row r="18" spans="2:9" x14ac:dyDescent="0.3">
      <c r="B18" s="5" t="s">
        <v>18</v>
      </c>
      <c r="C18" s="5" t="s">
        <v>19</v>
      </c>
    </row>
    <row r="19" spans="2:9" x14ac:dyDescent="0.3">
      <c r="C19" s="1" t="s">
        <v>20</v>
      </c>
      <c r="G19" s="6">
        <v>1</v>
      </c>
      <c r="H19" s="7">
        <v>10000</v>
      </c>
      <c r="I19" s="7">
        <f t="shared" ref="I19:I21" si="1">G19*H19</f>
        <v>10000</v>
      </c>
    </row>
    <row r="20" spans="2:9" x14ac:dyDescent="0.3">
      <c r="C20" s="1" t="s">
        <v>21</v>
      </c>
      <c r="G20" s="6">
        <v>1</v>
      </c>
      <c r="H20" s="7">
        <v>10000</v>
      </c>
      <c r="I20" s="7">
        <f t="shared" si="1"/>
        <v>10000</v>
      </c>
    </row>
    <row r="21" spans="2:9" x14ac:dyDescent="0.3">
      <c r="C21" s="1" t="s">
        <v>22</v>
      </c>
      <c r="G21" s="6">
        <v>1</v>
      </c>
      <c r="H21" s="7">
        <v>3000</v>
      </c>
      <c r="I21" s="7">
        <f t="shared" si="1"/>
        <v>3000</v>
      </c>
    </row>
    <row r="22" spans="2:9" x14ac:dyDescent="0.3">
      <c r="F22" s="5" t="s">
        <v>17</v>
      </c>
      <c r="I22" s="9">
        <f>SUM(I19:I21)</f>
        <v>23000</v>
      </c>
    </row>
    <row r="24" spans="2:9" x14ac:dyDescent="0.3">
      <c r="B24" s="5" t="s">
        <v>23</v>
      </c>
      <c r="C24" s="5" t="s">
        <v>24</v>
      </c>
    </row>
    <row r="25" spans="2:9" x14ac:dyDescent="0.3">
      <c r="C25" s="1" t="s">
        <v>48</v>
      </c>
    </row>
    <row r="26" spans="2:9" x14ac:dyDescent="0.3">
      <c r="C26" s="1" t="s">
        <v>25</v>
      </c>
      <c r="I26" s="7">
        <f>30*25*45</f>
        <v>33750</v>
      </c>
    </row>
    <row r="27" spans="2:9" x14ac:dyDescent="0.3">
      <c r="C27" s="1" t="s">
        <v>26</v>
      </c>
      <c r="I27" s="7">
        <v>40000</v>
      </c>
    </row>
    <row r="28" spans="2:9" x14ac:dyDescent="0.3">
      <c r="C28" s="1" t="s">
        <v>27</v>
      </c>
      <c r="I28" s="7">
        <v>1000</v>
      </c>
    </row>
    <row r="29" spans="2:9" x14ac:dyDescent="0.3">
      <c r="C29" s="1" t="s">
        <v>28</v>
      </c>
      <c r="I29" s="7">
        <v>3500</v>
      </c>
    </row>
    <row r="30" spans="2:9" x14ac:dyDescent="0.3">
      <c r="C30" s="1" t="s">
        <v>29</v>
      </c>
      <c r="I30" s="7">
        <v>2000</v>
      </c>
    </row>
    <row r="31" spans="2:9" x14ac:dyDescent="0.3">
      <c r="C31" s="1" t="s">
        <v>30</v>
      </c>
      <c r="I31" s="7">
        <v>7000</v>
      </c>
    </row>
    <row r="32" spans="2:9" x14ac:dyDescent="0.3">
      <c r="C32" s="1" t="s">
        <v>31</v>
      </c>
      <c r="I32" s="7">
        <v>1500</v>
      </c>
    </row>
    <row r="33" spans="2:9" x14ac:dyDescent="0.3">
      <c r="C33" s="1" t="s">
        <v>32</v>
      </c>
      <c r="I33" s="7">
        <v>2000</v>
      </c>
    </row>
    <row r="34" spans="2:9" x14ac:dyDescent="0.3">
      <c r="C34" s="1" t="s">
        <v>33</v>
      </c>
      <c r="I34" s="7">
        <v>7000</v>
      </c>
    </row>
    <row r="35" spans="2:9" x14ac:dyDescent="0.3">
      <c r="C35" s="1" t="s">
        <v>34</v>
      </c>
      <c r="I35" s="7">
        <v>1000</v>
      </c>
    </row>
    <row r="36" spans="2:9" x14ac:dyDescent="0.3">
      <c r="C36" s="1" t="s">
        <v>35</v>
      </c>
      <c r="I36" s="7">
        <v>300</v>
      </c>
    </row>
    <row r="37" spans="2:9" x14ac:dyDescent="0.3">
      <c r="C37" s="1" t="s">
        <v>36</v>
      </c>
      <c r="I37" s="7">
        <v>1500</v>
      </c>
    </row>
    <row r="38" spans="2:9" x14ac:dyDescent="0.3">
      <c r="I38" s="9">
        <f>SUM(I26:I37)</f>
        <v>100550</v>
      </c>
    </row>
    <row r="39" spans="2:9" x14ac:dyDescent="0.3">
      <c r="B39" s="5" t="s">
        <v>37</v>
      </c>
      <c r="C39" s="5" t="s">
        <v>38</v>
      </c>
    </row>
    <row r="40" spans="2:9" x14ac:dyDescent="0.3">
      <c r="C40" s="1" t="s">
        <v>49</v>
      </c>
      <c r="I40" s="7">
        <v>6000</v>
      </c>
    </row>
    <row r="41" spans="2:9" x14ac:dyDescent="0.3">
      <c r="I41" s="9">
        <f>SUM(I40)</f>
        <v>6000</v>
      </c>
    </row>
    <row r="42" spans="2:9" x14ac:dyDescent="0.3">
      <c r="B42" s="10"/>
      <c r="C42" s="10"/>
      <c r="D42" s="10"/>
      <c r="E42" s="10"/>
      <c r="F42" s="10"/>
      <c r="G42" s="11"/>
      <c r="H42" s="12"/>
      <c r="I42" s="13"/>
    </row>
    <row r="43" spans="2:9" x14ac:dyDescent="0.3">
      <c r="I43" s="14"/>
    </row>
    <row r="44" spans="2:9" x14ac:dyDescent="0.3">
      <c r="I44" s="14"/>
    </row>
    <row r="45" spans="2:9" x14ac:dyDescent="0.3">
      <c r="I45" s="14"/>
    </row>
    <row r="46" spans="2:9" ht="15" x14ac:dyDescent="0.3">
      <c r="C46" s="21" t="s">
        <v>39</v>
      </c>
      <c r="D46" s="21"/>
      <c r="E46" s="21"/>
      <c r="F46" s="21"/>
      <c r="G46" s="21"/>
      <c r="H46" s="21"/>
      <c r="I46" s="21"/>
    </row>
    <row r="47" spans="2:9" ht="15" x14ac:dyDescent="0.3">
      <c r="C47" s="15"/>
      <c r="D47" s="15"/>
      <c r="E47" s="15"/>
      <c r="F47" s="15"/>
      <c r="G47" s="15"/>
      <c r="H47" s="15"/>
      <c r="I47" s="15"/>
    </row>
    <row r="48" spans="2:9" x14ac:dyDescent="0.3">
      <c r="C48" s="16" t="s">
        <v>2</v>
      </c>
      <c r="D48" s="16"/>
      <c r="E48" s="16"/>
      <c r="F48" s="16"/>
      <c r="G48" s="17"/>
      <c r="H48" s="9" t="s">
        <v>40</v>
      </c>
      <c r="I48" s="9" t="s">
        <v>41</v>
      </c>
    </row>
    <row r="49" spans="2:10" x14ac:dyDescent="0.3">
      <c r="C49" s="5"/>
      <c r="D49" s="5"/>
      <c r="E49" s="5"/>
      <c r="F49" s="5"/>
      <c r="G49" s="18"/>
      <c r="H49" s="14"/>
      <c r="I49" s="14"/>
    </row>
    <row r="50" spans="2:10" x14ac:dyDescent="0.3">
      <c r="B50" s="1" t="s">
        <v>6</v>
      </c>
      <c r="C50" s="1" t="s">
        <v>7</v>
      </c>
      <c r="H50" s="7">
        <f>I17</f>
        <v>121500</v>
      </c>
      <c r="I50" s="7">
        <f>H50*12</f>
        <v>1458000</v>
      </c>
    </row>
    <row r="51" spans="2:10" x14ac:dyDescent="0.3">
      <c r="B51" s="1" t="s">
        <v>18</v>
      </c>
      <c r="C51" s="1" t="s">
        <v>19</v>
      </c>
      <c r="H51" s="7">
        <f>I22</f>
        <v>23000</v>
      </c>
      <c r="I51" s="7">
        <f t="shared" ref="I51:I52" si="2">H51*12</f>
        <v>276000</v>
      </c>
    </row>
    <row r="52" spans="2:10" x14ac:dyDescent="0.3">
      <c r="B52" s="1" t="s">
        <v>23</v>
      </c>
      <c r="C52" s="1" t="s">
        <v>24</v>
      </c>
      <c r="H52" s="12">
        <f>I38</f>
        <v>100550</v>
      </c>
      <c r="I52" s="12">
        <f t="shared" si="2"/>
        <v>1206600</v>
      </c>
    </row>
    <row r="53" spans="2:10" x14ac:dyDescent="0.3">
      <c r="H53" s="14">
        <f>SUM(H50:H52)</f>
        <v>245050</v>
      </c>
      <c r="I53" s="14">
        <f>SUM(I50:I52)</f>
        <v>2940600</v>
      </c>
      <c r="J53" s="19"/>
    </row>
    <row r="54" spans="2:10" x14ac:dyDescent="0.3">
      <c r="B54" s="1" t="s">
        <v>37</v>
      </c>
      <c r="C54" s="1" t="s">
        <v>38</v>
      </c>
      <c r="I54" s="7">
        <f>I41</f>
        <v>6000</v>
      </c>
    </row>
    <row r="56" spans="2:10" x14ac:dyDescent="0.3">
      <c r="C56" s="5" t="s">
        <v>42</v>
      </c>
      <c r="I56" s="9">
        <f>SUM(I53:I55)</f>
        <v>2946600</v>
      </c>
    </row>
    <row r="58" spans="2:10" x14ac:dyDescent="0.3">
      <c r="B58" s="20" t="s">
        <v>43</v>
      </c>
      <c r="C58" s="1" t="s">
        <v>44</v>
      </c>
      <c r="I58" s="7">
        <f>I56*80%</f>
        <v>2357280</v>
      </c>
    </row>
    <row r="59" spans="2:10" x14ac:dyDescent="0.3">
      <c r="B59" s="20" t="s">
        <v>45</v>
      </c>
      <c r="C59" s="1" t="s">
        <v>46</v>
      </c>
      <c r="I59" s="7">
        <f>I56*20%</f>
        <v>589320</v>
      </c>
    </row>
    <row r="60" spans="2:10" x14ac:dyDescent="0.3">
      <c r="I60" s="9">
        <f>SUM(I58:I59)</f>
        <v>2946600</v>
      </c>
    </row>
  </sheetData>
  <mergeCells count="6">
    <mergeCell ref="C46:I46"/>
    <mergeCell ref="B1:I1"/>
    <mergeCell ref="B2:I2"/>
    <mergeCell ref="B3:I3"/>
    <mergeCell ref="B4:J4"/>
    <mergeCell ref="C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2016-12-01T09:56:40Z</dcterms:modified>
</cp:coreProperties>
</file>