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udding Teach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<sst xmlns="http://schemas.openxmlformats.org/spreadsheetml/2006/main" count="48" uniqueCount="48">
  <si>
    <t xml:space="preserve">Asha for Education - Budding Teacher Program</t>
  </si>
  <si>
    <t xml:space="preserve">S No</t>
  </si>
  <si>
    <t xml:space="preserve">Particulars</t>
  </si>
  <si>
    <t xml:space="preserve">Unit Cost</t>
  </si>
  <si>
    <t xml:space="preserve">No of Units</t>
  </si>
  <si>
    <t xml:space="preserve">Month</t>
  </si>
  <si>
    <t xml:space="preserve">Amount</t>
  </si>
  <si>
    <t xml:space="preserve">Remarks</t>
  </si>
  <si>
    <t xml:space="preserve">A</t>
  </si>
  <si>
    <t xml:space="preserve">Teacher Trainee Related Expenses - Stipend, Food, Accommodation</t>
  </si>
  <si>
    <t xml:space="preserve">Stipend, Food &amp; Accommodation - 9 Month program</t>
  </si>
  <si>
    <t xml:space="preserve">Rs. 8000 stipend for students over a period of 9 months; Assuming a batch size of 20 students.</t>
  </si>
  <si>
    <t xml:space="preserve">B</t>
  </si>
  <si>
    <t xml:space="preserve">Personnel Cost - Teacher Educators &amp; Resource Persons</t>
  </si>
  <si>
    <t xml:space="preserve">Training Coordinator</t>
  </si>
  <si>
    <t xml:space="preserve">Rs. 25,000 as salary of the training coordinator for the identification of trainees, idenfication of schools and placements; Administrative incharge of the program</t>
  </si>
  <si>
    <t xml:space="preserve">Program Admin</t>
  </si>
  <si>
    <t xml:space="preserve">Rs. 15,000 as salary of the program admin for the day-to-day operations of the program</t>
  </si>
  <si>
    <t xml:space="preserve">Staff Benefit</t>
  </si>
  <si>
    <t xml:space="preserve">8% of the salary of the above mentioned staff</t>
  </si>
  <si>
    <t xml:space="preserve">C</t>
  </si>
  <si>
    <t xml:space="preserve">Educational Materials</t>
  </si>
  <si>
    <t xml:space="preserve">Reference Books &amp; Publications</t>
  </si>
  <si>
    <t xml:space="preserve">One time book grant for educational resources; In addition to the resources already available in the program</t>
  </si>
  <si>
    <t xml:space="preserve">Stationery Materials</t>
  </si>
  <si>
    <t xml:space="preserve">One time expense for the workshops and the office management</t>
  </si>
  <si>
    <t xml:space="preserve">Teaching Aids</t>
  </si>
  <si>
    <t xml:space="preserve">Charts, Labs, etc. necessary resources for the teacher trainees</t>
  </si>
  <si>
    <t xml:space="preserve">Sports Materials</t>
  </si>
  <si>
    <t xml:space="preserve">Sports materials for the teacher trainees; One-time grant, smaller cost to be incurred every year for the maintenance and addition</t>
  </si>
  <si>
    <t xml:space="preserve">D</t>
  </si>
  <si>
    <t xml:space="preserve">Events &amp; Exposure Visits</t>
  </si>
  <si>
    <t xml:space="preserve">Exposure Visits</t>
  </si>
  <si>
    <t xml:space="preserve">Rs. 14,000 estimated expenses per exposure visit which includes travel, food and accommodation costs; Limited to one visit considering the pandemic scenario.</t>
  </si>
  <si>
    <t xml:space="preserve">Entrance Exam and Interview</t>
  </si>
  <si>
    <t xml:space="preserve">Rs. 850 estimated expenses per candidate of the course includes publicity, interview, entrance exam</t>
  </si>
  <si>
    <t xml:space="preserve">E</t>
  </si>
  <si>
    <t xml:space="preserve">Administrative Expenses</t>
  </si>
  <si>
    <t xml:space="preserve">Training Hall and Office Rent</t>
  </si>
  <si>
    <t xml:space="preserve">Travel and Accommodation</t>
  </si>
  <si>
    <t xml:space="preserve">Rs. 7500 per month for the coordination and monitoring visit expenses during the school visits</t>
  </si>
  <si>
    <t xml:space="preserve">Communication &amp; Office Management Expenses</t>
  </si>
  <si>
    <t xml:space="preserve">Rs. 2500 per month for the phone, internet and other office expenses</t>
  </si>
  <si>
    <t xml:space="preserve">Monitoring, Evalution and Documentation</t>
  </si>
  <si>
    <t xml:space="preserve">Monthly expenses based on part-costs divided between all programs</t>
  </si>
  <si>
    <t xml:space="preserve">Total</t>
  </si>
  <si>
    <t xml:space="preserve">Institutional Overheads (8%)</t>
  </si>
  <si>
    <t xml:space="preserve">Grand 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</si>
</sst>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_ [$₹-4009]\ * #,##0_ ;_ [$₹-4009]\ * \-#,##0_ ;_ [$₹-4009]\ * \-??_ ;_ @_ "/>
    <numFmt numFmtId="167" formatCode="_(\₹* #,##0.00_);_(\₹* \(#,##0.00\);_(\₹* \-??_);_(@_)"/>
    <numFmt numFmtId="168" formatCode="_(\₹* #,##0_);_(\₹* \(#,##0\);_(\₹* \-??_);_(@_)"/>
  </numFmts>
  <fonts count="8">
    <font>
      <sz val="12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5D6"/>
        <bgColor rgb="FFE2F0D9"/>
      </patternFill>
    </fill>
    <fill>
      <patternFill patternType="solid">
        <fgColor rgb="FFDEEBF7"/>
        <bgColor rgb="FFE2F0D9"/>
      </patternFill>
    </fill>
    <fill>
      <patternFill patternType="solid">
        <fgColor rgb="FFE2F0D9"/>
        <bgColor rgb="FFDEEBF7"/>
      </patternFill>
    </fill>
    <fill>
      <patternFill patternType="solid">
        <fgColor rgb="FFF8CBAD"/>
        <bgColor rgb="FFFBE5D6"/>
      </patternFill>
    </fill>
    <fill>
      <patternFill patternType="solid">
        <fgColor rgb="FFFFC000"/>
        <bgColor rgb="FFFF9900"/>
      </patternFill>
    </fill>
    <fill>
      <patternFill patternType="solid">
        <fgColor rgb="FFC5E0B4"/>
        <bgColor rgb="FFE2F0D9"/>
      </patternFill>
    </fill>
    <fill>
      <patternFill patternType="solid">
        <fgColor rgb="FF9DC3E6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2" borderId="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7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7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7" fillId="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7" fillId="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7" fillId="7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7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8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8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7" fillId="8" borderId="2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4" fillId="0" borderId="2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9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9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7" fillId="9" borderId="2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9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BE5D6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DC3E6"/>
      <rgbColor rgb="FFFF99CC"/>
      <rgbColor rgb="FFCC99FF"/>
      <rgbColor rgb="FFF8CBAD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3" activeCellId="0" sqref="F3"/>
    </sheetView>
  </sheetViews>
  <sheetFormatPr defaultColWidth="10.83984375" defaultRowHeight="16" zeroHeight="false" outlineLevelRow="0" outlineLevelCol="0"/>
  <cols>
    <col collapsed="false" customWidth="true" hidden="false" outlineLevel="0" max="1" min="1" style="1" width="5.5"/>
    <col collapsed="false" customWidth="true" hidden="false" outlineLevel="0" max="2" min="2" style="1" width="34.33"/>
    <col collapsed="false" customWidth="true" hidden="false" outlineLevel="0" max="3" min="3" style="2" width="11.5"/>
    <col collapsed="false" customWidth="true" hidden="false" outlineLevel="0" max="4" min="4" style="3" width="11.66"/>
    <col collapsed="false" customWidth="true" hidden="false" outlineLevel="0" max="5" min="5" style="4" width="12.16"/>
    <col collapsed="false" customWidth="true" hidden="false" outlineLevel="0" max="6" min="6" style="5" width="14.84"/>
    <col collapsed="false" customWidth="true" hidden="false" outlineLevel="0" max="7" min="7" style="1" width="40"/>
    <col collapsed="false" customWidth="false" hidden="false" outlineLevel="0" max="1024" min="8" style="1" width="10.83"/>
  </cols>
  <sheetData>
    <row r="1" s="7" customFormat="true" ht="21" hidden="false" customHeight="false" outlineLevel="0" collapsed="false">
      <c r="A1" s="6" t="s">
        <v>0</v>
      </c>
      <c r="B1" s="6"/>
      <c r="C1" s="6"/>
      <c r="D1" s="6"/>
      <c r="E1" s="6"/>
      <c r="F1" s="6"/>
      <c r="G1" s="6"/>
    </row>
    <row r="2" s="12" customFormat="true" ht="17" hidden="false" customHeight="false" outlineLevel="0" collapsed="false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11" t="s">
        <v>7</v>
      </c>
    </row>
    <row r="3" s="12" customFormat="true" ht="16" hidden="false" customHeight="false" outlineLevel="0" collapsed="false">
      <c r="A3" s="13" t="s">
        <v>8</v>
      </c>
      <c r="B3" s="14" t="s">
        <v>9</v>
      </c>
      <c r="C3" s="14"/>
      <c r="D3" s="14"/>
      <c r="E3" s="14"/>
      <c r="F3" s="15" t="n">
        <f aca="false">SUM(F4:F4)</f>
        <v>1440000</v>
      </c>
      <c r="G3" s="16"/>
    </row>
    <row r="4" customFormat="false" ht="51" hidden="false" customHeight="false" outlineLevel="0" collapsed="false">
      <c r="A4" s="17" t="n">
        <v>1</v>
      </c>
      <c r="B4" s="18" t="s">
        <v>10</v>
      </c>
      <c r="C4" s="19" t="n">
        <v>8000</v>
      </c>
      <c r="D4" s="20" t="n">
        <v>20</v>
      </c>
      <c r="E4" s="17" t="n">
        <v>9</v>
      </c>
      <c r="F4" s="21" t="n">
        <f aca="false">C4*E4*D4</f>
        <v>1440000</v>
      </c>
      <c r="G4" s="22" t="s">
        <v>11</v>
      </c>
    </row>
    <row r="5" customFormat="false" ht="16" hidden="false" customHeight="false" outlineLevel="0" collapsed="false">
      <c r="A5" s="23" t="s">
        <v>12</v>
      </c>
      <c r="B5" s="24" t="s">
        <v>13</v>
      </c>
      <c r="C5" s="24"/>
      <c r="D5" s="24"/>
      <c r="E5" s="24"/>
      <c r="F5" s="25" t="n">
        <f aca="false">SUM(F6:F8)</f>
        <v>388800</v>
      </c>
      <c r="G5" s="26"/>
    </row>
    <row r="6" customFormat="false" ht="68" hidden="false" customHeight="false" outlineLevel="0" collapsed="false">
      <c r="A6" s="17" t="n">
        <v>1</v>
      </c>
      <c r="B6" s="18" t="s">
        <v>14</v>
      </c>
      <c r="C6" s="19" t="n">
        <v>25000</v>
      </c>
      <c r="D6" s="20" t="n">
        <v>1</v>
      </c>
      <c r="E6" s="17" t="n">
        <v>9</v>
      </c>
      <c r="F6" s="21" t="n">
        <f aca="false">C6*E6*D6</f>
        <v>225000</v>
      </c>
      <c r="G6" s="22" t="s">
        <v>15</v>
      </c>
    </row>
    <row r="7" customFormat="false" ht="34" hidden="false" customHeight="false" outlineLevel="0" collapsed="false">
      <c r="A7" s="17" t="n">
        <v>2</v>
      </c>
      <c r="B7" s="27" t="s">
        <v>16</v>
      </c>
      <c r="C7" s="19" t="n">
        <v>15000</v>
      </c>
      <c r="D7" s="20" t="n">
        <v>1</v>
      </c>
      <c r="E7" s="17" t="n">
        <v>9</v>
      </c>
      <c r="F7" s="21" t="n">
        <f aca="false">C7*E7*D7</f>
        <v>135000</v>
      </c>
      <c r="G7" s="22" t="s">
        <v>17</v>
      </c>
    </row>
    <row r="8" customFormat="false" ht="17" hidden="false" customHeight="false" outlineLevel="0" collapsed="false">
      <c r="A8" s="17" t="n">
        <v>3</v>
      </c>
      <c r="B8" s="27" t="s">
        <v>18</v>
      </c>
      <c r="C8" s="19"/>
      <c r="D8" s="20"/>
      <c r="E8" s="17"/>
      <c r="F8" s="21" t="n">
        <f aca="false">SUM(F6:F7)*8%</f>
        <v>28800</v>
      </c>
      <c r="G8" s="22" t="s">
        <v>19</v>
      </c>
    </row>
    <row r="9" customFormat="false" ht="16" hidden="false" customHeight="false" outlineLevel="0" collapsed="false">
      <c r="A9" s="28" t="s">
        <v>20</v>
      </c>
      <c r="B9" s="29" t="s">
        <v>21</v>
      </c>
      <c r="C9" s="29"/>
      <c r="D9" s="29"/>
      <c r="E9" s="29"/>
      <c r="F9" s="30" t="n">
        <f aca="false">SUM(F10:F13)</f>
        <v>28300</v>
      </c>
      <c r="G9" s="31"/>
    </row>
    <row r="10" customFormat="false" ht="51" hidden="false" customHeight="false" outlineLevel="0" collapsed="false">
      <c r="A10" s="17" t="n">
        <v>1</v>
      </c>
      <c r="B10" s="18" t="s">
        <v>22</v>
      </c>
      <c r="C10" s="19" t="n">
        <v>5000</v>
      </c>
      <c r="D10" s="20" t="n">
        <v>1</v>
      </c>
      <c r="E10" s="17" t="n">
        <v>1</v>
      </c>
      <c r="F10" s="21" t="n">
        <f aca="false">C10*E10*D10</f>
        <v>5000</v>
      </c>
      <c r="G10" s="22" t="s">
        <v>23</v>
      </c>
    </row>
    <row r="11" customFormat="false" ht="34" hidden="false" customHeight="false" outlineLevel="0" collapsed="false">
      <c r="A11" s="17" t="n">
        <v>2</v>
      </c>
      <c r="B11" s="27" t="s">
        <v>24</v>
      </c>
      <c r="C11" s="19" t="n">
        <v>4200</v>
      </c>
      <c r="D11" s="20" t="n">
        <v>1</v>
      </c>
      <c r="E11" s="17" t="n">
        <v>4</v>
      </c>
      <c r="F11" s="21" t="n">
        <f aca="false">C11*E11*D11</f>
        <v>16800</v>
      </c>
      <c r="G11" s="22" t="s">
        <v>25</v>
      </c>
    </row>
    <row r="12" customFormat="false" ht="34" hidden="false" customHeight="false" outlineLevel="0" collapsed="false">
      <c r="A12" s="17" t="n">
        <v>3</v>
      </c>
      <c r="B12" s="32" t="s">
        <v>26</v>
      </c>
      <c r="C12" s="19" t="n">
        <v>2500</v>
      </c>
      <c r="D12" s="20" t="n">
        <v>2</v>
      </c>
      <c r="E12" s="17" t="n">
        <v>1</v>
      </c>
      <c r="F12" s="21" t="n">
        <f aca="false">C12*E12*D12</f>
        <v>5000</v>
      </c>
      <c r="G12" s="22" t="s">
        <v>27</v>
      </c>
    </row>
    <row r="13" customFormat="false" ht="51" hidden="false" customHeight="false" outlineLevel="0" collapsed="false">
      <c r="A13" s="17" t="n">
        <v>4</v>
      </c>
      <c r="B13" s="32" t="s">
        <v>28</v>
      </c>
      <c r="C13" s="19" t="n">
        <v>1500</v>
      </c>
      <c r="D13" s="20" t="n">
        <v>1</v>
      </c>
      <c r="E13" s="17" t="n">
        <v>1</v>
      </c>
      <c r="F13" s="21" t="n">
        <f aca="false">C13*E13*D13</f>
        <v>1500</v>
      </c>
      <c r="G13" s="22" t="s">
        <v>29</v>
      </c>
    </row>
    <row r="14" customFormat="false" ht="16" hidden="false" customHeight="false" outlineLevel="0" collapsed="false">
      <c r="A14" s="33" t="s">
        <v>30</v>
      </c>
      <c r="B14" s="34" t="s">
        <v>31</v>
      </c>
      <c r="C14" s="34"/>
      <c r="D14" s="34"/>
      <c r="E14" s="34"/>
      <c r="F14" s="35" t="n">
        <f aca="false">SUM(F15:F16)</f>
        <v>31000</v>
      </c>
      <c r="G14" s="36"/>
    </row>
    <row r="15" customFormat="false" ht="68" hidden="false" customHeight="false" outlineLevel="0" collapsed="false">
      <c r="A15" s="17" t="n">
        <v>1</v>
      </c>
      <c r="B15" s="18" t="s">
        <v>32</v>
      </c>
      <c r="C15" s="19" t="n">
        <v>14000</v>
      </c>
      <c r="D15" s="20" t="n">
        <v>1</v>
      </c>
      <c r="E15" s="17" t="n">
        <v>1</v>
      </c>
      <c r="F15" s="21" t="n">
        <f aca="false">C15*E15*D15</f>
        <v>14000</v>
      </c>
      <c r="G15" s="22" t="s">
        <v>33</v>
      </c>
    </row>
    <row r="16" customFormat="false" ht="51" hidden="false" customHeight="false" outlineLevel="0" collapsed="false">
      <c r="A16" s="17" t="n">
        <v>2</v>
      </c>
      <c r="B16" s="27" t="s">
        <v>34</v>
      </c>
      <c r="C16" s="19" t="n">
        <v>850</v>
      </c>
      <c r="D16" s="20" t="n">
        <v>20</v>
      </c>
      <c r="E16" s="17" t="n">
        <v>1</v>
      </c>
      <c r="F16" s="21" t="n">
        <f aca="false">C16*E16*D16</f>
        <v>17000</v>
      </c>
      <c r="G16" s="22" t="s">
        <v>35</v>
      </c>
    </row>
    <row r="17" customFormat="false" ht="16" hidden="false" customHeight="false" outlineLevel="0" collapsed="false">
      <c r="A17" s="37" t="s">
        <v>36</v>
      </c>
      <c r="B17" s="38" t="s">
        <v>37</v>
      </c>
      <c r="C17" s="38"/>
      <c r="D17" s="38"/>
      <c r="E17" s="38"/>
      <c r="F17" s="39" t="n">
        <f aca="false">SUM(F18:F21)</f>
        <v>220500</v>
      </c>
      <c r="G17" s="40"/>
    </row>
    <row r="18" customFormat="false" ht="17" hidden="false" customHeight="false" outlineLevel="0" collapsed="false">
      <c r="A18" s="17" t="n">
        <v>1</v>
      </c>
      <c r="B18" s="18" t="s">
        <v>38</v>
      </c>
      <c r="C18" s="19" t="n">
        <v>12000</v>
      </c>
      <c r="D18" s="20" t="n">
        <v>1</v>
      </c>
      <c r="E18" s="17" t="n">
        <v>9</v>
      </c>
      <c r="F18" s="21" t="n">
        <f aca="false">C18*E18*D18</f>
        <v>108000</v>
      </c>
      <c r="G18" s="22"/>
    </row>
    <row r="19" customFormat="false" ht="51" hidden="false" customHeight="false" outlineLevel="0" collapsed="false">
      <c r="A19" s="17" t="n">
        <v>2</v>
      </c>
      <c r="B19" s="18" t="s">
        <v>39</v>
      </c>
      <c r="C19" s="19" t="n">
        <v>7500</v>
      </c>
      <c r="D19" s="20" t="n">
        <v>1</v>
      </c>
      <c r="E19" s="17" t="n">
        <v>9</v>
      </c>
      <c r="F19" s="21" t="n">
        <f aca="false">C19*E19*D19</f>
        <v>67500</v>
      </c>
      <c r="G19" s="22" t="s">
        <v>40</v>
      </c>
    </row>
    <row r="20" customFormat="false" ht="34" hidden="false" customHeight="false" outlineLevel="0" collapsed="false">
      <c r="A20" s="17" t="n">
        <v>3</v>
      </c>
      <c r="B20" s="18" t="s">
        <v>41</v>
      </c>
      <c r="C20" s="19" t="n">
        <v>2500</v>
      </c>
      <c r="D20" s="20" t="n">
        <v>1</v>
      </c>
      <c r="E20" s="17" t="n">
        <v>9</v>
      </c>
      <c r="F20" s="21" t="n">
        <f aca="false">C20*E20*D20</f>
        <v>22500</v>
      </c>
      <c r="G20" s="22" t="s">
        <v>42</v>
      </c>
    </row>
    <row r="21" customFormat="false" ht="34" hidden="false" customHeight="false" outlineLevel="0" collapsed="false">
      <c r="A21" s="17" t="n">
        <v>4</v>
      </c>
      <c r="B21" s="18" t="s">
        <v>43</v>
      </c>
      <c r="C21" s="19" t="n">
        <v>2500</v>
      </c>
      <c r="D21" s="20" t="n">
        <v>1</v>
      </c>
      <c r="E21" s="17" t="n">
        <v>9</v>
      </c>
      <c r="F21" s="21" t="n">
        <f aca="false">C21*E21*D21</f>
        <v>22500</v>
      </c>
      <c r="G21" s="22" t="s">
        <v>44</v>
      </c>
    </row>
    <row r="22" s="12" customFormat="true" ht="16" hidden="false" customHeight="false" outlineLevel="0" collapsed="false">
      <c r="A22" s="41"/>
      <c r="B22" s="42" t="s">
        <v>45</v>
      </c>
      <c r="C22" s="42"/>
      <c r="D22" s="42"/>
      <c r="E22" s="42"/>
      <c r="F22" s="43" t="n">
        <f aca="false">SUM(F17,F14,F9,F5,F3)</f>
        <v>2108600</v>
      </c>
      <c r="G22" s="41"/>
    </row>
    <row r="23" customFormat="false" ht="16" hidden="false" customHeight="false" outlineLevel="0" collapsed="false">
      <c r="A23" s="44"/>
      <c r="B23" s="45" t="s">
        <v>46</v>
      </c>
      <c r="C23" s="45"/>
      <c r="D23" s="45"/>
      <c r="E23" s="45"/>
      <c r="F23" s="46" t="n">
        <f aca="false">F22*8%</f>
        <v>168688</v>
      </c>
      <c r="G23" s="44"/>
    </row>
    <row r="24" customFormat="false" ht="16" hidden="false" customHeight="false" outlineLevel="0" collapsed="false">
      <c r="A24" s="47"/>
      <c r="B24" s="48" t="s">
        <v>47</v>
      </c>
      <c r="C24" s="48"/>
      <c r="D24" s="48"/>
      <c r="E24" s="48"/>
      <c r="F24" s="49" t="n">
        <f aca="false">F22+F23</f>
        <v>2277288</v>
      </c>
      <c r="G24" s="50"/>
    </row>
  </sheetData>
  <mergeCells count="9">
    <mergeCell ref="A1:G1"/>
    <mergeCell ref="B3:E3"/>
    <mergeCell ref="B5:E5"/>
    <mergeCell ref="B9:E9"/>
    <mergeCell ref="B14:E14"/>
    <mergeCell ref="B17:E17"/>
    <mergeCell ref="B22:E22"/>
    <mergeCell ref="B23:E23"/>
    <mergeCell ref="B24:E24"/>
  </mergeCells>
  <printOptions headings="false" gridLines="false" gridLinesSet="true" horizontalCentered="false" verticalCentered="false"/>
  <pageMargins left="0.699305555555556" right="0.699305555555556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LibreOffice/7.2.1.2$Linux_X86_64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2019-06-22T10:15:00Z</dcterms:created>
  <dc:creator>Praveen Kumar Sayyaparaju</dc:creator>
  <dc:description/>
  <dc:language>en-US</dc:language>
  <cp:lastModifiedBy/>
  <dcterms:modified xsi:type="dcterms:W3CDTF">2021-10-09T16:19:44Z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