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6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0" i="1" l="1"/>
  <c r="F19" i="1" l="1"/>
  <c r="E13" i="1" l="1"/>
  <c r="E8" i="1"/>
  <c r="D67" i="1" l="1"/>
  <c r="D62" i="1" l="1"/>
  <c r="D69" i="1" s="1"/>
  <c r="D56" i="1"/>
  <c r="D52" i="1"/>
  <c r="D37" i="1"/>
  <c r="D19" i="1"/>
  <c r="F56" i="1" l="1"/>
  <c r="F52" i="1" l="1"/>
  <c r="F37" i="1" l="1"/>
  <c r="F44" i="1"/>
  <c r="D44" i="1"/>
  <c r="D59" i="1" s="1"/>
  <c r="E59" i="1" l="1"/>
</calcChain>
</file>

<file path=xl/sharedStrings.xml><?xml version="1.0" encoding="utf-8"?>
<sst xmlns="http://schemas.openxmlformats.org/spreadsheetml/2006/main" count="104" uniqueCount="94">
  <si>
    <t>SN</t>
  </si>
  <si>
    <t>Particulars</t>
  </si>
  <si>
    <t>Description</t>
  </si>
  <si>
    <t>Salary</t>
  </si>
  <si>
    <t>10 teachers at construction sites</t>
  </si>
  <si>
    <t>12 months @ Rs. 5000 x 10</t>
  </si>
  <si>
    <t>15 teachers at Brick-kilns</t>
  </si>
  <si>
    <t>8 months @ Rs 5000 x 10</t>
  </si>
  <si>
    <t>Educational Materials</t>
  </si>
  <si>
    <t>a)  Blackboards (20 nos)</t>
  </si>
  <si>
    <t>@ Rs. 1500</t>
  </si>
  <si>
    <t>b)  Books</t>
  </si>
  <si>
    <t>c)  Slates</t>
  </si>
  <si>
    <t>d)  Copy/Registers</t>
  </si>
  <si>
    <t>@ Rs. 800 (25 centers)</t>
  </si>
  <si>
    <t>e)  Pencils, Chalk, etc.</t>
  </si>
  <si>
    <t>f)  Other Study Materials like Charts, Posters, Puzzles, etc</t>
  </si>
  <si>
    <t>g)  Games Materials</t>
  </si>
  <si>
    <t>h)  Library</t>
  </si>
  <si>
    <t>    i) Children’s books</t>
  </si>
  <si>
    <t>   ii) Teacher’s Reference books</t>
  </si>
  <si>
    <t xml:space="preserve">Furniture Chair and mats </t>
  </si>
  <si>
    <t>Winter clothes + Uniforms</t>
  </si>
  <si>
    <t>Health &amp; Hygiene (Medicines, First-aid boxes, Soaps, Towels, Oil, etc.)</t>
  </si>
  <si>
    <t xml:space="preserve">Children’s Educational Tour </t>
  </si>
  <si>
    <t>Cultural Events</t>
  </si>
  <si>
    <t>Teachers’ Training Programme</t>
  </si>
  <si>
    <t>         Salary</t>
  </si>
  <si>
    <t>      Salary</t>
  </si>
  <si>
    <t>Phone charges</t>
  </si>
  <si>
    <t>Rs. 500 x 12</t>
  </si>
  <si>
    <t>Stationery (office)</t>
  </si>
  <si>
    <t>Rs. 400 x 12</t>
  </si>
  <si>
    <t xml:space="preserve">General Maintenance </t>
  </si>
  <si>
    <t>Total (for the year)</t>
  </si>
  <si>
    <t>Mostly consumables</t>
  </si>
  <si>
    <t xml:space="preserve"> </t>
  </si>
  <si>
    <t>Total on Salary Head</t>
  </si>
  <si>
    <t>Supplies</t>
  </si>
  <si>
    <t>Total on Supplies Head</t>
  </si>
  <si>
    <t> @Rs. 2000 (25 centers)</t>
  </si>
  <si>
    <t>Children Centric Expenses</t>
  </si>
  <si>
    <t>---&gt;</t>
  </si>
  <si>
    <t>Driver cum Transport Co-ordinator</t>
  </si>
  <si>
    <t>Snacks only in remote centres 250 children</t>
  </si>
  <si>
    <t>Rs 12 perchild for 200 days</t>
  </si>
  <si>
    <t>Hot Meals in brick kiln Centres 150 children</t>
  </si>
  <si>
    <t>Rs 20 perchild for 200 days</t>
  </si>
  <si>
    <t>Hot Meals in City centres 100 children</t>
  </si>
  <si>
    <t>Rs 20 perchild for 300 days</t>
  </si>
  <si>
    <t>Rs20 per child for 200 days</t>
  </si>
  <si>
    <t>Hot Meals at Tatyaganj Centre 60 children</t>
  </si>
  <si>
    <t>Total for Nutrition Head</t>
  </si>
  <si>
    <t>Transportation</t>
  </si>
  <si>
    <t>Fuel, petty maintainance of Jagriti Vehicle</t>
  </si>
  <si>
    <t>at Rs 10000 per month</t>
  </si>
  <si>
    <t>Hiring Bus/Tempo for transporting children to Apna School centre at Tatyaganj</t>
  </si>
  <si>
    <t>at Rs 250000 per month for 8 months</t>
  </si>
  <si>
    <t>Total for Transport Head</t>
  </si>
  <si>
    <t>Teachers</t>
  </si>
  <si>
    <t xml:space="preserve">Apna Skool Coordinator  </t>
  </si>
  <si>
    <t xml:space="preserve">Total Child centric Expenses </t>
  </si>
  <si>
    <t xml:space="preserve">Nutrition Program </t>
  </si>
  <si>
    <t>Funding Sources</t>
  </si>
  <si>
    <t>Asha for Education SV</t>
  </si>
  <si>
    <t>VSEI Canada</t>
  </si>
  <si>
    <t>RV Foundation</t>
  </si>
  <si>
    <t>Individual Donors</t>
  </si>
  <si>
    <t>Budget sought in 2014-15 from Donors.</t>
  </si>
  <si>
    <t>COMPREHENSIVE APNA SCHOOL ANNUAL BUDGET (2015-16)</t>
  </si>
  <si>
    <t>Proposed Budget 2015-16</t>
  </si>
  <si>
    <t>Mala Foundation (Nutrition)</t>
  </si>
  <si>
    <t>Mala Foundation (Qlty Edu)</t>
  </si>
  <si>
    <t>SYI contributions, through AID Buffalo/Portland</t>
  </si>
  <si>
    <t>TOTAL Resources</t>
  </si>
  <si>
    <t>excluding Construction</t>
  </si>
  <si>
    <t>12 months @Rs. 11500</t>
  </si>
  <si>
    <t>12 months@Rs 8000 +1000</t>
  </si>
  <si>
    <t>Nutrition Project coordinator +helper</t>
  </si>
  <si>
    <t>12 months @ Rs 10500</t>
  </si>
  <si>
    <t xml:space="preserve">Project Incharge - 2 </t>
  </si>
  <si>
    <t>Education Consultant</t>
  </si>
  <si>
    <t>12 months @ Rs 20000</t>
  </si>
  <si>
    <t xml:space="preserve"> Rs. 100 (700 children)</t>
  </si>
  <si>
    <t>@ Rs. 45 (600 children)</t>
  </si>
  <si>
    <t>@ Rs. 1000 (25 centers)</t>
  </si>
  <si>
    <t>@Rs 500 (25 centers)</t>
  </si>
  <si>
    <t>@Rs. 1000 (25centers)</t>
  </si>
  <si>
    <t>@Rs. 400 x (700 children)</t>
  </si>
  <si>
    <t>Health worker (Part time)</t>
  </si>
  <si>
    <t>Rs. 4000 x 12</t>
  </si>
  <si>
    <t>Conveyance allowance</t>
  </si>
  <si>
    <t>varying amounts</t>
  </si>
  <si>
    <t>12 months @Rs. ( 10500 &amp;8000)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</si>
</sst>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0" xfId="0" quotePrefix="1" applyFont="1" applyBorder="1" applyAlignment="1">
      <alignment horizontal="right"/>
    </xf>
    <xf numFmtId="0" fontId="3" fillId="0" borderId="5" xfId="0" applyFont="1" applyBorder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quotePrefix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2" xfId="0" applyFont="1" applyBorder="1"/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/>
    <xf numFmtId="0" fontId="2" fillId="0" borderId="15" xfId="0" applyFont="1" applyBorder="1" applyAlignment="1">
      <alignment horizontal="center" vertical="center" wrapText="1"/>
    </xf>
    <xf numFmtId="0" fontId="0" fillId="0" borderId="14" xfId="0" applyBorder="1"/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20" xfId="0" applyBorder="1"/>
    <xf numFmtId="0" fontId="0" fillId="0" borderId="19" xfId="0" applyBorder="1"/>
    <xf numFmtId="0" fontId="1" fillId="0" borderId="0" xfId="0" quotePrefix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56" workbookViewId="0">
      <selection activeCell="E61" sqref="E61"/>
    </sheetView>
  </sheetViews>
  <sheetFormatPr defaultRowHeight="15" x14ac:dyDescent="0.25"/>
  <cols>
    <col min="1" max="1" width="4.5703125" customWidth="1"/>
    <col min="2" max="2" width="25.5703125" customWidth="1"/>
    <col min="3" max="3" width="25.42578125" customWidth="1"/>
    <col min="4" max="4" width="15.5703125" customWidth="1"/>
    <col min="5" max="5" width="16.5703125" customWidth="1"/>
  </cols>
  <sheetData>
    <row r="1" spans="1:6" ht="15.75" thickBot="1" x14ac:dyDescent="0.3"/>
    <row r="2" spans="1:6" ht="18.75" x14ac:dyDescent="0.3">
      <c r="A2" s="2"/>
      <c r="B2" s="47" t="s">
        <v>69</v>
      </c>
      <c r="C2" s="47"/>
      <c r="D2" s="47"/>
      <c r="E2" s="47"/>
      <c r="F2" s="3"/>
    </row>
    <row r="3" spans="1:6" x14ac:dyDescent="0.25">
      <c r="A3" s="4"/>
      <c r="B3" s="5"/>
      <c r="C3" s="5" t="s">
        <v>75</v>
      </c>
      <c r="D3" s="5"/>
      <c r="E3" s="5"/>
      <c r="F3" s="6"/>
    </row>
    <row r="4" spans="1:6" ht="47.25" x14ac:dyDescent="0.25">
      <c r="A4" s="9" t="s">
        <v>0</v>
      </c>
      <c r="B4" s="9" t="s">
        <v>1</v>
      </c>
      <c r="C4" s="9" t="s">
        <v>2</v>
      </c>
      <c r="D4" s="10" t="s">
        <v>68</v>
      </c>
      <c r="E4" s="9" t="s">
        <v>70</v>
      </c>
      <c r="F4" s="6"/>
    </row>
    <row r="5" spans="1:6" ht="15.75" x14ac:dyDescent="0.25">
      <c r="A5" s="10" t="s">
        <v>36</v>
      </c>
      <c r="B5" s="9" t="s">
        <v>3</v>
      </c>
      <c r="C5" s="10"/>
      <c r="D5" s="10"/>
      <c r="E5" s="10"/>
      <c r="F5" s="6"/>
    </row>
    <row r="6" spans="1:6" ht="15.75" x14ac:dyDescent="0.25">
      <c r="A6" s="42">
        <v>1</v>
      </c>
      <c r="B6" s="42" t="s">
        <v>81</v>
      </c>
      <c r="C6" s="42" t="s">
        <v>82</v>
      </c>
      <c r="D6" s="42"/>
      <c r="E6" s="1">
        <v>240000</v>
      </c>
      <c r="F6" s="6"/>
    </row>
    <row r="7" spans="1:6" ht="15.75" x14ac:dyDescent="0.25">
      <c r="A7" s="9">
        <v>2</v>
      </c>
      <c r="B7" s="10" t="s">
        <v>60</v>
      </c>
      <c r="C7" s="10"/>
      <c r="D7" s="11"/>
      <c r="E7" s="1"/>
      <c r="F7" s="6"/>
    </row>
    <row r="8" spans="1:6" ht="15.75" x14ac:dyDescent="0.25">
      <c r="A8" s="9"/>
      <c r="B8" s="10" t="s">
        <v>27</v>
      </c>
      <c r="C8" s="10" t="s">
        <v>76</v>
      </c>
      <c r="D8" s="11">
        <v>120000</v>
      </c>
      <c r="E8" s="1">
        <f>12*11500</f>
        <v>138000</v>
      </c>
      <c r="F8" s="6"/>
    </row>
    <row r="9" spans="1:6" ht="15.75" x14ac:dyDescent="0.25">
      <c r="A9" s="9">
        <v>3</v>
      </c>
      <c r="B9" s="10" t="s">
        <v>80</v>
      </c>
      <c r="C9" s="10"/>
      <c r="D9" s="11"/>
      <c r="E9" s="1"/>
      <c r="F9" s="6"/>
    </row>
    <row r="10" spans="1:6" ht="31.5" x14ac:dyDescent="0.25">
      <c r="A10" s="9"/>
      <c r="B10" s="10" t="s">
        <v>28</v>
      </c>
      <c r="C10" s="10" t="s">
        <v>93</v>
      </c>
      <c r="D10" s="11">
        <v>180000</v>
      </c>
      <c r="E10" s="1">
        <f>18500*12</f>
        <v>222000</v>
      </c>
      <c r="F10" s="6"/>
    </row>
    <row r="11" spans="1:6" ht="15.75" x14ac:dyDescent="0.25">
      <c r="A11" s="9">
        <v>4</v>
      </c>
      <c r="B11" s="10" t="s">
        <v>89</v>
      </c>
      <c r="C11" s="10" t="s">
        <v>90</v>
      </c>
      <c r="D11" s="11">
        <v>24000</v>
      </c>
      <c r="E11" s="1">
        <v>48000</v>
      </c>
      <c r="F11" s="6"/>
    </row>
    <row r="12" spans="1:6" ht="31.5" x14ac:dyDescent="0.25">
      <c r="A12" s="17">
        <v>5</v>
      </c>
      <c r="B12" s="16" t="s">
        <v>78</v>
      </c>
      <c r="C12" s="16" t="s">
        <v>77</v>
      </c>
      <c r="D12" s="11">
        <v>96000</v>
      </c>
      <c r="E12" s="1">
        <v>108000</v>
      </c>
      <c r="F12" s="6"/>
    </row>
    <row r="13" spans="1:6" ht="31.5" x14ac:dyDescent="0.25">
      <c r="A13" s="17">
        <v>6</v>
      </c>
      <c r="B13" s="16" t="s">
        <v>43</v>
      </c>
      <c r="C13" s="16" t="s">
        <v>79</v>
      </c>
      <c r="D13" s="11">
        <v>96000</v>
      </c>
      <c r="E13" s="1">
        <f>12*10500</f>
        <v>126000</v>
      </c>
      <c r="F13" s="6"/>
    </row>
    <row r="14" spans="1:6" ht="15.75" x14ac:dyDescent="0.25">
      <c r="A14" s="42"/>
      <c r="B14" s="18"/>
      <c r="C14" s="42"/>
      <c r="D14" s="42"/>
      <c r="E14" s="42"/>
      <c r="F14" s="6"/>
    </row>
    <row r="15" spans="1:6" ht="15.75" x14ac:dyDescent="0.25">
      <c r="A15" s="19">
        <v>7</v>
      </c>
      <c r="B15" s="19" t="s">
        <v>59</v>
      </c>
      <c r="C15" s="19"/>
      <c r="D15" s="19"/>
      <c r="E15" s="19"/>
      <c r="F15" s="6"/>
    </row>
    <row r="16" spans="1:6" ht="31.5" x14ac:dyDescent="0.25">
      <c r="A16" s="9"/>
      <c r="B16" s="10" t="s">
        <v>4</v>
      </c>
      <c r="C16" s="10" t="s">
        <v>5</v>
      </c>
      <c r="D16" s="11">
        <v>600000</v>
      </c>
      <c r="E16" s="1">
        <v>600000</v>
      </c>
      <c r="F16" s="44"/>
    </row>
    <row r="17" spans="1:6" ht="15.75" x14ac:dyDescent="0.25">
      <c r="A17" s="9"/>
      <c r="B17" s="10" t="s">
        <v>6</v>
      </c>
      <c r="C17" s="10" t="s">
        <v>7</v>
      </c>
      <c r="D17" s="11">
        <v>600000</v>
      </c>
      <c r="E17" s="1">
        <v>600000</v>
      </c>
      <c r="F17" s="45"/>
    </row>
    <row r="18" spans="1:6" ht="15.75" x14ac:dyDescent="0.25">
      <c r="A18" s="18"/>
      <c r="B18" s="43" t="s">
        <v>91</v>
      </c>
      <c r="C18" s="43" t="s">
        <v>92</v>
      </c>
      <c r="D18" s="11"/>
      <c r="E18" s="1">
        <v>40000</v>
      </c>
      <c r="F18" s="45"/>
    </row>
    <row r="19" spans="1:6" ht="15.75" x14ac:dyDescent="0.25">
      <c r="A19" s="9"/>
      <c r="B19" s="9" t="s">
        <v>37</v>
      </c>
      <c r="C19" s="9"/>
      <c r="D19" s="11">
        <f>SUM(D16:D17)</f>
        <v>1200000</v>
      </c>
      <c r="E19" s="7" t="s">
        <v>42</v>
      </c>
      <c r="F19" s="13">
        <f>SUM(E6:E18)</f>
        <v>2122000</v>
      </c>
    </row>
    <row r="20" spans="1:6" ht="15.75" x14ac:dyDescent="0.25">
      <c r="A20" s="9"/>
      <c r="B20" s="9"/>
      <c r="C20" s="9"/>
      <c r="D20" s="11"/>
      <c r="E20" s="1"/>
      <c r="F20" s="6"/>
    </row>
    <row r="21" spans="1:6" ht="15.75" x14ac:dyDescent="0.25">
      <c r="A21" s="9"/>
      <c r="B21" s="9" t="s">
        <v>38</v>
      </c>
      <c r="C21" s="9" t="s">
        <v>35</v>
      </c>
      <c r="D21" s="11"/>
      <c r="E21" s="1"/>
      <c r="F21" s="6"/>
    </row>
    <row r="22" spans="1:6" ht="15.75" x14ac:dyDescent="0.25">
      <c r="A22" s="9">
        <v>7</v>
      </c>
      <c r="B22" s="9" t="s">
        <v>8</v>
      </c>
      <c r="C22" s="9" t="s">
        <v>36</v>
      </c>
      <c r="D22" s="11"/>
      <c r="E22" s="1"/>
      <c r="F22" s="6"/>
    </row>
    <row r="23" spans="1:6" ht="15.75" x14ac:dyDescent="0.25">
      <c r="A23" s="9"/>
      <c r="B23" s="10" t="s">
        <v>9</v>
      </c>
      <c r="C23" s="10" t="s">
        <v>10</v>
      </c>
      <c r="D23" s="11">
        <v>30000</v>
      </c>
      <c r="E23" s="1">
        <v>30000</v>
      </c>
      <c r="F23" s="6"/>
    </row>
    <row r="24" spans="1:6" ht="15.75" x14ac:dyDescent="0.25">
      <c r="A24" s="9"/>
      <c r="B24" s="10" t="s">
        <v>11</v>
      </c>
      <c r="C24" s="10" t="s">
        <v>83</v>
      </c>
      <c r="D24" s="11">
        <v>30000</v>
      </c>
      <c r="E24" s="1">
        <v>70000</v>
      </c>
      <c r="F24" s="6"/>
    </row>
    <row r="25" spans="1:6" ht="15.75" x14ac:dyDescent="0.25">
      <c r="A25" s="9"/>
      <c r="B25" s="10" t="s">
        <v>12</v>
      </c>
      <c r="C25" s="46" t="s">
        <v>84</v>
      </c>
      <c r="D25" s="11">
        <v>24000</v>
      </c>
      <c r="E25" s="1">
        <v>27000</v>
      </c>
      <c r="F25" s="6"/>
    </row>
    <row r="26" spans="1:6" ht="15.75" x14ac:dyDescent="0.25">
      <c r="A26" s="9"/>
      <c r="B26" s="10" t="s">
        <v>13</v>
      </c>
      <c r="C26" s="46" t="s">
        <v>85</v>
      </c>
      <c r="D26" s="11">
        <v>20000</v>
      </c>
      <c r="E26" s="1">
        <v>50000</v>
      </c>
      <c r="F26" s="6"/>
    </row>
    <row r="27" spans="1:6" ht="15.75" x14ac:dyDescent="0.25">
      <c r="A27" s="9"/>
      <c r="B27" s="10" t="s">
        <v>15</v>
      </c>
      <c r="C27" s="46" t="s">
        <v>14</v>
      </c>
      <c r="D27" s="11">
        <v>15000</v>
      </c>
      <c r="E27" s="1">
        <v>20000</v>
      </c>
      <c r="F27" s="6"/>
    </row>
    <row r="28" spans="1:6" ht="47.25" x14ac:dyDescent="0.25">
      <c r="A28" s="9"/>
      <c r="B28" s="10" t="s">
        <v>16</v>
      </c>
      <c r="C28" s="10"/>
      <c r="D28" s="11">
        <v>2500</v>
      </c>
      <c r="E28" s="1">
        <v>3000</v>
      </c>
      <c r="F28" s="6"/>
    </row>
    <row r="29" spans="1:6" ht="15.75" x14ac:dyDescent="0.25">
      <c r="A29" s="9"/>
      <c r="B29" s="10" t="s">
        <v>17</v>
      </c>
      <c r="C29" s="46" t="s">
        <v>86</v>
      </c>
      <c r="D29" s="11">
        <v>5000</v>
      </c>
      <c r="E29" s="1">
        <v>10000</v>
      </c>
      <c r="F29" s="6"/>
    </row>
    <row r="30" spans="1:6" ht="15.75" x14ac:dyDescent="0.25">
      <c r="A30" s="9"/>
      <c r="B30" s="10" t="s">
        <v>18</v>
      </c>
      <c r="C30" s="10"/>
      <c r="D30" s="11"/>
      <c r="E30" s="1"/>
      <c r="F30" s="6"/>
    </row>
    <row r="31" spans="1:6" ht="15.75" x14ac:dyDescent="0.25">
      <c r="A31" s="9"/>
      <c r="B31" s="10" t="s">
        <v>19</v>
      </c>
      <c r="C31" s="10"/>
      <c r="D31" s="11">
        <v>4000</v>
      </c>
      <c r="E31" s="1">
        <v>4000</v>
      </c>
      <c r="F31" s="6"/>
    </row>
    <row r="32" spans="1:6" ht="31.5" x14ac:dyDescent="0.25">
      <c r="A32" s="9" t="s">
        <v>36</v>
      </c>
      <c r="B32" s="10" t="s">
        <v>20</v>
      </c>
      <c r="C32" s="10"/>
      <c r="D32" s="11">
        <v>2000</v>
      </c>
      <c r="E32" s="1">
        <v>2000</v>
      </c>
      <c r="F32" s="6"/>
    </row>
    <row r="33" spans="1:6" ht="15.75" x14ac:dyDescent="0.25">
      <c r="A33" s="9">
        <v>8</v>
      </c>
      <c r="B33" s="10" t="s">
        <v>21</v>
      </c>
      <c r="C33" s="46" t="s">
        <v>87</v>
      </c>
      <c r="D33" s="11">
        <v>20000</v>
      </c>
      <c r="E33" s="1">
        <v>25000</v>
      </c>
      <c r="F33" s="6"/>
    </row>
    <row r="34" spans="1:6" ht="15.75" x14ac:dyDescent="0.25">
      <c r="A34" s="9">
        <v>9</v>
      </c>
      <c r="B34" s="10" t="s">
        <v>29</v>
      </c>
      <c r="C34" s="10" t="s">
        <v>30</v>
      </c>
      <c r="D34" s="11">
        <v>6000</v>
      </c>
      <c r="E34" s="1">
        <v>6000</v>
      </c>
      <c r="F34" s="6"/>
    </row>
    <row r="35" spans="1:6" ht="15.75" x14ac:dyDescent="0.25">
      <c r="A35" s="9">
        <v>10</v>
      </c>
      <c r="B35" s="10" t="s">
        <v>31</v>
      </c>
      <c r="C35" s="10" t="s">
        <v>32</v>
      </c>
      <c r="D35" s="11">
        <v>4800</v>
      </c>
      <c r="E35" s="1">
        <v>4800</v>
      </c>
      <c r="F35" s="6"/>
    </row>
    <row r="36" spans="1:6" ht="15.75" x14ac:dyDescent="0.25">
      <c r="A36" s="9">
        <v>11</v>
      </c>
      <c r="B36" s="48" t="s">
        <v>33</v>
      </c>
      <c r="C36" s="48"/>
      <c r="D36" s="11">
        <v>5000</v>
      </c>
      <c r="E36" s="1">
        <v>5000</v>
      </c>
      <c r="F36" s="6"/>
    </row>
    <row r="37" spans="1:6" ht="15.75" x14ac:dyDescent="0.25">
      <c r="A37" s="9"/>
      <c r="B37" s="9" t="s">
        <v>39</v>
      </c>
      <c r="C37" s="9"/>
      <c r="D37" s="11">
        <f>SUM(D23:D36)</f>
        <v>168300</v>
      </c>
      <c r="E37" s="7" t="s">
        <v>42</v>
      </c>
      <c r="F37" s="13">
        <f>SUM(E23:E36)</f>
        <v>256800</v>
      </c>
    </row>
    <row r="38" spans="1:6" ht="15.75" x14ac:dyDescent="0.25">
      <c r="A38" s="9"/>
      <c r="B38" s="9"/>
      <c r="C38" s="9"/>
      <c r="D38" s="11"/>
      <c r="E38" s="1"/>
      <c r="F38" s="6"/>
    </row>
    <row r="39" spans="1:6" ht="31.5" x14ac:dyDescent="0.25">
      <c r="A39" s="9"/>
      <c r="B39" s="9" t="s">
        <v>41</v>
      </c>
      <c r="C39" s="9"/>
      <c r="D39" s="11"/>
      <c r="E39" s="1"/>
      <c r="F39" s="6"/>
    </row>
    <row r="40" spans="1:6" ht="15.75" x14ac:dyDescent="0.25">
      <c r="A40" s="9">
        <v>12</v>
      </c>
      <c r="B40" s="10" t="s">
        <v>22</v>
      </c>
      <c r="C40" s="46" t="s">
        <v>88</v>
      </c>
      <c r="D40" s="11">
        <v>120000</v>
      </c>
      <c r="E40" s="1">
        <v>280000</v>
      </c>
      <c r="F40" s="6"/>
    </row>
    <row r="41" spans="1:6" ht="63" x14ac:dyDescent="0.25">
      <c r="A41" s="9">
        <v>13</v>
      </c>
      <c r="B41" s="10" t="s">
        <v>23</v>
      </c>
      <c r="C41" s="10" t="s">
        <v>40</v>
      </c>
      <c r="D41" s="11">
        <v>50000</v>
      </c>
      <c r="E41" s="1">
        <v>50000</v>
      </c>
      <c r="F41" s="6"/>
    </row>
    <row r="42" spans="1:6" ht="31.5" x14ac:dyDescent="0.25">
      <c r="A42" s="9">
        <v>14</v>
      </c>
      <c r="B42" s="10" t="s">
        <v>24</v>
      </c>
      <c r="C42" s="10"/>
      <c r="D42" s="11">
        <v>25000</v>
      </c>
      <c r="E42" s="1">
        <v>40000</v>
      </c>
      <c r="F42" s="6"/>
    </row>
    <row r="43" spans="1:6" ht="15.75" x14ac:dyDescent="0.25">
      <c r="A43" s="9">
        <v>15</v>
      </c>
      <c r="B43" s="10" t="s">
        <v>25</v>
      </c>
      <c r="C43" s="10"/>
      <c r="D43" s="11">
        <v>5000</v>
      </c>
      <c r="E43" s="1">
        <v>10000</v>
      </c>
      <c r="F43" s="8" t="s">
        <v>36</v>
      </c>
    </row>
    <row r="44" spans="1:6" ht="31.5" x14ac:dyDescent="0.25">
      <c r="A44" s="9"/>
      <c r="B44" s="9" t="s">
        <v>61</v>
      </c>
      <c r="C44" s="10"/>
      <c r="D44" s="11">
        <f>SUM(D40:D43)</f>
        <v>200000</v>
      </c>
      <c r="E44" s="7" t="s">
        <v>42</v>
      </c>
      <c r="F44" s="14">
        <f>SUM(E40:E43)</f>
        <v>380000</v>
      </c>
    </row>
    <row r="45" spans="1:6" ht="15.75" x14ac:dyDescent="0.25">
      <c r="A45" s="9"/>
      <c r="B45" s="10"/>
      <c r="C45" s="10"/>
      <c r="D45" s="11"/>
      <c r="E45" s="1"/>
      <c r="F45" s="6"/>
    </row>
    <row r="46" spans="1:6" ht="31.5" x14ac:dyDescent="0.25">
      <c r="A46" s="9">
        <v>16</v>
      </c>
      <c r="B46" s="9" t="s">
        <v>26</v>
      </c>
      <c r="C46" s="9"/>
      <c r="D46" s="11">
        <v>20000</v>
      </c>
      <c r="E46" s="12" t="s">
        <v>42</v>
      </c>
      <c r="F46" s="15">
        <v>36000</v>
      </c>
    </row>
    <row r="47" spans="1:6" ht="31.5" customHeight="1" x14ac:dyDescent="0.25">
      <c r="A47" s="17">
        <v>17</v>
      </c>
      <c r="B47" s="17" t="s">
        <v>62</v>
      </c>
      <c r="C47" s="17"/>
      <c r="D47" s="11"/>
      <c r="E47" s="12"/>
      <c r="F47" s="20"/>
    </row>
    <row r="48" spans="1:6" ht="31.5" customHeight="1" x14ac:dyDescent="0.25">
      <c r="A48" s="17"/>
      <c r="B48" s="16" t="s">
        <v>44</v>
      </c>
      <c r="C48" s="16" t="s">
        <v>45</v>
      </c>
      <c r="D48" s="11">
        <v>600000</v>
      </c>
      <c r="E48" s="12">
        <v>600000</v>
      </c>
      <c r="F48" s="20"/>
    </row>
    <row r="49" spans="1:6" ht="31.5" customHeight="1" x14ac:dyDescent="0.25">
      <c r="A49" s="17"/>
      <c r="B49" s="16" t="s">
        <v>46</v>
      </c>
      <c r="C49" s="16" t="s">
        <v>47</v>
      </c>
      <c r="D49" s="11">
        <v>600000</v>
      </c>
      <c r="E49" s="12">
        <v>600000</v>
      </c>
      <c r="F49" s="20"/>
    </row>
    <row r="50" spans="1:6" ht="31.5" customHeight="1" x14ac:dyDescent="0.25">
      <c r="A50" s="17"/>
      <c r="B50" s="16" t="s">
        <v>48</v>
      </c>
      <c r="C50" s="16" t="s">
        <v>49</v>
      </c>
      <c r="D50" s="11">
        <v>600000</v>
      </c>
      <c r="E50" s="12">
        <v>600000</v>
      </c>
      <c r="F50" s="20"/>
    </row>
    <row r="51" spans="1:6" ht="31.5" customHeight="1" x14ac:dyDescent="0.25">
      <c r="A51" s="17"/>
      <c r="B51" s="16" t="s">
        <v>51</v>
      </c>
      <c r="C51" s="16" t="s">
        <v>50</v>
      </c>
      <c r="D51" s="11">
        <v>240000</v>
      </c>
      <c r="E51" s="12">
        <v>240000</v>
      </c>
      <c r="F51" s="20"/>
    </row>
    <row r="52" spans="1:6" ht="31.5" customHeight="1" x14ac:dyDescent="0.25">
      <c r="A52" s="17"/>
      <c r="B52" s="17" t="s">
        <v>52</v>
      </c>
      <c r="C52" s="16"/>
      <c r="D52" s="11">
        <f>SUM(D48:D51)</f>
        <v>2040000</v>
      </c>
      <c r="E52" s="12" t="s">
        <v>42</v>
      </c>
      <c r="F52" s="20">
        <f>SUM(E48:E51)</f>
        <v>2040000</v>
      </c>
    </row>
    <row r="53" spans="1:6" ht="31.5" customHeight="1" x14ac:dyDescent="0.25">
      <c r="A53" s="18">
        <v>18</v>
      </c>
      <c r="B53" s="18" t="s">
        <v>53</v>
      </c>
      <c r="C53" s="19"/>
      <c r="D53" s="11"/>
      <c r="E53" s="12"/>
      <c r="F53" s="20"/>
    </row>
    <row r="54" spans="1:6" ht="31.5" customHeight="1" x14ac:dyDescent="0.25">
      <c r="A54" s="18"/>
      <c r="B54" s="19" t="s">
        <v>54</v>
      </c>
      <c r="C54" s="19" t="s">
        <v>55</v>
      </c>
      <c r="D54" s="11">
        <v>100000</v>
      </c>
      <c r="E54" s="12">
        <v>100000</v>
      </c>
      <c r="F54" s="20"/>
    </row>
    <row r="55" spans="1:6" ht="31.5" customHeight="1" x14ac:dyDescent="0.25">
      <c r="A55" s="18"/>
      <c r="B55" s="19" t="s">
        <v>56</v>
      </c>
      <c r="C55" s="19" t="s">
        <v>57</v>
      </c>
      <c r="D55" s="11">
        <v>200000</v>
      </c>
      <c r="E55" s="12">
        <v>200000</v>
      </c>
      <c r="F55" s="20"/>
    </row>
    <row r="56" spans="1:6" ht="31.5" customHeight="1" x14ac:dyDescent="0.25">
      <c r="A56" s="18"/>
      <c r="B56" s="18" t="s">
        <v>58</v>
      </c>
      <c r="C56" s="19"/>
      <c r="D56" s="11">
        <f>SUM(D54:D55)</f>
        <v>300000</v>
      </c>
      <c r="E56" s="12" t="s">
        <v>42</v>
      </c>
      <c r="F56" s="20">
        <f>SUM(E54:E55)</f>
        <v>300000</v>
      </c>
    </row>
    <row r="57" spans="1:6" ht="31.5" customHeight="1" x14ac:dyDescent="0.25">
      <c r="A57" s="18"/>
      <c r="B57" s="18"/>
      <c r="C57" s="19"/>
      <c r="D57" s="11"/>
      <c r="E57" s="12"/>
      <c r="F57" s="20"/>
    </row>
    <row r="58" spans="1:6" ht="31.5" customHeight="1" x14ac:dyDescent="0.25">
      <c r="A58" s="18"/>
      <c r="B58" s="18"/>
      <c r="C58" s="19"/>
      <c r="D58" s="11"/>
      <c r="E58" s="12"/>
      <c r="F58" s="20"/>
    </row>
    <row r="59" spans="1:6" ht="31.5" customHeight="1" x14ac:dyDescent="0.25">
      <c r="A59" s="23"/>
      <c r="B59" s="23" t="s">
        <v>34</v>
      </c>
      <c r="C59" s="23"/>
      <c r="D59" s="24">
        <f>SUM(D19,D37,D44,D46,D52,D56)</f>
        <v>3928300</v>
      </c>
      <c r="E59" s="36">
        <f>SUM(F9:F56)</f>
        <v>5134800</v>
      </c>
      <c r="F59" s="37"/>
    </row>
    <row r="60" spans="1:6" ht="15.75" x14ac:dyDescent="0.25">
      <c r="A60" s="21"/>
      <c r="B60" s="21"/>
      <c r="C60" s="21"/>
      <c r="D60" s="11" t="s">
        <v>36</v>
      </c>
      <c r="E60" s="38"/>
      <c r="F60" s="39"/>
    </row>
    <row r="61" spans="1:6" ht="15.75" x14ac:dyDescent="0.25">
      <c r="A61" s="21"/>
      <c r="B61" s="21" t="s">
        <v>63</v>
      </c>
      <c r="C61" s="25" t="s">
        <v>64</v>
      </c>
      <c r="D61" s="11">
        <v>1868000</v>
      </c>
      <c r="E61" s="38"/>
      <c r="F61" s="39"/>
    </row>
    <row r="62" spans="1:6" ht="31.5" x14ac:dyDescent="0.25">
      <c r="A62" s="21"/>
      <c r="B62" s="21"/>
      <c r="C62" s="25" t="s">
        <v>71</v>
      </c>
      <c r="D62" s="11">
        <f>572683+537503+499874</f>
        <v>1610060</v>
      </c>
      <c r="E62" s="26"/>
      <c r="F62" s="27"/>
    </row>
    <row r="63" spans="1:6" ht="31.5" x14ac:dyDescent="0.25">
      <c r="A63" s="21"/>
      <c r="B63" s="21"/>
      <c r="C63" s="25" t="s">
        <v>72</v>
      </c>
      <c r="D63" s="11">
        <v>499874</v>
      </c>
      <c r="E63" s="26"/>
      <c r="F63" s="27"/>
    </row>
    <row r="64" spans="1:6" ht="15.75" x14ac:dyDescent="0.25">
      <c r="A64" s="21"/>
      <c r="B64" s="21"/>
      <c r="C64" s="25" t="s">
        <v>65</v>
      </c>
      <c r="D64" s="11">
        <v>38588</v>
      </c>
      <c r="E64" s="26"/>
      <c r="F64" s="27"/>
    </row>
    <row r="65" spans="1:7" ht="31.5" x14ac:dyDescent="0.25">
      <c r="A65" s="21"/>
      <c r="B65" s="21"/>
      <c r="C65" s="25" t="s">
        <v>73</v>
      </c>
      <c r="D65" s="11">
        <v>572000</v>
      </c>
      <c r="E65" s="26"/>
      <c r="F65" s="27"/>
      <c r="G65" s="5"/>
    </row>
    <row r="66" spans="1:7" ht="15.75" x14ac:dyDescent="0.25">
      <c r="A66" s="21"/>
      <c r="B66" s="21"/>
      <c r="C66" s="25" t="s">
        <v>66</v>
      </c>
      <c r="D66" s="11">
        <v>200000</v>
      </c>
      <c r="E66" s="26"/>
      <c r="F66" s="27"/>
      <c r="G66" s="5"/>
    </row>
    <row r="67" spans="1:7" ht="15.75" x14ac:dyDescent="0.25">
      <c r="A67" s="21"/>
      <c r="B67" s="21"/>
      <c r="C67" s="25" t="s">
        <v>67</v>
      </c>
      <c r="D67" s="11">
        <f>223435 +3*48500</f>
        <v>368935</v>
      </c>
      <c r="E67" s="26"/>
      <c r="F67" s="27"/>
      <c r="G67" s="5"/>
    </row>
    <row r="68" spans="1:7" ht="16.5" thickBot="1" x14ac:dyDescent="0.3">
      <c r="A68" s="21"/>
      <c r="B68" s="21"/>
      <c r="C68" s="25"/>
      <c r="D68" s="11"/>
      <c r="E68" s="26"/>
      <c r="F68" s="27"/>
      <c r="G68" s="5"/>
    </row>
    <row r="69" spans="1:7" ht="16.5" thickBot="1" x14ac:dyDescent="0.3">
      <c r="A69" s="33"/>
      <c r="B69" s="32"/>
      <c r="C69" s="34" t="s">
        <v>74</v>
      </c>
      <c r="D69" s="35">
        <f>SUM(D61:D67)</f>
        <v>5157457</v>
      </c>
      <c r="E69" s="40"/>
      <c r="F69" s="41"/>
      <c r="G69" s="5"/>
    </row>
    <row r="70" spans="1:7" ht="16.5" thickBot="1" x14ac:dyDescent="0.3">
      <c r="A70" s="32"/>
      <c r="B70" s="22"/>
      <c r="C70" s="29"/>
      <c r="D70" s="29"/>
      <c r="E70" s="30"/>
      <c r="F70" s="28"/>
      <c r="G70" s="31"/>
    </row>
    <row r="71" spans="1:7" ht="15.75" x14ac:dyDescent="0.25">
      <c r="C71" s="25"/>
      <c r="D71" s="11"/>
    </row>
    <row r="72" spans="1:7" x14ac:dyDescent="0.25">
      <c r="C72" t="s">
        <v>36</v>
      </c>
    </row>
  </sheetData>
  <mergeCells count="2">
    <mergeCell ref="B2:E2"/>
    <mergeCell ref="B36:C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</dc:creator>
  <cp:lastModifiedBy>Shaibal Dutta</cp:lastModifiedBy>
  <dcterms:created xsi:type="dcterms:W3CDTF">2014-03-19T04:09:37Z</dcterms:created>
  <dcterms:modified xsi:type="dcterms:W3CDTF">2015-10-04T23:55:01Z</dcterms:modified>
</cp:coreProperties>
</file>