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dmanava.sen\Downloads\"/>
    </mc:Choice>
  </mc:AlternateContent>
  <xr:revisionPtr revIDLastSave="0" documentId="13_ncr:1_{C6EC9005-6E3C-4D12-8C55-A34A296ED35F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Budget" sheetId="1" r:id="rId1"/>
    <sheet name="Teacher salary details" sheetId="2" r:id="rId2"/>
    <sheet name="Student Detail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G22" i="1"/>
  <c r="F22" i="1"/>
  <c r="I28" i="1"/>
  <c r="I6" i="1"/>
  <c r="I7" i="1"/>
  <c r="I8" i="1"/>
  <c r="I9" i="1"/>
  <c r="I16" i="1"/>
  <c r="I18" i="1"/>
  <c r="G28" i="1"/>
  <c r="F28" i="1"/>
  <c r="G35" i="1"/>
  <c r="I35" i="1"/>
  <c r="F53" i="2"/>
  <c r="C13" i="3"/>
  <c r="L22" i="1"/>
</calcChain>
</file>

<file path=xl/sharedStrings.xml><?xml version="1.0" encoding="utf-8"?>
<sst xmlns="http://schemas.openxmlformats.org/spreadsheetml/2006/main" count="140" uniqueCount="127">
  <si>
    <t>Particulars</t>
  </si>
  <si>
    <t>No of Centers</t>
  </si>
  <si>
    <t>Total No. Teachers</t>
  </si>
  <si>
    <t>No. of Months</t>
  </si>
  <si>
    <t>Teacher Salaries</t>
  </si>
  <si>
    <t>Other Expenses</t>
  </si>
  <si>
    <t>Material Purchase and Recuring Expenses</t>
  </si>
  <si>
    <t>Accounting and communication expenses (Including Travel, and Administrative)</t>
  </si>
  <si>
    <t>Pintu Halder</t>
  </si>
  <si>
    <t>Gurdian/ parent awarness programme</t>
  </si>
  <si>
    <t>No of center</t>
  </si>
  <si>
    <t>Total student</t>
  </si>
  <si>
    <t>No of Month</t>
  </si>
  <si>
    <t>Total Recovery</t>
  </si>
  <si>
    <t>MUKTI Recovery from Student Fees</t>
  </si>
  <si>
    <t>Total Funding Requested</t>
  </si>
  <si>
    <t>Baradanagar</t>
  </si>
  <si>
    <t>Ramprasad Gayen</t>
  </si>
  <si>
    <t>Sima Purkait</t>
  </si>
  <si>
    <t>Maintainance stuff</t>
  </si>
  <si>
    <t>continues student awarding and annual programme</t>
  </si>
  <si>
    <t>Jogendrapur</t>
  </si>
  <si>
    <t>Soumen Das</t>
  </si>
  <si>
    <t>Sonatikari</t>
  </si>
  <si>
    <t>Bimal Khan</t>
  </si>
  <si>
    <t>Salary</t>
  </si>
  <si>
    <t>Debnath Halder</t>
  </si>
  <si>
    <t>Mantu Mistry</t>
  </si>
  <si>
    <t>Tapendu Mondal</t>
  </si>
  <si>
    <t>Dayal Purkait</t>
  </si>
  <si>
    <t>Ashok Das</t>
  </si>
  <si>
    <t>Uttar Kankandighi</t>
  </si>
  <si>
    <t>Pulak Mondal</t>
  </si>
  <si>
    <t>Kumarendranath Bairagi</t>
  </si>
  <si>
    <t>Damkal</t>
  </si>
  <si>
    <t>Bhagabati Purkait</t>
  </si>
  <si>
    <t>Chandan Naskar</t>
  </si>
  <si>
    <t>Herambagopalpur</t>
  </si>
  <si>
    <t>Manas Barai</t>
  </si>
  <si>
    <t>Ashok Bhunia</t>
  </si>
  <si>
    <t>Susanta Mollik</t>
  </si>
  <si>
    <t>Project coordinator</t>
  </si>
  <si>
    <t>Sridam Mandal</t>
  </si>
  <si>
    <t>General staff</t>
  </si>
  <si>
    <t>Guest teacher</t>
  </si>
  <si>
    <t xml:space="preserve">Special educational camp program for MP </t>
  </si>
  <si>
    <t>Value Education and Yoga class support</t>
  </si>
  <si>
    <t>Important for covid19</t>
  </si>
  <si>
    <t>Asha Yale funding</t>
  </si>
  <si>
    <t>Internal Remarks/ Questions</t>
  </si>
  <si>
    <t>Coordinator</t>
  </si>
  <si>
    <t>Program manager (part time)</t>
  </si>
  <si>
    <t>Educational material</t>
  </si>
  <si>
    <t>2021 Expenses - monthly cost</t>
  </si>
  <si>
    <t>Expenses on actual</t>
  </si>
  <si>
    <t>about 3% increased</t>
  </si>
  <si>
    <t>New post introduced to supervise all MSS</t>
  </si>
  <si>
    <t>Animesh Bera</t>
  </si>
  <si>
    <t>Bipradas Jatua  ***</t>
  </si>
  <si>
    <t>Rabindranath Halder</t>
  </si>
  <si>
    <t>Pallabi Halder</t>
  </si>
  <si>
    <t>Teacher Incharge</t>
  </si>
  <si>
    <t>Purba Shridharpur</t>
  </si>
  <si>
    <t>Rajat Mondal</t>
  </si>
  <si>
    <t>Sanatan Kayal  ***</t>
  </si>
  <si>
    <t>Sujit Kr. Halder</t>
  </si>
  <si>
    <t>Nimai Chand Mondal</t>
  </si>
  <si>
    <t>Subhas Purkait  ***</t>
  </si>
  <si>
    <t>Subimal Gurya</t>
  </si>
  <si>
    <t>Bijoy Kr. Mondal  ***</t>
  </si>
  <si>
    <t>Krishna Raul</t>
  </si>
  <si>
    <t>Dipak Pradhan</t>
  </si>
  <si>
    <t>Purba Jata</t>
  </si>
  <si>
    <t>Nimai Chand Middya  ***</t>
  </si>
  <si>
    <t>Modan Mohan Halder</t>
  </si>
  <si>
    <t>Santi Ranjan Batabyal</t>
  </si>
  <si>
    <t>Moloy Mondal</t>
  </si>
  <si>
    <t>Suman Jana  ***</t>
  </si>
  <si>
    <t>Nitindranath Bairagi</t>
  </si>
  <si>
    <t>Chandan Mondal</t>
  </si>
  <si>
    <t>Gilarchhat</t>
  </si>
  <si>
    <t>Raja Naskar  ***</t>
  </si>
  <si>
    <t>Sudipta Gayen</t>
  </si>
  <si>
    <t>Basana Halder</t>
  </si>
  <si>
    <t>Chandrika Mondal</t>
  </si>
  <si>
    <t>Heramba gopalpur</t>
  </si>
  <si>
    <t>Tarak Nath Das   ***</t>
  </si>
  <si>
    <t>Debanshu Patra</t>
  </si>
  <si>
    <t>Sonatikar</t>
  </si>
  <si>
    <t>Sonatan Kayal   ***</t>
  </si>
  <si>
    <t>Jahangir Molla</t>
  </si>
  <si>
    <t>Bappaditya Kayal</t>
  </si>
  <si>
    <t>Program Manager</t>
  </si>
  <si>
    <t>Center</t>
  </si>
  <si>
    <t>SL. NO</t>
  </si>
  <si>
    <t>Name of Teacher</t>
  </si>
  <si>
    <t>Role</t>
  </si>
  <si>
    <t>Purbashridharpur</t>
  </si>
  <si>
    <t>Uttarkankandighi</t>
  </si>
  <si>
    <t>Purbajata(I.I.M.C)</t>
  </si>
  <si>
    <t>Gilerchhat</t>
  </si>
  <si>
    <t>Centre Name</t>
  </si>
  <si>
    <t>Total Students</t>
  </si>
  <si>
    <t>Total for all 9 centers</t>
  </si>
  <si>
    <t>TBD 1</t>
  </si>
  <si>
    <t>TBD 2</t>
  </si>
  <si>
    <t>Total</t>
  </si>
  <si>
    <t>Teachers and one general staff</t>
  </si>
  <si>
    <t>Digital MSS - Coordinator</t>
  </si>
  <si>
    <t>Digital MSS- annual maintainence</t>
  </si>
  <si>
    <t>Expenses towards Muktiacademy (Digital MSS)</t>
  </si>
  <si>
    <t>Requested fund increased by about 3.2%</t>
  </si>
  <si>
    <t>Admin expenses on actual</t>
  </si>
  <si>
    <t>Proposal  2021 - 2022</t>
  </si>
  <si>
    <t>Motivation during COVID19 time</t>
  </si>
  <si>
    <t>MUKTI Support School budget for 2021-2022</t>
  </si>
  <si>
    <t>Initially Proposed 2020-21 (INR)</t>
  </si>
  <si>
    <t>Increased from monthly 191086 in 2020-2021</t>
  </si>
  <si>
    <t>Total Budget</t>
  </si>
  <si>
    <t>received</t>
  </si>
  <si>
    <t>Received</t>
  </si>
  <si>
    <t>Asha Seattle</t>
  </si>
  <si>
    <t>Asha Bangalore</t>
  </si>
  <si>
    <t>Revised 2020-2021</t>
  </si>
  <si>
    <t>Fund requested from other Asha Chapters</t>
  </si>
  <si>
    <t>Book fair and education Seminar</t>
  </si>
  <si>
    <t>Not planned for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</si>
</sst>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[$$-C09]#,##0.00"/>
    <numFmt numFmtId="166" formatCode="&quot;₹&quot;#,##0.00"/>
  </numFmts>
  <fonts count="16" x14ac:knownFonts="1">
    <font>
      <sz val="10"/>
      <color rgb="FF000000"/>
      <name val="Arial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sz val="9"/>
      <color rgb="FF000000"/>
      <name val="Arial"/>
      <family val="2"/>
    </font>
    <font>
      <sz val="9"/>
      <color indexed="8"/>
      <name val="Verdana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Verdana"/>
      <family val="2"/>
    </font>
    <font>
      <b/>
      <sz val="9"/>
      <color rgb="FF000000"/>
      <name val="Arial"/>
      <family val="2"/>
    </font>
    <font>
      <b/>
      <sz val="9"/>
      <color rgb="FF00206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45A4D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 applyFont="1" applyAlignment="1">
      <alignment wrapText="1"/>
    </xf>
    <xf numFmtId="0" fontId="0" fillId="0" borderId="0" xfId="0"/>
    <xf numFmtId="0" fontId="0" fillId="0" borderId="5" xfId="0" applyBorder="1"/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/>
    <xf numFmtId="0" fontId="3" fillId="0" borderId="0" xfId="0" applyFont="1" applyAlignment="1">
      <alignment wrapText="1"/>
    </xf>
    <xf numFmtId="10" fontId="3" fillId="0" borderId="0" xfId="1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3" borderId="5" xfId="0" applyFont="1" applyFill="1" applyBorder="1"/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/>
    <xf numFmtId="0" fontId="10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/>
    <xf numFmtId="165" fontId="9" fillId="3" borderId="5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65" fontId="7" fillId="4" borderId="5" xfId="0" applyNumberFormat="1" applyFont="1" applyFill="1" applyBorder="1" applyAlignment="1">
      <alignment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164" fontId="2" fillId="6" borderId="6" xfId="0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2" fillId="0" borderId="6" xfId="0" applyNumberFormat="1" applyFont="1" applyBorder="1" applyAlignment="1"/>
    <xf numFmtId="0" fontId="11" fillId="5" borderId="0" xfId="0" applyFont="1" applyFill="1" applyAlignment="1">
      <alignment wrapText="1"/>
    </xf>
    <xf numFmtId="0" fontId="11" fillId="7" borderId="5" xfId="0" applyFont="1" applyFill="1" applyBorder="1" applyAlignment="1">
      <alignment wrapText="1"/>
    </xf>
    <xf numFmtId="166" fontId="9" fillId="3" borderId="5" xfId="0" applyNumberFormat="1" applyFont="1" applyFill="1" applyBorder="1" applyAlignment="1">
      <alignment wrapText="1"/>
    </xf>
    <xf numFmtId="164" fontId="2" fillId="5" borderId="6" xfId="0" applyNumberFormat="1" applyFont="1" applyFill="1" applyBorder="1" applyAlignment="1"/>
    <xf numFmtId="0" fontId="2" fillId="7" borderId="7" xfId="0" applyFont="1" applyFill="1" applyBorder="1" applyAlignment="1">
      <alignment wrapText="1"/>
    </xf>
    <xf numFmtId="0" fontId="4" fillId="0" borderId="8" xfId="0" applyFont="1" applyBorder="1" applyAlignment="1"/>
    <xf numFmtId="37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/>
    <xf numFmtId="0" fontId="11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12" fillId="8" borderId="5" xfId="0" applyFont="1" applyFill="1" applyBorder="1" applyAlignment="1">
      <alignment wrapText="1"/>
    </xf>
    <xf numFmtId="2" fontId="3" fillId="0" borderId="0" xfId="0" applyNumberFormat="1" applyFont="1" applyAlignment="1">
      <alignment horizontal="center" wrapText="1"/>
    </xf>
    <xf numFmtId="2" fontId="11" fillId="7" borderId="5" xfId="0" applyNumberFormat="1" applyFont="1" applyFill="1" applyBorder="1" applyAlignment="1">
      <alignment horizontal="center" wrapText="1"/>
    </xf>
    <xf numFmtId="2" fontId="3" fillId="0" borderId="0" xfId="1" applyNumberFormat="1" applyFont="1" applyAlignment="1">
      <alignment horizontal="center" wrapText="1"/>
    </xf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5" borderId="5" xfId="0" applyFill="1" applyBorder="1"/>
    <xf numFmtId="0" fontId="0" fillId="4" borderId="5" xfId="0" applyFill="1" applyBorder="1"/>
    <xf numFmtId="0" fontId="0" fillId="15" borderId="5" xfId="0" applyFill="1" applyBorder="1"/>
    <xf numFmtId="0" fontId="0" fillId="6" borderId="5" xfId="0" applyFill="1" applyBorder="1"/>
    <xf numFmtId="0" fontId="5" fillId="3" borderId="11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6" fillId="0" borderId="5" xfId="0" applyFont="1" applyBorder="1"/>
    <xf numFmtId="0" fontId="0" fillId="8" borderId="10" xfId="0" applyFont="1" applyFill="1" applyBorder="1"/>
    <xf numFmtId="0" fontId="0" fillId="8" borderId="0" xfId="0" applyFill="1"/>
    <xf numFmtId="0" fontId="0" fillId="2" borderId="5" xfId="0" applyFill="1" applyBorder="1"/>
    <xf numFmtId="0" fontId="0" fillId="2" borderId="5" xfId="0" applyFont="1" applyFill="1" applyBorder="1"/>
    <xf numFmtId="0" fontId="14" fillId="2" borderId="5" xfId="0" applyFont="1" applyFill="1" applyBorder="1"/>
    <xf numFmtId="2" fontId="3" fillId="7" borderId="5" xfId="0" applyNumberFormat="1" applyFont="1" applyFill="1" applyBorder="1" applyAlignment="1">
      <alignment horizontal="center" wrapText="1"/>
    </xf>
    <xf numFmtId="2" fontId="3" fillId="7" borderId="5" xfId="0" applyNumberFormat="1" applyFont="1" applyFill="1" applyBorder="1" applyAlignment="1">
      <alignment wrapText="1"/>
    </xf>
    <xf numFmtId="2" fontId="3" fillId="7" borderId="5" xfId="1" applyNumberFormat="1" applyFont="1" applyFill="1" applyBorder="1" applyAlignment="1">
      <alignment horizontal="center" wrapText="1"/>
    </xf>
    <xf numFmtId="2" fontId="3" fillId="7" borderId="5" xfId="1" applyNumberFormat="1" applyFont="1" applyFill="1" applyBorder="1" applyAlignment="1">
      <alignment wrapText="1"/>
    </xf>
    <xf numFmtId="2" fontId="11" fillId="7" borderId="0" xfId="1" applyNumberFormat="1" applyFont="1" applyFill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8" borderId="13" xfId="0" applyFont="1" applyFill="1" applyBorder="1" applyAlignment="1">
      <alignment horizontal="center" wrapText="1"/>
    </xf>
    <xf numFmtId="0" fontId="13" fillId="14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/>
    <xf numFmtId="2" fontId="8" fillId="7" borderId="5" xfId="1" applyNumberFormat="1" applyFont="1" applyFill="1" applyBorder="1" applyAlignment="1">
      <alignment horizontal="center" wrapText="1"/>
    </xf>
    <xf numFmtId="0" fontId="3" fillId="8" borderId="12" xfId="0" applyFont="1" applyFill="1" applyBorder="1" applyAlignment="1">
      <alignment wrapText="1"/>
    </xf>
    <xf numFmtId="2" fontId="15" fillId="7" borderId="5" xfId="1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defaultColWidth="14.28515625" defaultRowHeight="12.75" customHeight="1" x14ac:dyDescent="0.2"/>
  <cols>
    <col min="1" max="1" width="8" style="6" customWidth="1"/>
    <col min="2" max="2" width="38" style="6" customWidth="1"/>
    <col min="3" max="3" width="11.140625" style="6" customWidth="1"/>
    <col min="4" max="4" width="11.7109375" style="6" customWidth="1"/>
    <col min="5" max="5" width="13.85546875" style="6" customWidth="1"/>
    <col min="6" max="6" width="21.28515625" style="6" customWidth="1"/>
    <col min="7" max="7" width="21.85546875" style="6" customWidth="1"/>
    <col min="8" max="8" width="16.7109375" style="46" customWidth="1"/>
    <col min="9" max="9" width="19.85546875" style="6" customWidth="1"/>
    <col min="10" max="10" width="40" style="6" customWidth="1"/>
    <col min="11" max="16384" width="14.28515625" style="6"/>
  </cols>
  <sheetData>
    <row r="1" spans="1:10" ht="12" x14ac:dyDescent="0.2">
      <c r="A1" s="3" t="s">
        <v>115</v>
      </c>
      <c r="B1" s="4"/>
      <c r="C1" s="3"/>
      <c r="D1" s="3"/>
      <c r="E1" s="3"/>
      <c r="F1" s="5"/>
      <c r="G1" s="3"/>
    </row>
    <row r="2" spans="1:10" thickBot="1" x14ac:dyDescent="0.25">
      <c r="A2" s="8"/>
      <c r="B2" s="9"/>
      <c r="C2" s="9"/>
      <c r="D2" s="9"/>
      <c r="E2" s="9"/>
      <c r="F2" s="9"/>
      <c r="G2" s="8"/>
    </row>
    <row r="3" spans="1:10" ht="24" x14ac:dyDescent="0.2">
      <c r="A3" s="10"/>
      <c r="B3" s="28" t="s">
        <v>0</v>
      </c>
      <c r="C3" s="29" t="s">
        <v>1</v>
      </c>
      <c r="D3" s="29" t="s">
        <v>2</v>
      </c>
      <c r="E3" s="29" t="s">
        <v>3</v>
      </c>
      <c r="F3" s="30" t="s">
        <v>116</v>
      </c>
      <c r="G3" s="37" t="s">
        <v>123</v>
      </c>
      <c r="H3" s="47" t="s">
        <v>53</v>
      </c>
      <c r="I3" s="34" t="s">
        <v>113</v>
      </c>
      <c r="J3" s="43" t="s">
        <v>49</v>
      </c>
    </row>
    <row r="4" spans="1:10" ht="12" x14ac:dyDescent="0.2">
      <c r="A4" s="12"/>
      <c r="B4" s="13"/>
      <c r="C4" s="14"/>
      <c r="D4" s="14"/>
      <c r="E4" s="14"/>
      <c r="F4" s="31"/>
      <c r="G4" s="38"/>
      <c r="H4" s="66"/>
      <c r="I4" s="67"/>
      <c r="J4" s="44"/>
    </row>
    <row r="5" spans="1:10" ht="12" x14ac:dyDescent="0.2">
      <c r="A5" s="12"/>
      <c r="B5" s="11" t="s">
        <v>4</v>
      </c>
      <c r="C5" s="14"/>
      <c r="D5" s="14"/>
      <c r="E5" s="14"/>
      <c r="F5" s="31">
        <v>2329031.9135999996</v>
      </c>
      <c r="G5" s="39">
        <v>2251751.9135999996</v>
      </c>
      <c r="H5" s="68"/>
      <c r="I5" s="69"/>
      <c r="J5" s="44"/>
    </row>
    <row r="6" spans="1:10" ht="12" x14ac:dyDescent="0.2">
      <c r="A6" s="12"/>
      <c r="B6" s="13" t="s">
        <v>107</v>
      </c>
      <c r="C6" s="14">
        <v>9</v>
      </c>
      <c r="D6" s="14">
        <v>48</v>
      </c>
      <c r="E6" s="14">
        <v>12</v>
      </c>
      <c r="F6" s="31"/>
      <c r="G6" s="40"/>
      <c r="H6" s="66">
        <v>197730</v>
      </c>
      <c r="I6" s="67">
        <f>12*H6</f>
        <v>2372760</v>
      </c>
      <c r="J6" s="45" t="s">
        <v>117</v>
      </c>
    </row>
    <row r="7" spans="1:10" ht="12" x14ac:dyDescent="0.2">
      <c r="A7" s="12"/>
      <c r="B7" s="13" t="s">
        <v>50</v>
      </c>
      <c r="C7" s="14">
        <v>5000</v>
      </c>
      <c r="D7" s="14"/>
      <c r="E7" s="14"/>
      <c r="F7" s="31"/>
      <c r="G7" s="40"/>
      <c r="H7" s="66">
        <v>5000</v>
      </c>
      <c r="I7" s="67">
        <f>12*H7</f>
        <v>60000</v>
      </c>
      <c r="J7" s="45"/>
    </row>
    <row r="8" spans="1:10" ht="12" x14ac:dyDescent="0.2">
      <c r="A8" s="12"/>
      <c r="B8" s="13" t="s">
        <v>51</v>
      </c>
      <c r="C8" s="14">
        <v>9000</v>
      </c>
      <c r="D8" s="14"/>
      <c r="E8" s="14"/>
      <c r="F8" s="31"/>
      <c r="G8" s="40"/>
      <c r="H8" s="66">
        <v>9000</v>
      </c>
      <c r="I8" s="67">
        <f>12*H8</f>
        <v>108000</v>
      </c>
      <c r="J8" s="45" t="s">
        <v>56</v>
      </c>
    </row>
    <row r="9" spans="1:10" ht="12" x14ac:dyDescent="0.2">
      <c r="A9" s="12"/>
      <c r="B9" s="13" t="s">
        <v>19</v>
      </c>
      <c r="C9" s="14"/>
      <c r="D9" s="14">
        <v>1</v>
      </c>
      <c r="E9" s="14">
        <v>12</v>
      </c>
      <c r="F9" s="31"/>
      <c r="G9" s="40"/>
      <c r="H9" s="66">
        <v>3000</v>
      </c>
      <c r="I9" s="67">
        <f>12*H9</f>
        <v>36000</v>
      </c>
      <c r="J9" s="44"/>
    </row>
    <row r="10" spans="1:10" ht="12" x14ac:dyDescent="0.2">
      <c r="A10" s="12"/>
      <c r="B10" s="13"/>
      <c r="C10" s="14"/>
      <c r="D10" s="14"/>
      <c r="E10" s="14"/>
      <c r="F10" s="31"/>
      <c r="G10" s="82"/>
      <c r="H10" s="66"/>
      <c r="I10" s="67"/>
      <c r="J10" s="44"/>
    </row>
    <row r="11" spans="1:10" ht="12" x14ac:dyDescent="0.2">
      <c r="A11" s="12"/>
      <c r="B11" s="11" t="s">
        <v>5</v>
      </c>
      <c r="C11" s="14"/>
      <c r="D11" s="14"/>
      <c r="E11" s="14"/>
      <c r="F11" s="31"/>
      <c r="G11" s="82"/>
      <c r="H11" s="66"/>
      <c r="I11" s="67"/>
      <c r="J11" s="44"/>
    </row>
    <row r="12" spans="1:10" ht="25.5" customHeight="1" x14ac:dyDescent="0.2">
      <c r="A12" s="12"/>
      <c r="B12" s="13" t="s">
        <v>6</v>
      </c>
      <c r="C12" s="14">
        <v>9</v>
      </c>
      <c r="D12" s="14"/>
      <c r="E12" s="14">
        <v>12</v>
      </c>
      <c r="F12" s="31">
        <v>216000</v>
      </c>
      <c r="G12" s="40">
        <v>194400</v>
      </c>
      <c r="H12" s="68"/>
      <c r="I12" s="69">
        <v>200000</v>
      </c>
      <c r="J12" s="44" t="s">
        <v>55</v>
      </c>
    </row>
    <row r="13" spans="1:10" ht="25.5" customHeight="1" x14ac:dyDescent="0.2">
      <c r="A13" s="12"/>
      <c r="B13" s="13" t="s">
        <v>45</v>
      </c>
      <c r="C13" s="14">
        <v>2</v>
      </c>
      <c r="D13" s="14"/>
      <c r="E13" s="14">
        <v>1</v>
      </c>
      <c r="F13" s="31">
        <v>92000</v>
      </c>
      <c r="G13" s="40">
        <v>45000</v>
      </c>
      <c r="H13" s="68"/>
      <c r="I13" s="69">
        <v>45000</v>
      </c>
      <c r="J13" s="44"/>
    </row>
    <row r="14" spans="1:10" ht="38.25" customHeight="1" x14ac:dyDescent="0.2">
      <c r="A14" s="12"/>
      <c r="B14" s="13" t="s">
        <v>52</v>
      </c>
      <c r="C14" s="14"/>
      <c r="D14" s="14"/>
      <c r="E14" s="14"/>
      <c r="G14" s="41"/>
      <c r="H14" s="68"/>
      <c r="I14" s="69">
        <v>221000</v>
      </c>
      <c r="J14" s="44" t="s">
        <v>54</v>
      </c>
    </row>
    <row r="15" spans="1:10" ht="38.25" customHeight="1" x14ac:dyDescent="0.2">
      <c r="A15" s="12"/>
      <c r="B15" s="13" t="s">
        <v>125</v>
      </c>
      <c r="C15" s="14"/>
      <c r="D15" s="14"/>
      <c r="E15" s="14"/>
      <c r="F15" s="31">
        <v>110000</v>
      </c>
      <c r="G15" s="41">
        <v>0</v>
      </c>
      <c r="H15" s="68"/>
      <c r="I15" s="69"/>
      <c r="J15" s="86" t="s">
        <v>126</v>
      </c>
    </row>
    <row r="16" spans="1:10" ht="12" x14ac:dyDescent="0.2">
      <c r="A16" s="12"/>
      <c r="B16" s="13" t="s">
        <v>108</v>
      </c>
      <c r="C16" s="14"/>
      <c r="D16" s="14"/>
      <c r="E16" s="14">
        <v>12</v>
      </c>
      <c r="F16" s="31"/>
      <c r="G16" s="40"/>
      <c r="H16" s="66">
        <v>15000</v>
      </c>
      <c r="I16" s="67">
        <f>H16*12</f>
        <v>180000</v>
      </c>
      <c r="J16" s="71" t="s">
        <v>110</v>
      </c>
    </row>
    <row r="17" spans="1:12" ht="12" x14ac:dyDescent="0.2">
      <c r="A17" s="12"/>
      <c r="B17" s="13" t="s">
        <v>109</v>
      </c>
      <c r="C17" s="14"/>
      <c r="D17" s="14"/>
      <c r="E17" s="14"/>
      <c r="F17" s="31"/>
      <c r="G17" s="41"/>
      <c r="H17" s="66"/>
      <c r="I17" s="67">
        <v>100000</v>
      </c>
      <c r="J17" s="72"/>
    </row>
    <row r="18" spans="1:12" ht="12" x14ac:dyDescent="0.2">
      <c r="A18" s="12"/>
      <c r="B18" s="13" t="s">
        <v>46</v>
      </c>
      <c r="C18" s="14">
        <v>9</v>
      </c>
      <c r="D18" s="14"/>
      <c r="E18" s="14">
        <v>12</v>
      </c>
      <c r="F18" s="31">
        <v>108000</v>
      </c>
      <c r="G18" s="40">
        <v>0</v>
      </c>
      <c r="H18" s="66">
        <v>9000</v>
      </c>
      <c r="I18" s="67">
        <f>12*H18</f>
        <v>108000</v>
      </c>
      <c r="J18" s="44"/>
    </row>
    <row r="19" spans="1:12" ht="22.5" x14ac:dyDescent="0.2">
      <c r="A19" s="12"/>
      <c r="B19" s="13" t="s">
        <v>20</v>
      </c>
      <c r="C19" s="14">
        <v>9</v>
      </c>
      <c r="D19" s="14"/>
      <c r="E19" s="14"/>
      <c r="F19" s="31">
        <v>45000</v>
      </c>
      <c r="G19" s="40">
        <v>45000</v>
      </c>
      <c r="H19" s="68"/>
      <c r="I19" s="69">
        <v>45000</v>
      </c>
      <c r="J19" s="44" t="s">
        <v>114</v>
      </c>
    </row>
    <row r="20" spans="1:12" ht="12" x14ac:dyDescent="0.2">
      <c r="A20" s="12"/>
      <c r="B20" s="13" t="s">
        <v>9</v>
      </c>
      <c r="C20" s="14">
        <v>9</v>
      </c>
      <c r="D20" s="14"/>
      <c r="E20" s="14"/>
      <c r="F20" s="31">
        <v>27000</v>
      </c>
      <c r="G20" s="83">
        <v>27000</v>
      </c>
      <c r="H20" s="68"/>
      <c r="I20" s="69">
        <v>27000</v>
      </c>
      <c r="J20" s="44" t="s">
        <v>47</v>
      </c>
    </row>
    <row r="21" spans="1:12" ht="38.25" customHeight="1" x14ac:dyDescent="0.2">
      <c r="A21" s="12"/>
      <c r="B21" s="13" t="s">
        <v>7</v>
      </c>
      <c r="C21" s="14">
        <v>0.06</v>
      </c>
      <c r="D21" s="14"/>
      <c r="E21" s="14"/>
      <c r="F21" s="31">
        <v>120000</v>
      </c>
      <c r="G21" s="31">
        <v>120000</v>
      </c>
      <c r="H21" s="68"/>
      <c r="I21" s="69">
        <v>120000</v>
      </c>
      <c r="J21" s="44" t="s">
        <v>112</v>
      </c>
    </row>
    <row r="22" spans="1:12" x14ac:dyDescent="0.2">
      <c r="A22" s="12"/>
      <c r="B22" s="15" t="s">
        <v>118</v>
      </c>
      <c r="C22" s="15"/>
      <c r="D22" s="15"/>
      <c r="E22" s="15"/>
      <c r="F22" s="36">
        <f>SUM(F4:F21)</f>
        <v>3047031.9135999996</v>
      </c>
      <c r="G22" s="36">
        <f>SUM(G4:G21)</f>
        <v>2683151.9135999996</v>
      </c>
      <c r="H22" s="85"/>
      <c r="I22" s="36">
        <f>SUM(I4:I21)</f>
        <v>3622760</v>
      </c>
      <c r="J22" s="44"/>
      <c r="L22" s="6">
        <f>K22*J22</f>
        <v>0</v>
      </c>
    </row>
    <row r="23" spans="1:12" ht="12" x14ac:dyDescent="0.2">
      <c r="A23" s="12"/>
      <c r="B23" s="11"/>
      <c r="C23" s="14"/>
      <c r="D23" s="14"/>
      <c r="E23" s="14"/>
      <c r="F23" s="31"/>
      <c r="G23" s="41"/>
      <c r="H23" s="66"/>
      <c r="I23" s="67"/>
      <c r="J23" s="44"/>
    </row>
    <row r="24" spans="1:12" ht="12" x14ac:dyDescent="0.2">
      <c r="A24" s="12"/>
      <c r="B24" s="13"/>
      <c r="C24" s="14" t="s">
        <v>10</v>
      </c>
      <c r="D24" s="14" t="s">
        <v>11</v>
      </c>
      <c r="E24" s="14" t="s">
        <v>12</v>
      </c>
      <c r="F24" s="32" t="s">
        <v>13</v>
      </c>
      <c r="G24" s="42"/>
      <c r="H24" s="66"/>
      <c r="I24" s="67"/>
      <c r="J24" s="44"/>
    </row>
    <row r="25" spans="1:12" ht="12" x14ac:dyDescent="0.2">
      <c r="A25" s="12"/>
      <c r="B25" s="11" t="s">
        <v>14</v>
      </c>
      <c r="C25" s="14">
        <v>9</v>
      </c>
      <c r="D25" s="14">
        <v>1265</v>
      </c>
      <c r="E25" s="14">
        <v>10</v>
      </c>
      <c r="F25" s="32">
        <v>849750</v>
      </c>
      <c r="G25" s="84">
        <v>637312.5</v>
      </c>
      <c r="H25" s="68"/>
      <c r="I25" s="87">
        <v>1365460</v>
      </c>
      <c r="J25" s="44"/>
    </row>
    <row r="26" spans="1:12" ht="12" x14ac:dyDescent="0.2">
      <c r="A26" s="12"/>
      <c r="B26" s="13"/>
      <c r="C26" s="14"/>
      <c r="D26" s="14"/>
      <c r="E26" s="14"/>
      <c r="F26" s="31"/>
      <c r="G26" s="38"/>
      <c r="H26" s="66"/>
      <c r="I26" s="67"/>
      <c r="J26" s="44"/>
    </row>
    <row r="27" spans="1:12" ht="12" x14ac:dyDescent="0.2">
      <c r="A27" s="12"/>
      <c r="B27" s="13"/>
      <c r="C27" s="14"/>
      <c r="D27" s="14"/>
      <c r="E27" s="14"/>
      <c r="F27" s="31"/>
      <c r="G27" s="38"/>
      <c r="H27" s="66"/>
      <c r="I27" s="67"/>
      <c r="J27" s="44"/>
    </row>
    <row r="28" spans="1:12" ht="12" x14ac:dyDescent="0.2">
      <c r="A28" s="12"/>
      <c r="B28" s="20" t="s">
        <v>15</v>
      </c>
      <c r="C28" s="21"/>
      <c r="D28" s="21"/>
      <c r="E28" s="21"/>
      <c r="F28" s="36">
        <f>F22-F25</f>
        <v>2197281.9135999996</v>
      </c>
      <c r="G28" s="36">
        <f>G22-G25</f>
        <v>2045839.4135999996</v>
      </c>
      <c r="H28" s="70"/>
      <c r="I28" s="36">
        <f>I22-I25</f>
        <v>2257300</v>
      </c>
      <c r="J28" s="33" t="s">
        <v>111</v>
      </c>
    </row>
    <row r="29" spans="1:12" ht="12" x14ac:dyDescent="0.2">
      <c r="A29" s="8"/>
      <c r="B29" s="16"/>
      <c r="C29" s="16"/>
      <c r="D29" s="16"/>
      <c r="E29" s="16"/>
      <c r="G29" s="8"/>
    </row>
    <row r="30" spans="1:12" ht="12" x14ac:dyDescent="0.2">
      <c r="A30" s="8"/>
      <c r="B30" s="8"/>
      <c r="C30" s="8"/>
      <c r="D30" s="8"/>
      <c r="E30" s="8"/>
      <c r="F30" s="8"/>
      <c r="G30" s="8"/>
    </row>
    <row r="31" spans="1:12" ht="12" x14ac:dyDescent="0.2">
      <c r="A31" s="8"/>
      <c r="B31" s="8"/>
      <c r="C31" s="8"/>
      <c r="D31" s="8"/>
      <c r="E31" s="8"/>
      <c r="F31" s="8"/>
      <c r="G31" s="8" t="s">
        <v>119</v>
      </c>
    </row>
    <row r="32" spans="1:12" ht="15" x14ac:dyDescent="0.25">
      <c r="A32" s="8"/>
      <c r="B32" s="22" t="s">
        <v>48</v>
      </c>
      <c r="C32" s="23"/>
      <c r="D32" s="23"/>
      <c r="E32" s="23"/>
      <c r="F32" s="24"/>
      <c r="G32" s="35">
        <v>225000</v>
      </c>
      <c r="H32" s="48"/>
      <c r="I32" s="35">
        <v>225000</v>
      </c>
    </row>
    <row r="33" spans="1:9" ht="12" x14ac:dyDescent="0.2">
      <c r="A33" s="8"/>
      <c r="B33" s="17"/>
      <c r="C33" s="8"/>
      <c r="D33" s="8"/>
      <c r="E33" s="8"/>
      <c r="I33" s="7"/>
    </row>
    <row r="34" spans="1:9" ht="12" x14ac:dyDescent="0.2">
      <c r="A34" s="8"/>
      <c r="B34" s="17"/>
      <c r="C34" s="8"/>
      <c r="D34" s="8"/>
      <c r="E34" s="8"/>
      <c r="I34" s="7"/>
    </row>
    <row r="35" spans="1:9" ht="12.75" customHeight="1" x14ac:dyDescent="0.25">
      <c r="B35" s="25" t="s">
        <v>124</v>
      </c>
      <c r="C35" s="26"/>
      <c r="D35" s="26"/>
      <c r="E35" s="26"/>
      <c r="F35" s="27"/>
      <c r="G35" s="35">
        <f>G28-G32</f>
        <v>1820839.4135999996</v>
      </c>
      <c r="I35" s="35">
        <f>I28-I32</f>
        <v>2032300</v>
      </c>
    </row>
    <row r="36" spans="1:9" ht="12.75" customHeight="1" x14ac:dyDescent="0.2">
      <c r="G36" s="6" t="s">
        <v>120</v>
      </c>
    </row>
    <row r="37" spans="1:9" ht="12.75" customHeight="1" x14ac:dyDescent="0.2">
      <c r="F37" s="6" t="s">
        <v>121</v>
      </c>
      <c r="G37" s="6">
        <v>1300000</v>
      </c>
    </row>
    <row r="38" spans="1:9" ht="12.75" customHeight="1" x14ac:dyDescent="0.2">
      <c r="F38" s="6" t="s">
        <v>122</v>
      </c>
      <c r="G38" s="6">
        <v>520000</v>
      </c>
    </row>
  </sheetData>
  <mergeCells count="1">
    <mergeCell ref="J16:J17"/>
  </mergeCells>
  <phoneticPr fontId="0" type="noConversion"/>
  <printOptions headings="1" gridLines="1"/>
  <pageMargins left="0.25" right="0.25" top="0.25" bottom="0.25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zoomScalePageLayoutView="70" workbookViewId="0">
      <selection activeCell="E55" sqref="E55"/>
    </sheetView>
  </sheetViews>
  <sheetFormatPr defaultColWidth="8.85546875" defaultRowHeight="12.75" x14ac:dyDescent="0.2"/>
  <cols>
    <col min="1" max="1" width="5.140625" style="1" customWidth="1"/>
    <col min="2" max="2" width="15.42578125" style="1" customWidth="1"/>
    <col min="3" max="3" width="8.85546875" style="1"/>
    <col min="4" max="4" width="24.85546875" style="1" customWidth="1"/>
    <col min="5" max="5" width="18.7109375" style="1" customWidth="1"/>
    <col min="6" max="16384" width="8.85546875" style="1"/>
  </cols>
  <sheetData>
    <row r="1" spans="1:6" ht="20.25" customHeight="1" x14ac:dyDescent="0.2">
      <c r="A1" s="18"/>
    </row>
    <row r="2" spans="1:6" x14ac:dyDescent="0.2">
      <c r="A2" s="18"/>
      <c r="B2" s="58" t="s">
        <v>93</v>
      </c>
      <c r="C2" s="58" t="s">
        <v>94</v>
      </c>
      <c r="D2" s="58" t="s">
        <v>95</v>
      </c>
      <c r="E2" s="58" t="s">
        <v>96</v>
      </c>
      <c r="F2" s="58" t="s">
        <v>25</v>
      </c>
    </row>
    <row r="3" spans="1:6" x14ac:dyDescent="0.2">
      <c r="A3" s="18"/>
      <c r="B3" s="78" t="s">
        <v>34</v>
      </c>
      <c r="C3" s="49">
        <v>1</v>
      </c>
      <c r="D3" s="49" t="s">
        <v>57</v>
      </c>
      <c r="E3" s="49"/>
      <c r="F3" s="2">
        <v>4696</v>
      </c>
    </row>
    <row r="4" spans="1:6" x14ac:dyDescent="0.2">
      <c r="A4" s="18"/>
      <c r="B4" s="78"/>
      <c r="C4" s="49">
        <v>2</v>
      </c>
      <c r="D4" s="49" t="s">
        <v>58</v>
      </c>
      <c r="E4" s="49" t="s">
        <v>50</v>
      </c>
      <c r="F4" s="2">
        <v>5346</v>
      </c>
    </row>
    <row r="5" spans="1:6" x14ac:dyDescent="0.2">
      <c r="A5" s="18"/>
      <c r="B5" s="78"/>
      <c r="C5" s="49">
        <v>3</v>
      </c>
      <c r="D5" s="49" t="s">
        <v>59</v>
      </c>
      <c r="E5" s="49"/>
      <c r="F5" s="2">
        <v>4546</v>
      </c>
    </row>
    <row r="6" spans="1:6" x14ac:dyDescent="0.2">
      <c r="A6" s="18"/>
      <c r="B6" s="78"/>
      <c r="C6" s="49">
        <v>4</v>
      </c>
      <c r="D6" s="49" t="s">
        <v>60</v>
      </c>
      <c r="E6" s="49" t="s">
        <v>61</v>
      </c>
      <c r="F6" s="2">
        <v>4196</v>
      </c>
    </row>
    <row r="7" spans="1:6" x14ac:dyDescent="0.2">
      <c r="A7" s="18"/>
      <c r="B7" s="78"/>
      <c r="C7" s="49">
        <v>5</v>
      </c>
      <c r="D7" s="49" t="s">
        <v>35</v>
      </c>
      <c r="E7" s="49"/>
      <c r="F7" s="2">
        <v>4196</v>
      </c>
    </row>
    <row r="8" spans="1:6" x14ac:dyDescent="0.2">
      <c r="B8" s="79" t="s">
        <v>62</v>
      </c>
      <c r="C8" s="50">
        <v>6</v>
      </c>
      <c r="D8" s="50" t="s">
        <v>17</v>
      </c>
      <c r="E8" s="50"/>
      <c r="F8" s="2">
        <v>4696</v>
      </c>
    </row>
    <row r="9" spans="1:6" x14ac:dyDescent="0.2">
      <c r="B9" s="79"/>
      <c r="C9" s="50">
        <v>7</v>
      </c>
      <c r="D9" s="50" t="s">
        <v>63</v>
      </c>
      <c r="E9" s="50"/>
      <c r="F9" s="2">
        <v>4046</v>
      </c>
    </row>
    <row r="10" spans="1:6" x14ac:dyDescent="0.2">
      <c r="B10" s="79"/>
      <c r="C10" s="50">
        <v>8</v>
      </c>
      <c r="D10" s="50" t="s">
        <v>64</v>
      </c>
      <c r="E10" s="50" t="s">
        <v>61</v>
      </c>
      <c r="F10" s="2">
        <v>4246</v>
      </c>
    </row>
    <row r="11" spans="1:6" x14ac:dyDescent="0.2">
      <c r="B11" s="79"/>
      <c r="C11" s="50">
        <v>9</v>
      </c>
      <c r="D11" s="50" t="s">
        <v>65</v>
      </c>
      <c r="E11" s="50"/>
      <c r="F11" s="2">
        <v>4096</v>
      </c>
    </row>
    <row r="12" spans="1:6" x14ac:dyDescent="0.2">
      <c r="B12" s="79"/>
      <c r="C12" s="50">
        <v>10</v>
      </c>
      <c r="D12" s="50" t="s">
        <v>66</v>
      </c>
      <c r="E12" s="50"/>
      <c r="F12" s="2">
        <v>3996</v>
      </c>
    </row>
    <row r="13" spans="1:6" x14ac:dyDescent="0.2">
      <c r="B13" s="80" t="s">
        <v>16</v>
      </c>
      <c r="C13" s="51">
        <v>11</v>
      </c>
      <c r="D13" s="51" t="s">
        <v>67</v>
      </c>
      <c r="E13" s="51" t="s">
        <v>61</v>
      </c>
      <c r="F13" s="2">
        <v>4546</v>
      </c>
    </row>
    <row r="14" spans="1:6" x14ac:dyDescent="0.2">
      <c r="B14" s="80"/>
      <c r="C14" s="51">
        <v>12</v>
      </c>
      <c r="D14" s="51" t="s">
        <v>68</v>
      </c>
      <c r="E14" s="51"/>
      <c r="F14" s="2">
        <v>4596</v>
      </c>
    </row>
    <row r="15" spans="1:6" x14ac:dyDescent="0.2">
      <c r="B15" s="80"/>
      <c r="C15" s="51">
        <v>13</v>
      </c>
      <c r="D15" s="51" t="s">
        <v>30</v>
      </c>
      <c r="E15" s="51"/>
      <c r="F15" s="2">
        <v>4696</v>
      </c>
    </row>
    <row r="16" spans="1:6" x14ac:dyDescent="0.2">
      <c r="B16" s="80"/>
      <c r="C16" s="51">
        <v>14</v>
      </c>
      <c r="D16" s="51" t="s">
        <v>18</v>
      </c>
      <c r="E16" s="51"/>
      <c r="F16" s="2">
        <v>4446</v>
      </c>
    </row>
    <row r="17" spans="2:6" x14ac:dyDescent="0.2">
      <c r="B17" s="80"/>
      <c r="C17" s="51">
        <v>15</v>
      </c>
      <c r="D17" s="51" t="s">
        <v>29</v>
      </c>
      <c r="E17" s="51"/>
      <c r="F17" s="2">
        <v>4246</v>
      </c>
    </row>
    <row r="18" spans="2:6" x14ac:dyDescent="0.2">
      <c r="B18" s="81" t="s">
        <v>21</v>
      </c>
      <c r="C18" s="52">
        <v>16</v>
      </c>
      <c r="D18" s="52" t="s">
        <v>69</v>
      </c>
      <c r="E18" s="52" t="s">
        <v>61</v>
      </c>
      <c r="F18" s="2">
        <v>4796</v>
      </c>
    </row>
    <row r="19" spans="2:6" x14ac:dyDescent="0.2">
      <c r="B19" s="81"/>
      <c r="C19" s="52">
        <v>17</v>
      </c>
      <c r="D19" s="52" t="s">
        <v>27</v>
      </c>
      <c r="E19" s="52" t="s">
        <v>50</v>
      </c>
      <c r="F19" s="2">
        <v>5296</v>
      </c>
    </row>
    <row r="20" spans="2:6" x14ac:dyDescent="0.2">
      <c r="B20" s="81"/>
      <c r="C20" s="52">
        <v>18</v>
      </c>
      <c r="D20" s="52" t="s">
        <v>28</v>
      </c>
      <c r="E20" s="52"/>
      <c r="F20" s="2">
        <v>4146</v>
      </c>
    </row>
    <row r="21" spans="2:6" x14ac:dyDescent="0.2">
      <c r="B21" s="81"/>
      <c r="C21" s="52">
        <v>19</v>
      </c>
      <c r="D21" s="52" t="s">
        <v>70</v>
      </c>
      <c r="E21" s="52"/>
      <c r="F21" s="2">
        <v>4146</v>
      </c>
    </row>
    <row r="22" spans="2:6" x14ac:dyDescent="0.2">
      <c r="B22" s="81"/>
      <c r="C22" s="52">
        <v>20</v>
      </c>
      <c r="D22" s="52" t="s">
        <v>71</v>
      </c>
      <c r="E22" s="52"/>
      <c r="F22" s="2">
        <v>4046</v>
      </c>
    </row>
    <row r="23" spans="2:6" x14ac:dyDescent="0.2">
      <c r="B23" s="73" t="s">
        <v>72</v>
      </c>
      <c r="C23" s="53">
        <v>21</v>
      </c>
      <c r="D23" s="53" t="s">
        <v>73</v>
      </c>
      <c r="E23" s="53" t="s">
        <v>61</v>
      </c>
      <c r="F23" s="2">
        <v>4796</v>
      </c>
    </row>
    <row r="24" spans="2:6" x14ac:dyDescent="0.2">
      <c r="B24" s="73"/>
      <c r="C24" s="53">
        <v>22</v>
      </c>
      <c r="D24" s="53" t="s">
        <v>74</v>
      </c>
      <c r="E24" s="53"/>
      <c r="F24" s="2">
        <v>4596</v>
      </c>
    </row>
    <row r="25" spans="2:6" x14ac:dyDescent="0.2">
      <c r="B25" s="73"/>
      <c r="C25" s="53">
        <v>23</v>
      </c>
      <c r="D25" s="53" t="s">
        <v>75</v>
      </c>
      <c r="E25" s="53"/>
      <c r="F25" s="2">
        <v>4046</v>
      </c>
    </row>
    <row r="26" spans="2:6" x14ac:dyDescent="0.2">
      <c r="B26" s="73"/>
      <c r="C26" s="53">
        <v>24</v>
      </c>
      <c r="D26" s="53" t="s">
        <v>76</v>
      </c>
      <c r="E26" s="53"/>
      <c r="F26" s="2">
        <v>4046</v>
      </c>
    </row>
    <row r="27" spans="2:6" x14ac:dyDescent="0.2">
      <c r="B27" s="73"/>
      <c r="C27" s="53">
        <v>25</v>
      </c>
      <c r="D27" s="53" t="s">
        <v>8</v>
      </c>
      <c r="E27" s="53"/>
      <c r="F27" s="2">
        <v>4646</v>
      </c>
    </row>
    <row r="28" spans="2:6" x14ac:dyDescent="0.2">
      <c r="B28" s="74" t="s">
        <v>31</v>
      </c>
      <c r="C28" s="54">
        <v>26</v>
      </c>
      <c r="D28" s="54" t="s">
        <v>77</v>
      </c>
      <c r="E28" s="54"/>
      <c r="F28" s="2">
        <v>4796</v>
      </c>
    </row>
    <row r="29" spans="2:6" x14ac:dyDescent="0.2">
      <c r="B29" s="74"/>
      <c r="C29" s="54">
        <v>27</v>
      </c>
      <c r="D29" s="54" t="s">
        <v>78</v>
      </c>
      <c r="E29" s="54"/>
      <c r="F29" s="2">
        <v>4096</v>
      </c>
    </row>
    <row r="30" spans="2:6" x14ac:dyDescent="0.2">
      <c r="B30" s="74"/>
      <c r="C30" s="54">
        <v>28</v>
      </c>
      <c r="D30" s="54" t="s">
        <v>33</v>
      </c>
      <c r="E30" s="54"/>
      <c r="F30" s="2">
        <v>4146</v>
      </c>
    </row>
    <row r="31" spans="2:6" x14ac:dyDescent="0.2">
      <c r="B31" s="74"/>
      <c r="C31" s="54">
        <v>29</v>
      </c>
      <c r="D31" s="54" t="s">
        <v>32</v>
      </c>
      <c r="E31" s="54"/>
      <c r="F31" s="2">
        <v>4046</v>
      </c>
    </row>
    <row r="32" spans="2:6" x14ac:dyDescent="0.2">
      <c r="B32" s="74"/>
      <c r="C32" s="54">
        <v>30</v>
      </c>
      <c r="D32" s="54" t="s">
        <v>79</v>
      </c>
      <c r="E32" s="54"/>
      <c r="F32" s="2">
        <v>3996</v>
      </c>
    </row>
    <row r="33" spans="2:6" x14ac:dyDescent="0.2">
      <c r="B33" s="75" t="s">
        <v>80</v>
      </c>
      <c r="C33" s="55">
        <v>31</v>
      </c>
      <c r="D33" s="55" t="s">
        <v>81</v>
      </c>
      <c r="E33" s="55" t="s">
        <v>61</v>
      </c>
      <c r="F33" s="2">
        <v>3471</v>
      </c>
    </row>
    <row r="34" spans="2:6" x14ac:dyDescent="0.2">
      <c r="B34" s="75"/>
      <c r="C34" s="55">
        <v>32</v>
      </c>
      <c r="D34" s="55" t="s">
        <v>36</v>
      </c>
      <c r="E34" s="55"/>
      <c r="F34" s="2">
        <v>3321</v>
      </c>
    </row>
    <row r="35" spans="2:6" x14ac:dyDescent="0.2">
      <c r="B35" s="75"/>
      <c r="C35" s="55">
        <v>33</v>
      </c>
      <c r="D35" s="55" t="s">
        <v>82</v>
      </c>
      <c r="E35" s="55"/>
      <c r="F35" s="2">
        <v>3321</v>
      </c>
    </row>
    <row r="36" spans="2:6" x14ac:dyDescent="0.2">
      <c r="B36" s="75"/>
      <c r="C36" s="55">
        <v>34</v>
      </c>
      <c r="D36" s="55" t="s">
        <v>83</v>
      </c>
      <c r="E36" s="55"/>
      <c r="F36" s="2">
        <v>3271</v>
      </c>
    </row>
    <row r="37" spans="2:6" x14ac:dyDescent="0.2">
      <c r="B37" s="75"/>
      <c r="C37" s="55">
        <v>35</v>
      </c>
      <c r="D37" s="55" t="s">
        <v>84</v>
      </c>
      <c r="E37" s="55"/>
      <c r="F37" s="2">
        <v>3271</v>
      </c>
    </row>
    <row r="38" spans="2:6" x14ac:dyDescent="0.2">
      <c r="B38" s="76" t="s">
        <v>85</v>
      </c>
      <c r="C38" s="56">
        <v>36</v>
      </c>
      <c r="D38" s="56" t="s">
        <v>86</v>
      </c>
      <c r="E38" s="56" t="s">
        <v>61</v>
      </c>
      <c r="F38" s="2">
        <v>2703</v>
      </c>
    </row>
    <row r="39" spans="2:6" x14ac:dyDescent="0.2">
      <c r="B39" s="76"/>
      <c r="C39" s="56">
        <v>37</v>
      </c>
      <c r="D39" s="56" t="s">
        <v>39</v>
      </c>
      <c r="E39" s="56"/>
      <c r="F39" s="2">
        <v>2553</v>
      </c>
    </row>
    <row r="40" spans="2:6" x14ac:dyDescent="0.2">
      <c r="B40" s="76"/>
      <c r="C40" s="56">
        <v>38</v>
      </c>
      <c r="D40" s="56" t="s">
        <v>38</v>
      </c>
      <c r="E40" s="56"/>
      <c r="F40" s="2">
        <v>2553</v>
      </c>
    </row>
    <row r="41" spans="2:6" x14ac:dyDescent="0.2">
      <c r="B41" s="76"/>
      <c r="C41" s="56">
        <v>39</v>
      </c>
      <c r="D41" s="56" t="s">
        <v>40</v>
      </c>
      <c r="E41" s="56"/>
      <c r="F41" s="2">
        <v>2553</v>
      </c>
    </row>
    <row r="42" spans="2:6" x14ac:dyDescent="0.2">
      <c r="B42" s="76"/>
      <c r="C42" s="56">
        <v>40</v>
      </c>
      <c r="D42" s="56" t="s">
        <v>87</v>
      </c>
      <c r="E42" s="56"/>
      <c r="F42" s="2">
        <v>2553</v>
      </c>
    </row>
    <row r="43" spans="2:6" x14ac:dyDescent="0.2">
      <c r="B43" s="77" t="s">
        <v>88</v>
      </c>
      <c r="C43" s="57">
        <v>41</v>
      </c>
      <c r="D43" s="57" t="s">
        <v>89</v>
      </c>
      <c r="E43" s="57" t="s">
        <v>61</v>
      </c>
      <c r="F43" s="2">
        <v>2306</v>
      </c>
    </row>
    <row r="44" spans="2:6" x14ac:dyDescent="0.2">
      <c r="B44" s="77"/>
      <c r="C44" s="57">
        <v>42</v>
      </c>
      <c r="D44" s="57" t="s">
        <v>22</v>
      </c>
      <c r="E44" s="57"/>
      <c r="F44" s="2">
        <v>2156</v>
      </c>
    </row>
    <row r="45" spans="2:6" x14ac:dyDescent="0.2">
      <c r="B45" s="77"/>
      <c r="C45" s="57">
        <v>43</v>
      </c>
      <c r="D45" s="57" t="s">
        <v>26</v>
      </c>
      <c r="E45" s="57"/>
      <c r="F45" s="2">
        <v>1956</v>
      </c>
    </row>
    <row r="46" spans="2:6" x14ac:dyDescent="0.2">
      <c r="B46" s="77"/>
      <c r="C46" s="57">
        <v>44</v>
      </c>
      <c r="D46" s="57" t="s">
        <v>90</v>
      </c>
      <c r="E46" s="57"/>
      <c r="F46" s="2">
        <v>1906</v>
      </c>
    </row>
    <row r="47" spans="2:6" x14ac:dyDescent="0.2">
      <c r="B47" s="77"/>
      <c r="C47" s="57">
        <v>45</v>
      </c>
      <c r="D47" s="57" t="s">
        <v>91</v>
      </c>
      <c r="E47" s="57"/>
      <c r="F47" s="2">
        <v>1906</v>
      </c>
    </row>
    <row r="48" spans="2:6" ht="12.75" customHeight="1" x14ac:dyDescent="0.2">
      <c r="C48" s="63">
        <v>46</v>
      </c>
      <c r="D48" s="64" t="s">
        <v>104</v>
      </c>
      <c r="E48" s="65" t="s">
        <v>44</v>
      </c>
      <c r="F48" s="59">
        <v>3500</v>
      </c>
    </row>
    <row r="49" spans="3:6" ht="12.75" customHeight="1" x14ac:dyDescent="0.2">
      <c r="C49" s="63">
        <v>47</v>
      </c>
      <c r="D49" s="64" t="s">
        <v>105</v>
      </c>
      <c r="E49" s="63" t="s">
        <v>44</v>
      </c>
      <c r="F49" s="59">
        <v>3500</v>
      </c>
    </row>
    <row r="50" spans="3:6" ht="12.75" customHeight="1" x14ac:dyDescent="0.2">
      <c r="C50" s="63">
        <v>48</v>
      </c>
      <c r="D50" s="64" t="s">
        <v>42</v>
      </c>
      <c r="E50" s="63" t="s">
        <v>43</v>
      </c>
      <c r="F50" s="59">
        <v>4700</v>
      </c>
    </row>
    <row r="51" spans="3:6" ht="12.75" customHeight="1" x14ac:dyDescent="0.2">
      <c r="C51" s="63"/>
      <c r="D51" s="64" t="s">
        <v>24</v>
      </c>
      <c r="E51" s="65" t="s">
        <v>41</v>
      </c>
      <c r="F51" s="2">
        <v>5000</v>
      </c>
    </row>
    <row r="52" spans="3:6" ht="12.75" customHeight="1" x14ac:dyDescent="0.2">
      <c r="C52" s="63"/>
      <c r="D52" s="63"/>
      <c r="E52" s="65" t="s">
        <v>92</v>
      </c>
      <c r="F52" s="59">
        <v>9000</v>
      </c>
    </row>
    <row r="53" spans="3:6" ht="12.75" customHeight="1" x14ac:dyDescent="0.2">
      <c r="C53" s="63"/>
      <c r="D53" s="63"/>
      <c r="E53" s="65" t="s">
        <v>106</v>
      </c>
      <c r="F53" s="2">
        <f>SUM(F3:F52)</f>
        <v>197730</v>
      </c>
    </row>
    <row r="55" spans="3:6" ht="12.75" customHeight="1" x14ac:dyDescent="0.2"/>
  </sheetData>
  <mergeCells count="9"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</mergeCells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17" sqref="A17"/>
    </sheetView>
  </sheetViews>
  <sheetFormatPr defaultColWidth="8.85546875" defaultRowHeight="12.75" x14ac:dyDescent="0.2"/>
  <cols>
    <col min="1" max="1" width="8.85546875" style="1"/>
    <col min="2" max="2" width="22.28515625" style="1" customWidth="1"/>
    <col min="3" max="3" width="15.5703125" style="1" customWidth="1"/>
    <col min="4" max="16384" width="8.85546875" style="1"/>
  </cols>
  <sheetData>
    <row r="1" spans="1:3" ht="12.75" customHeight="1" x14ac:dyDescent="0.2"/>
    <row r="2" spans="1:3" ht="12.75" customHeight="1" x14ac:dyDescent="0.2"/>
    <row r="3" spans="1:3" ht="21" customHeight="1" x14ac:dyDescent="0.2">
      <c r="B3" s="60" t="s">
        <v>101</v>
      </c>
      <c r="C3" s="19" t="s">
        <v>102</v>
      </c>
    </row>
    <row r="4" spans="1:3" ht="12.75" customHeight="1" x14ac:dyDescent="0.2">
      <c r="A4" s="1">
        <v>1</v>
      </c>
      <c r="B4" s="59" t="s">
        <v>97</v>
      </c>
      <c r="C4" s="2">
        <v>169</v>
      </c>
    </row>
    <row r="5" spans="1:3" ht="12.75" customHeight="1" x14ac:dyDescent="0.2">
      <c r="A5" s="1">
        <v>2</v>
      </c>
      <c r="B5" s="59" t="s">
        <v>34</v>
      </c>
      <c r="C5" s="2">
        <v>157</v>
      </c>
    </row>
    <row r="6" spans="1:3" ht="12.75" customHeight="1" x14ac:dyDescent="0.2">
      <c r="A6" s="1">
        <v>3</v>
      </c>
      <c r="B6" s="59" t="s">
        <v>16</v>
      </c>
      <c r="C6" s="2">
        <v>167</v>
      </c>
    </row>
    <row r="7" spans="1:3" x14ac:dyDescent="0.2">
      <c r="A7" s="1">
        <v>4</v>
      </c>
      <c r="B7" s="59" t="s">
        <v>21</v>
      </c>
      <c r="C7" s="2">
        <v>170</v>
      </c>
    </row>
    <row r="8" spans="1:3" x14ac:dyDescent="0.2">
      <c r="A8" s="1">
        <v>5</v>
      </c>
      <c r="B8" s="59" t="s">
        <v>98</v>
      </c>
      <c r="C8" s="2">
        <v>171</v>
      </c>
    </row>
    <row r="9" spans="1:3" x14ac:dyDescent="0.2">
      <c r="A9" s="1">
        <v>6</v>
      </c>
      <c r="B9" s="59" t="s">
        <v>99</v>
      </c>
      <c r="C9" s="2">
        <v>173</v>
      </c>
    </row>
    <row r="10" spans="1:3" x14ac:dyDescent="0.2">
      <c r="A10" s="1">
        <v>7</v>
      </c>
      <c r="B10" s="59" t="s">
        <v>23</v>
      </c>
      <c r="C10" s="2">
        <v>75</v>
      </c>
    </row>
    <row r="11" spans="1:3" x14ac:dyDescent="0.2">
      <c r="A11" s="1">
        <v>8</v>
      </c>
      <c r="B11" s="59" t="s">
        <v>100</v>
      </c>
      <c r="C11" s="2">
        <v>105</v>
      </c>
    </row>
    <row r="12" spans="1:3" x14ac:dyDescent="0.2">
      <c r="A12" s="1">
        <v>9</v>
      </c>
      <c r="B12" s="59" t="s">
        <v>37</v>
      </c>
      <c r="C12" s="2">
        <v>78</v>
      </c>
    </row>
    <row r="13" spans="1:3" x14ac:dyDescent="0.2">
      <c r="B13" s="61" t="s">
        <v>103</v>
      </c>
      <c r="C13" s="62">
        <f>SUM(C4:C12)</f>
        <v>1265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Student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Padmanava Sen</cp:lastModifiedBy>
  <cp:lastPrinted>2018-06-03T13:10:52Z</cp:lastPrinted>
  <dcterms:created xsi:type="dcterms:W3CDTF">2015-05-16T13:22:32Z</dcterms:created>
  <dcterms:modified xsi:type="dcterms:W3CDTF">2021-08-07T08:07:54Z</dcterms:modified>
</cp:coreProperties>
</file>