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ifn\mns\mamf\padmanava.sen\Downloads\"/>
    </mc:Choice>
  </mc:AlternateContent>
  <bookViews>
    <workbookView xWindow="0" yWindow="0" windowWidth="17256" windowHeight="7032" tabRatio="500"/>
  </bookViews>
  <sheets>
    <sheet name="Summary" sheetId="1" r:id="rId1"/>
    <sheet name="Raidighi Center" sheetId="2" r:id="rId2"/>
    <sheet name="Nagendrapur" sheetId="5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9" i="5"/>
  <c r="F17" i="2"/>
  <c r="F12" i="2"/>
  <c r="F8" i="2"/>
  <c r="F9" i="2"/>
  <c r="F10" i="2"/>
  <c r="F6" i="2"/>
  <c r="F29" i="2"/>
  <c r="D4" i="1"/>
  <c r="F7" i="5"/>
  <c r="F8" i="5"/>
  <c r="F6" i="5"/>
  <c r="F12" i="5"/>
  <c r="F10" i="5"/>
  <c r="F22" i="5"/>
  <c r="D5" i="1"/>
  <c r="D8" i="1"/>
  <c r="F35" i="2"/>
  <c r="F36" i="2"/>
  <c r="F34" i="2"/>
  <c r="F40" i="2"/>
  <c r="E4" i="1"/>
  <c r="F28" i="5"/>
  <c r="F27" i="5"/>
  <c r="F31" i="5"/>
  <c r="E5" i="1"/>
  <c r="E8" i="1"/>
  <c r="F4" i="1"/>
  <c r="F5" i="1"/>
  <c r="F8" i="1"/>
  <c r="F11" i="5"/>
  <c r="F37" i="2"/>
</calcChain>
</file>

<file path=xl/sharedStrings.xml><?xml version="1.0" encoding="utf-8"?>
<sst xmlns="http://schemas.openxmlformats.org/spreadsheetml/2006/main" count="110" uniqueCount="72">
  <si>
    <t>Mukti Institute of Technology Expenses</t>
  </si>
  <si>
    <t>Alias</t>
  </si>
  <si>
    <t>Accounts</t>
  </si>
  <si>
    <t>Amount</t>
  </si>
  <si>
    <t>01</t>
  </si>
  <si>
    <t>MIT Staff Salary Expenses</t>
  </si>
  <si>
    <t>Raidighi</t>
  </si>
  <si>
    <t>11</t>
  </si>
  <si>
    <t>13</t>
  </si>
  <si>
    <t>03</t>
  </si>
  <si>
    <t>MIT Programme Expenses</t>
  </si>
  <si>
    <t>21</t>
  </si>
  <si>
    <t>23</t>
  </si>
  <si>
    <t>05</t>
  </si>
  <si>
    <t>MIT Indirect Expenses</t>
  </si>
  <si>
    <t>31</t>
  </si>
  <si>
    <t>Stationery &amp; Mailings</t>
  </si>
  <si>
    <t>33</t>
  </si>
  <si>
    <t>Printing</t>
  </si>
  <si>
    <t>35</t>
  </si>
  <si>
    <t>Telephone</t>
  </si>
  <si>
    <t>37</t>
  </si>
  <si>
    <t>Internet/Jio</t>
  </si>
  <si>
    <t>41</t>
  </si>
  <si>
    <t>Travel Expenses</t>
  </si>
  <si>
    <t>43</t>
  </si>
  <si>
    <t>Rent</t>
  </si>
  <si>
    <t>47</t>
  </si>
  <si>
    <t>Electricity</t>
  </si>
  <si>
    <t>51</t>
  </si>
  <si>
    <t>Repair &amp; Maintenance</t>
  </si>
  <si>
    <t>61</t>
  </si>
  <si>
    <t>Advertisement</t>
  </si>
  <si>
    <t>65</t>
  </si>
  <si>
    <t>ISO &amp; Vocational Training</t>
  </si>
  <si>
    <t>Total Mukti Institute of Technology Expenses for FY 2018-19</t>
  </si>
  <si>
    <t>08</t>
  </si>
  <si>
    <t>71</t>
  </si>
  <si>
    <t>Total Mukti Institute of Technology Income for FY 2018-19</t>
  </si>
  <si>
    <t>No</t>
  </si>
  <si>
    <t>Rate</t>
  </si>
  <si>
    <t>Raidighi Cleaner  Salary Exp (1)</t>
  </si>
  <si>
    <t>Raidighi Center Head and coordinator (1)</t>
  </si>
  <si>
    <t>Electrical Instrument  for LAB setup</t>
  </si>
  <si>
    <t>Mobile Repairing Instrument LAB setup</t>
  </si>
  <si>
    <t xml:space="preserve">Contingency </t>
  </si>
  <si>
    <t>Raidighi Mukti Institute of Technology Income</t>
  </si>
  <si>
    <t>Income from Students</t>
  </si>
  <si>
    <t>Contribution from Students of Computer</t>
  </si>
  <si>
    <t>Contribution from Students of Mobile</t>
  </si>
  <si>
    <t>Contribution from Students of electrical</t>
  </si>
  <si>
    <t xml:space="preserve"> Raidighi Mukti Institute of Technology Budget FY 2018-19</t>
  </si>
  <si>
    <t xml:space="preserve"> Cleaner  Salary Exp (1)</t>
  </si>
  <si>
    <t>MIT Programme and other expenses</t>
  </si>
  <si>
    <t>Sonatikari Mukti Institute of Technology Income</t>
  </si>
  <si>
    <t>Room Rent</t>
  </si>
  <si>
    <t>Nagendrapur Mukti Institute of Technology Budget FY 2018-19</t>
  </si>
  <si>
    <t>Nagendrapur Mukti Institute of Technology Expenses</t>
  </si>
  <si>
    <t xml:space="preserve"> Center Head and instructor (1)</t>
  </si>
  <si>
    <t>Mukti Institute of Technology Budget summary for 2018-19</t>
  </si>
  <si>
    <t>Center Name</t>
  </si>
  <si>
    <t>Cost</t>
  </si>
  <si>
    <t>Revenue</t>
  </si>
  <si>
    <t>Fund Required</t>
  </si>
  <si>
    <t>Raidghi ( Computer, English, ersonal Dev, Mobile repairing, Electrical)</t>
  </si>
  <si>
    <t>Nagendrapur ( Computer, English, Personal Development)</t>
  </si>
  <si>
    <t>Total Mukti Institute of Technology Fund position</t>
  </si>
  <si>
    <t xml:space="preserve">Computer teacher </t>
  </si>
  <si>
    <t>Adhoc Teacher support for Vocational programme</t>
  </si>
  <si>
    <t xml:space="preserve">Study on concealing utilizing local youth for local development using local resources </t>
  </si>
  <si>
    <t>Balance from 2017-18 financial year (5,77,000 spent out of received 6,30,000)</t>
  </si>
  <si>
    <t>Total requested budget for Mukti Institute of Technology (April 2018 to March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</si>
</sst>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[$-4009]General"/>
    <numFmt numFmtId="166" formatCode="_ * #,##0_ ;_ * \-#,##0_ ;_ * &quot;-&quot;??_ ;_ 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AE696"/>
        <bgColor indexed="64"/>
      </patternFill>
    </fill>
    <fill>
      <patternFill patternType="solid">
        <fgColor rgb="FFAAD28C"/>
        <bgColor rgb="FFA9D18E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165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5" fontId="7" fillId="2" borderId="1" xfId="2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/>
    </xf>
    <xf numFmtId="165" fontId="7" fillId="2" borderId="1" xfId="2" applyFont="1" applyFill="1" applyBorder="1"/>
    <xf numFmtId="166" fontId="7" fillId="2" borderId="1" xfId="1" applyNumberFormat="1" applyFont="1" applyFill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6" fontId="1" fillId="0" borderId="1" xfId="1" applyNumberFormat="1" applyFont="1" applyFill="1" applyBorder="1" applyAlignment="1"/>
    <xf numFmtId="0" fontId="1" fillId="0" borderId="1" xfId="0" applyFont="1" applyFill="1" applyBorder="1" applyAlignment="1">
      <alignment horizontal="left" indent="2"/>
    </xf>
    <xf numFmtId="0" fontId="1" fillId="0" borderId="1" xfId="0" applyFont="1" applyFill="1" applyBorder="1" applyAlignment="1"/>
    <xf numFmtId="166" fontId="7" fillId="3" borderId="1" xfId="1" applyNumberFormat="1" applyFont="1" applyFill="1" applyBorder="1"/>
    <xf numFmtId="49" fontId="0" fillId="0" borderId="0" xfId="0" applyNumberFormat="1" applyAlignment="1"/>
    <xf numFmtId="0" fontId="0" fillId="0" borderId="0" xfId="0" applyAlignment="1">
      <alignment vertical="center"/>
    </xf>
    <xf numFmtId="49" fontId="8" fillId="0" borderId="1" xfId="2" applyNumberFormat="1" applyFont="1" applyBorder="1" applyAlignment="1">
      <alignment horizontal="center"/>
    </xf>
    <xf numFmtId="165" fontId="8" fillId="0" borderId="1" xfId="2" applyFont="1" applyBorder="1" applyAlignment="1">
      <alignment horizontal="left" indent="2"/>
    </xf>
    <xf numFmtId="166" fontId="8" fillId="0" borderId="1" xfId="1" applyNumberFormat="1" applyFont="1" applyBorder="1"/>
    <xf numFmtId="165" fontId="8" fillId="0" borderId="1" xfId="2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5" fontId="8" fillId="0" borderId="1" xfId="2" applyFont="1" applyBorder="1"/>
    <xf numFmtId="0" fontId="0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/>
    <xf numFmtId="0" fontId="11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66" fontId="7" fillId="3" borderId="2" xfId="1" applyNumberFormat="1" applyFont="1" applyFill="1" applyBorder="1" applyAlignment="1">
      <alignment horizontal="center"/>
    </xf>
    <xf numFmtId="166" fontId="7" fillId="3" borderId="3" xfId="1" applyNumberFormat="1" applyFont="1" applyFill="1" applyBorder="1" applyAlignment="1">
      <alignment horizontal="center"/>
    </xf>
    <xf numFmtId="166" fontId="7" fillId="3" borderId="4" xfId="1" applyNumberFormat="1" applyFont="1" applyFill="1" applyBorder="1" applyAlignment="1">
      <alignment horizontal="center"/>
    </xf>
  </cellXfs>
  <cellStyles count="35">
    <cellStyle name="Comma" xfId="1" builtinId="3"/>
    <cellStyle name="Excel Built-in Normal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22" sqref="E22"/>
    </sheetView>
  </sheetViews>
  <sheetFormatPr defaultColWidth="8.796875" defaultRowHeight="15.6" x14ac:dyDescent="0.3"/>
  <cols>
    <col min="1" max="1" width="6.69921875" style="1" customWidth="1"/>
    <col min="2" max="2" width="4.69921875" style="17" customWidth="1"/>
    <col min="3" max="3" width="78.5" style="1" customWidth="1"/>
    <col min="4" max="4" width="19.19921875" style="1" customWidth="1"/>
    <col min="5" max="5" width="16.5" style="1" customWidth="1"/>
    <col min="6" max="6" width="16.19921875" style="1" bestFit="1" customWidth="1"/>
    <col min="7" max="16384" width="8.796875" style="1"/>
  </cols>
  <sheetData>
    <row r="1" spans="1:6" ht="25.95" customHeight="1" x14ac:dyDescent="0.45">
      <c r="A1" s="27" t="s">
        <v>59</v>
      </c>
      <c r="B1" s="27"/>
      <c r="C1" s="27"/>
      <c r="D1" s="27"/>
      <c r="E1" s="27"/>
      <c r="F1" s="27"/>
    </row>
    <row r="2" spans="1:6" ht="10.050000000000001" customHeight="1" x14ac:dyDescent="0.35">
      <c r="A2" s="3"/>
      <c r="B2" s="3"/>
      <c r="C2" s="3"/>
      <c r="D2" s="3"/>
      <c r="E2" s="3"/>
      <c r="F2" s="3"/>
    </row>
    <row r="3" spans="1:6" x14ac:dyDescent="0.3">
      <c r="A3" s="6"/>
      <c r="B3" s="7"/>
      <c r="C3" s="8" t="s">
        <v>60</v>
      </c>
      <c r="D3" s="8" t="s">
        <v>61</v>
      </c>
      <c r="E3" s="8" t="s">
        <v>62</v>
      </c>
      <c r="F3" s="9" t="s">
        <v>63</v>
      </c>
    </row>
    <row r="4" spans="1:6" x14ac:dyDescent="0.3">
      <c r="A4" s="10"/>
      <c r="B4" s="11"/>
      <c r="C4" s="25" t="s">
        <v>64</v>
      </c>
      <c r="D4" s="15">
        <f>'Raidighi Center'!F29</f>
        <v>618400</v>
      </c>
      <c r="E4" s="15">
        <f>'Raidighi Center'!F40</f>
        <v>130000</v>
      </c>
      <c r="F4" s="13">
        <f>D4-E4</f>
        <v>488400</v>
      </c>
    </row>
    <row r="5" spans="1:6" x14ac:dyDescent="0.3">
      <c r="A5" s="10"/>
      <c r="B5" s="11"/>
      <c r="C5" s="25" t="s">
        <v>65</v>
      </c>
      <c r="D5" s="15">
        <f>Nagendrapur!F22</f>
        <v>223700</v>
      </c>
      <c r="E5" s="15">
        <f>Nagendrapur!F31</f>
        <v>20000</v>
      </c>
      <c r="F5" s="13">
        <f t="shared" ref="F5" si="0">D5-E5</f>
        <v>203700</v>
      </c>
    </row>
    <row r="6" spans="1:6" x14ac:dyDescent="0.3">
      <c r="A6" s="10"/>
      <c r="B6" s="11"/>
      <c r="C6" s="25" t="s">
        <v>69</v>
      </c>
      <c r="D6" s="15">
        <v>50000</v>
      </c>
      <c r="E6" s="15"/>
      <c r="F6" s="13">
        <v>50000</v>
      </c>
    </row>
    <row r="7" spans="1:6" x14ac:dyDescent="0.3">
      <c r="A7" s="10"/>
      <c r="B7" s="11"/>
      <c r="C7" s="15"/>
      <c r="D7" s="15"/>
      <c r="E7" s="15"/>
      <c r="F7" s="13"/>
    </row>
    <row r="8" spans="1:6" x14ac:dyDescent="0.3">
      <c r="A8" s="16" t="s">
        <v>66</v>
      </c>
      <c r="B8" s="16"/>
      <c r="C8" s="16"/>
      <c r="D8" s="16">
        <f>SUM(D4:D7)</f>
        <v>892100</v>
      </c>
      <c r="E8" s="16">
        <f>SUM(E4:E7)</f>
        <v>150000</v>
      </c>
      <c r="F8" s="16">
        <f>SUM(F4:F7)</f>
        <v>742100</v>
      </c>
    </row>
    <row r="10" spans="1:6" x14ac:dyDescent="0.3">
      <c r="B10" s="1"/>
      <c r="C10" s="1" t="s">
        <v>70</v>
      </c>
      <c r="F10" s="1">
        <v>73000</v>
      </c>
    </row>
    <row r="11" spans="1:6" x14ac:dyDescent="0.3">
      <c r="B11" s="1"/>
    </row>
    <row r="12" spans="1:6" x14ac:dyDescent="0.3">
      <c r="A12" s="32" t="s">
        <v>71</v>
      </c>
      <c r="B12" s="33"/>
      <c r="C12" s="33"/>
      <c r="D12" s="33"/>
      <c r="E12" s="34"/>
      <c r="F12" s="16">
        <f>F8-F10</f>
        <v>669100</v>
      </c>
    </row>
    <row r="13" spans="1:6" x14ac:dyDescent="0.3">
      <c r="B13" s="1"/>
    </row>
    <row r="14" spans="1:6" x14ac:dyDescent="0.3">
      <c r="B14" s="1"/>
    </row>
    <row r="15" spans="1:6" x14ac:dyDescent="0.3">
      <c r="B15" s="1"/>
    </row>
    <row r="16" spans="1:6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</sheetData>
  <mergeCells count="2">
    <mergeCell ref="A1:F1"/>
    <mergeCell ref="A12:E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I30" sqref="I30"/>
    </sheetView>
  </sheetViews>
  <sheetFormatPr defaultColWidth="8.796875" defaultRowHeight="15.6" x14ac:dyDescent="0.3"/>
  <cols>
    <col min="1" max="1" width="6.69921875" style="1" customWidth="1"/>
    <col min="2" max="2" width="4.69921875" style="17" customWidth="1"/>
    <col min="3" max="3" width="55.69921875" style="1" customWidth="1"/>
    <col min="4" max="4" width="19.19921875" style="1" customWidth="1"/>
    <col min="5" max="5" width="16.5" style="1" customWidth="1"/>
    <col min="6" max="6" width="11.69921875" style="1" customWidth="1"/>
    <col min="7" max="16384" width="8.796875" style="1"/>
  </cols>
  <sheetData>
    <row r="1" spans="1:6" ht="23.4" x14ac:dyDescent="0.45">
      <c r="A1" s="28" t="s">
        <v>51</v>
      </c>
      <c r="B1" s="28"/>
      <c r="C1" s="28"/>
      <c r="D1" s="28"/>
      <c r="E1" s="28"/>
      <c r="F1" s="28"/>
    </row>
    <row r="2" spans="1:6" ht="10.050000000000001" customHeight="1" x14ac:dyDescent="0.3">
      <c r="A2" s="2"/>
      <c r="B2" s="2"/>
      <c r="C2" s="2"/>
      <c r="D2" s="2"/>
      <c r="E2" s="2"/>
      <c r="F2" s="2"/>
    </row>
    <row r="3" spans="1:6" ht="15.75" customHeight="1" x14ac:dyDescent="0.35">
      <c r="A3" s="29" t="s">
        <v>0</v>
      </c>
      <c r="B3" s="29"/>
      <c r="C3" s="29"/>
      <c r="D3" s="29"/>
      <c r="E3" s="29"/>
      <c r="F3" s="29"/>
    </row>
    <row r="4" spans="1:6" ht="10.050000000000001" customHeight="1" x14ac:dyDescent="0.35">
      <c r="A4" s="3"/>
      <c r="B4" s="3"/>
      <c r="C4" s="3"/>
      <c r="D4" s="3"/>
      <c r="E4" s="3"/>
      <c r="F4" s="3"/>
    </row>
    <row r="5" spans="1:6" x14ac:dyDescent="0.3">
      <c r="A5" s="30" t="s">
        <v>1</v>
      </c>
      <c r="B5" s="30"/>
      <c r="C5" s="4" t="s">
        <v>2</v>
      </c>
      <c r="D5" s="4"/>
      <c r="E5" s="4"/>
      <c r="F5" s="5" t="s">
        <v>3</v>
      </c>
    </row>
    <row r="6" spans="1:6" x14ac:dyDescent="0.3">
      <c r="A6" s="6"/>
      <c r="B6" s="7" t="s">
        <v>4</v>
      </c>
      <c r="C6" s="8" t="s">
        <v>5</v>
      </c>
      <c r="D6" s="8" t="s">
        <v>39</v>
      </c>
      <c r="E6" s="8" t="s">
        <v>40</v>
      </c>
      <c r="F6" s="9">
        <f>SUM(F7:F11)</f>
        <v>312000</v>
      </c>
    </row>
    <row r="7" spans="1:6" x14ac:dyDescent="0.3">
      <c r="A7" s="10"/>
      <c r="B7" s="11"/>
      <c r="C7" s="12" t="s">
        <v>6</v>
      </c>
      <c r="D7" s="12"/>
      <c r="E7" s="12"/>
      <c r="F7" s="13"/>
    </row>
    <row r="8" spans="1:6" x14ac:dyDescent="0.3">
      <c r="A8" s="10"/>
      <c r="B8" s="11" t="s">
        <v>7</v>
      </c>
      <c r="C8" s="25" t="s">
        <v>42</v>
      </c>
      <c r="D8" s="14">
        <v>12</v>
      </c>
      <c r="E8" s="14">
        <v>14000</v>
      </c>
      <c r="F8" s="13">
        <f>E8*D8</f>
        <v>168000</v>
      </c>
    </row>
    <row r="9" spans="1:6" x14ac:dyDescent="0.3">
      <c r="A9" s="10"/>
      <c r="B9" s="11" t="s">
        <v>8</v>
      </c>
      <c r="C9" s="25" t="s">
        <v>41</v>
      </c>
      <c r="D9" s="14">
        <v>12</v>
      </c>
      <c r="E9" s="14">
        <v>2000</v>
      </c>
      <c r="F9" s="13">
        <f>E9*D9</f>
        <v>24000</v>
      </c>
    </row>
    <row r="10" spans="1:6" x14ac:dyDescent="0.3">
      <c r="A10" s="10"/>
      <c r="B10" s="11"/>
      <c r="C10" s="25" t="s">
        <v>67</v>
      </c>
      <c r="D10" s="14">
        <v>12</v>
      </c>
      <c r="E10" s="14">
        <v>10000</v>
      </c>
      <c r="F10" s="13">
        <f>E10*D10</f>
        <v>120000</v>
      </c>
    </row>
    <row r="11" spans="1:6" x14ac:dyDescent="0.3">
      <c r="A11" s="10"/>
      <c r="B11" s="11"/>
      <c r="C11" s="15"/>
      <c r="D11" s="15"/>
      <c r="E11" s="15"/>
      <c r="F11" s="13"/>
    </row>
    <row r="12" spans="1:6" x14ac:dyDescent="0.3">
      <c r="A12" s="6"/>
      <c r="B12" s="7" t="s">
        <v>9</v>
      </c>
      <c r="C12" s="8" t="s">
        <v>10</v>
      </c>
      <c r="D12" s="8"/>
      <c r="E12" s="8"/>
      <c r="F12" s="9">
        <f>SUM(F13:F16)</f>
        <v>237500</v>
      </c>
    </row>
    <row r="13" spans="1:6" x14ac:dyDescent="0.3">
      <c r="A13" s="10"/>
      <c r="B13" s="11" t="s">
        <v>11</v>
      </c>
      <c r="C13" s="25" t="s">
        <v>43</v>
      </c>
      <c r="D13" s="14"/>
      <c r="E13" s="14"/>
      <c r="F13" s="13">
        <v>60000</v>
      </c>
    </row>
    <row r="14" spans="1:6" x14ac:dyDescent="0.3">
      <c r="A14" s="10"/>
      <c r="B14" s="11" t="s">
        <v>12</v>
      </c>
      <c r="C14" s="25" t="s">
        <v>44</v>
      </c>
      <c r="D14" s="14"/>
      <c r="E14" s="14"/>
      <c r="F14" s="13">
        <v>50000</v>
      </c>
    </row>
    <row r="15" spans="1:6" x14ac:dyDescent="0.3">
      <c r="A15" s="10"/>
      <c r="B15" s="11" t="s">
        <v>25</v>
      </c>
      <c r="C15" s="14" t="s">
        <v>26</v>
      </c>
      <c r="D15" s="14"/>
      <c r="E15" s="14"/>
      <c r="F15" s="13">
        <v>127500</v>
      </c>
    </row>
    <row r="16" spans="1:6" x14ac:dyDescent="0.3">
      <c r="A16" s="10"/>
      <c r="B16" s="11"/>
      <c r="C16" s="15"/>
      <c r="D16" s="15"/>
      <c r="E16" s="15"/>
      <c r="F16" s="13"/>
    </row>
    <row r="17" spans="1:6" x14ac:dyDescent="0.3">
      <c r="A17" s="6"/>
      <c r="B17" s="7" t="s">
        <v>13</v>
      </c>
      <c r="C17" s="8" t="s">
        <v>14</v>
      </c>
      <c r="D17" s="8"/>
      <c r="E17" s="8"/>
      <c r="F17" s="9">
        <f>SUM(F18:F28)</f>
        <v>68900</v>
      </c>
    </row>
    <row r="18" spans="1:6" x14ac:dyDescent="0.3">
      <c r="A18" s="10"/>
      <c r="B18" s="11" t="s">
        <v>15</v>
      </c>
      <c r="C18" s="14" t="s">
        <v>16</v>
      </c>
      <c r="D18" s="14"/>
      <c r="E18" s="14"/>
      <c r="F18" s="13">
        <v>8000</v>
      </c>
    </row>
    <row r="19" spans="1:6" x14ac:dyDescent="0.3">
      <c r="A19" s="10"/>
      <c r="B19" s="11" t="s">
        <v>17</v>
      </c>
      <c r="C19" s="14" t="s">
        <v>18</v>
      </c>
      <c r="D19" s="14"/>
      <c r="E19" s="14"/>
      <c r="F19" s="13">
        <v>7000</v>
      </c>
    </row>
    <row r="20" spans="1:6" x14ac:dyDescent="0.3">
      <c r="A20" s="10"/>
      <c r="B20" s="11" t="s">
        <v>19</v>
      </c>
      <c r="C20" s="14" t="s">
        <v>20</v>
      </c>
      <c r="D20" s="14"/>
      <c r="E20" s="14"/>
      <c r="F20" s="13">
        <v>1500</v>
      </c>
    </row>
    <row r="21" spans="1:6" x14ac:dyDescent="0.3">
      <c r="A21" s="10"/>
      <c r="B21" s="11" t="s">
        <v>21</v>
      </c>
      <c r="C21" s="14" t="s">
        <v>22</v>
      </c>
      <c r="D21" s="14"/>
      <c r="E21" s="14"/>
      <c r="F21" s="13">
        <v>3200</v>
      </c>
    </row>
    <row r="22" spans="1:6" x14ac:dyDescent="0.3">
      <c r="A22" s="10"/>
      <c r="B22" s="11" t="s">
        <v>23</v>
      </c>
      <c r="C22" s="14" t="s">
        <v>24</v>
      </c>
      <c r="D22" s="14"/>
      <c r="E22" s="14"/>
      <c r="F22" s="13">
        <v>1000</v>
      </c>
    </row>
    <row r="23" spans="1:6" x14ac:dyDescent="0.3">
      <c r="A23" s="10"/>
      <c r="B23" s="11" t="s">
        <v>27</v>
      </c>
      <c r="C23" s="14" t="s">
        <v>28</v>
      </c>
      <c r="D23" s="14"/>
      <c r="E23" s="14"/>
      <c r="F23" s="13">
        <v>12500</v>
      </c>
    </row>
    <row r="24" spans="1:6" x14ac:dyDescent="0.3">
      <c r="A24" s="10"/>
      <c r="B24" s="11" t="s">
        <v>29</v>
      </c>
      <c r="C24" s="14" t="s">
        <v>30</v>
      </c>
      <c r="D24" s="14"/>
      <c r="E24" s="14"/>
      <c r="F24" s="13">
        <v>8200</v>
      </c>
    </row>
    <row r="25" spans="1:6" x14ac:dyDescent="0.3">
      <c r="A25" s="10"/>
      <c r="B25" s="11" t="s">
        <v>31</v>
      </c>
      <c r="C25" s="14" t="s">
        <v>32</v>
      </c>
      <c r="D25" s="14"/>
      <c r="E25" s="14"/>
      <c r="F25" s="13">
        <v>15000</v>
      </c>
    </row>
    <row r="26" spans="1:6" x14ac:dyDescent="0.3">
      <c r="A26" s="10"/>
      <c r="B26" s="11" t="s">
        <v>33</v>
      </c>
      <c r="C26" s="14" t="s">
        <v>34</v>
      </c>
      <c r="D26" s="14"/>
      <c r="E26" s="14"/>
      <c r="F26" s="13">
        <v>2500</v>
      </c>
    </row>
    <row r="27" spans="1:6" x14ac:dyDescent="0.3">
      <c r="A27" s="10"/>
      <c r="B27" s="11"/>
      <c r="C27" s="25" t="s">
        <v>45</v>
      </c>
      <c r="D27" s="14"/>
      <c r="E27" s="14"/>
      <c r="F27" s="13">
        <v>10000</v>
      </c>
    </row>
    <row r="28" spans="1:6" x14ac:dyDescent="0.3">
      <c r="A28" s="10"/>
      <c r="B28" s="11"/>
      <c r="C28" s="15"/>
      <c r="D28" s="15"/>
      <c r="E28" s="15"/>
      <c r="F28" s="13"/>
    </row>
    <row r="29" spans="1:6" x14ac:dyDescent="0.3">
      <c r="A29" s="16" t="s">
        <v>35</v>
      </c>
      <c r="B29" s="16"/>
      <c r="C29" s="16"/>
      <c r="D29" s="16"/>
      <c r="E29" s="16"/>
      <c r="F29" s="16">
        <f>F17+F12+F6</f>
        <v>618400</v>
      </c>
    </row>
    <row r="30" spans="1:6" ht="25.05" customHeight="1" x14ac:dyDescent="0.3"/>
    <row r="31" spans="1:6" ht="18" x14ac:dyDescent="0.3">
      <c r="A31" s="31" t="s">
        <v>46</v>
      </c>
      <c r="B31" s="31"/>
      <c r="C31" s="31"/>
      <c r="D31" s="31"/>
      <c r="E31" s="31"/>
      <c r="F31" s="31"/>
    </row>
    <row r="32" spans="1:6" ht="10.050000000000001" customHeight="1" x14ac:dyDescent="0.3">
      <c r="A32" s="18"/>
      <c r="B32" s="18"/>
      <c r="C32" s="18"/>
      <c r="D32" s="18"/>
      <c r="E32" s="18"/>
      <c r="F32" s="18"/>
    </row>
    <row r="33" spans="1:6" x14ac:dyDescent="0.3">
      <c r="A33" s="30" t="s">
        <v>1</v>
      </c>
      <c r="B33" s="30"/>
      <c r="C33" s="4" t="s">
        <v>2</v>
      </c>
      <c r="D33" s="4"/>
      <c r="E33" s="4"/>
      <c r="F33" s="5" t="s">
        <v>3</v>
      </c>
    </row>
    <row r="34" spans="1:6" x14ac:dyDescent="0.3">
      <c r="A34" s="6"/>
      <c r="B34" s="7" t="s">
        <v>36</v>
      </c>
      <c r="C34" s="8" t="s">
        <v>47</v>
      </c>
      <c r="D34" s="8"/>
      <c r="E34" s="8"/>
      <c r="F34" s="9">
        <f>SUM(F35:F36)</f>
        <v>130000</v>
      </c>
    </row>
    <row r="35" spans="1:6" x14ac:dyDescent="0.3">
      <c r="A35" s="10"/>
      <c r="B35" s="19" t="s">
        <v>37</v>
      </c>
      <c r="C35" s="20" t="s">
        <v>48</v>
      </c>
      <c r="D35" s="20">
        <v>80</v>
      </c>
      <c r="E35" s="20">
        <v>1000</v>
      </c>
      <c r="F35" s="21">
        <f>E35*D35</f>
        <v>80000</v>
      </c>
    </row>
    <row r="36" spans="1:6" x14ac:dyDescent="0.3">
      <c r="A36" s="22"/>
      <c r="B36" s="19"/>
      <c r="C36" s="20" t="s">
        <v>49</v>
      </c>
      <c r="D36" s="20">
        <v>50</v>
      </c>
      <c r="E36" s="20">
        <v>1000</v>
      </c>
      <c r="F36" s="21">
        <f t="shared" ref="F36:F37" si="0">E36*D36</f>
        <v>50000</v>
      </c>
    </row>
    <row r="37" spans="1:6" x14ac:dyDescent="0.3">
      <c r="A37" s="23"/>
      <c r="B37" s="19"/>
      <c r="C37" s="20" t="s">
        <v>50</v>
      </c>
      <c r="D37" s="20">
        <v>50</v>
      </c>
      <c r="E37" s="20">
        <v>1000</v>
      </c>
      <c r="F37" s="21">
        <f t="shared" si="0"/>
        <v>50000</v>
      </c>
    </row>
    <row r="38" spans="1:6" x14ac:dyDescent="0.3">
      <c r="A38" s="23"/>
      <c r="B38" s="19"/>
      <c r="C38" s="20"/>
      <c r="D38" s="20"/>
      <c r="E38" s="20"/>
      <c r="F38" s="21"/>
    </row>
    <row r="39" spans="1:6" x14ac:dyDescent="0.3">
      <c r="A39" s="22"/>
      <c r="B39" s="19"/>
      <c r="C39" s="24"/>
      <c r="D39" s="24"/>
      <c r="E39" s="24"/>
      <c r="F39" s="21"/>
    </row>
    <row r="40" spans="1:6" x14ac:dyDescent="0.3">
      <c r="A40" s="16" t="s">
        <v>38</v>
      </c>
      <c r="B40" s="16"/>
      <c r="C40" s="16"/>
      <c r="D40" s="16"/>
      <c r="E40" s="16"/>
      <c r="F40" s="16">
        <f>F34</f>
        <v>130000</v>
      </c>
    </row>
  </sheetData>
  <mergeCells count="5">
    <mergeCell ref="A1:F1"/>
    <mergeCell ref="A3:F3"/>
    <mergeCell ref="A5:B5"/>
    <mergeCell ref="A31:F31"/>
    <mergeCell ref="A33:B3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38" sqref="D38"/>
    </sheetView>
  </sheetViews>
  <sheetFormatPr defaultColWidth="8.796875" defaultRowHeight="15.6" x14ac:dyDescent="0.3"/>
  <cols>
    <col min="1" max="1" width="6.69921875" style="1" customWidth="1"/>
    <col min="2" max="2" width="4.69921875" style="17" customWidth="1"/>
    <col min="3" max="3" width="55.69921875" style="1" customWidth="1"/>
    <col min="4" max="4" width="19.19921875" style="1" customWidth="1"/>
    <col min="5" max="5" width="16.5" style="1" customWidth="1"/>
    <col min="6" max="6" width="13.796875" style="1" bestFit="1" customWidth="1"/>
    <col min="7" max="16384" width="8.796875" style="1"/>
  </cols>
  <sheetData>
    <row r="1" spans="1:6" ht="23.4" x14ac:dyDescent="0.45">
      <c r="A1" s="28" t="s">
        <v>56</v>
      </c>
      <c r="B1" s="28"/>
      <c r="C1" s="28"/>
      <c r="D1" s="28"/>
      <c r="E1" s="28"/>
      <c r="F1" s="28"/>
    </row>
    <row r="2" spans="1:6" ht="10.050000000000001" customHeight="1" x14ac:dyDescent="0.3">
      <c r="A2" s="2"/>
      <c r="B2" s="2"/>
      <c r="C2" s="2"/>
      <c r="D2" s="2"/>
      <c r="E2" s="2"/>
      <c r="F2" s="2"/>
    </row>
    <row r="3" spans="1:6" ht="15.75" customHeight="1" x14ac:dyDescent="0.35">
      <c r="A3" s="29" t="s">
        <v>57</v>
      </c>
      <c r="B3" s="29"/>
      <c r="C3" s="29"/>
      <c r="D3" s="29"/>
      <c r="E3" s="29"/>
      <c r="F3" s="29"/>
    </row>
    <row r="4" spans="1:6" ht="10.050000000000001" customHeight="1" x14ac:dyDescent="0.35">
      <c r="A4" s="3"/>
      <c r="B4" s="3"/>
      <c r="C4" s="3"/>
      <c r="D4" s="3"/>
      <c r="E4" s="3"/>
      <c r="F4" s="3"/>
    </row>
    <row r="5" spans="1:6" x14ac:dyDescent="0.3">
      <c r="A5" s="30" t="s">
        <v>1</v>
      </c>
      <c r="B5" s="30"/>
      <c r="C5" s="4" t="s">
        <v>2</v>
      </c>
      <c r="D5" s="4"/>
      <c r="E5" s="4"/>
      <c r="F5" s="5" t="s">
        <v>3</v>
      </c>
    </row>
    <row r="6" spans="1:6" x14ac:dyDescent="0.3">
      <c r="A6" s="6"/>
      <c r="B6" s="7" t="s">
        <v>4</v>
      </c>
      <c r="C6" s="8" t="s">
        <v>5</v>
      </c>
      <c r="D6" s="8" t="s">
        <v>39</v>
      </c>
      <c r="E6" s="8" t="s">
        <v>40</v>
      </c>
      <c r="F6" s="9">
        <f>SUM(F7:F9)</f>
        <v>156000</v>
      </c>
    </row>
    <row r="7" spans="1:6" x14ac:dyDescent="0.3">
      <c r="A7" s="10"/>
      <c r="B7" s="11" t="s">
        <v>7</v>
      </c>
      <c r="C7" s="25" t="s">
        <v>58</v>
      </c>
      <c r="D7" s="14">
        <v>12</v>
      </c>
      <c r="E7" s="14">
        <v>7000</v>
      </c>
      <c r="F7" s="13">
        <f>E7*D7</f>
        <v>84000</v>
      </c>
    </row>
    <row r="8" spans="1:6" x14ac:dyDescent="0.3">
      <c r="A8" s="10"/>
      <c r="B8" s="11" t="s">
        <v>8</v>
      </c>
      <c r="C8" s="25" t="s">
        <v>52</v>
      </c>
      <c r="D8" s="14">
        <v>12</v>
      </c>
      <c r="E8" s="14">
        <v>1000</v>
      </c>
      <c r="F8" s="13">
        <f>E8*D8</f>
        <v>12000</v>
      </c>
    </row>
    <row r="9" spans="1:6" x14ac:dyDescent="0.3">
      <c r="A9" s="10"/>
      <c r="B9" s="11"/>
      <c r="C9" s="26" t="s">
        <v>68</v>
      </c>
      <c r="D9" s="15">
        <v>12</v>
      </c>
      <c r="E9" s="15">
        <v>5000</v>
      </c>
      <c r="F9" s="13">
        <f>E9*D9</f>
        <v>60000</v>
      </c>
    </row>
    <row r="10" spans="1:6" x14ac:dyDescent="0.3">
      <c r="A10" s="6"/>
      <c r="B10" s="7" t="s">
        <v>9</v>
      </c>
      <c r="C10" s="8" t="s">
        <v>53</v>
      </c>
      <c r="D10" s="8"/>
      <c r="E10" s="8"/>
      <c r="F10" s="9">
        <f>SUM(F12:F20)</f>
        <v>67700</v>
      </c>
    </row>
    <row r="11" spans="1:6" x14ac:dyDescent="0.3">
      <c r="A11" s="10"/>
      <c r="B11" s="11"/>
      <c r="C11" s="25" t="s">
        <v>55</v>
      </c>
      <c r="D11" s="15">
        <v>12</v>
      </c>
      <c r="E11" s="15">
        <v>3000</v>
      </c>
      <c r="F11" s="13">
        <f>E11*D11</f>
        <v>36000</v>
      </c>
    </row>
    <row r="12" spans="1:6" x14ac:dyDescent="0.3">
      <c r="A12" s="10"/>
      <c r="B12" s="11"/>
      <c r="C12" s="25" t="s">
        <v>28</v>
      </c>
      <c r="D12" s="15">
        <v>12</v>
      </c>
      <c r="E12" s="15">
        <v>1500</v>
      </c>
      <c r="F12" s="13">
        <f>E12*D12</f>
        <v>18000</v>
      </c>
    </row>
    <row r="13" spans="1:6" x14ac:dyDescent="0.3">
      <c r="A13" s="10"/>
      <c r="B13" s="11" t="s">
        <v>15</v>
      </c>
      <c r="C13" s="14" t="s">
        <v>16</v>
      </c>
      <c r="D13" s="14"/>
      <c r="E13" s="14"/>
      <c r="F13" s="13">
        <v>8000</v>
      </c>
    </row>
    <row r="14" spans="1:6" x14ac:dyDescent="0.3">
      <c r="A14" s="10"/>
      <c r="B14" s="11" t="s">
        <v>17</v>
      </c>
      <c r="C14" s="14" t="s">
        <v>18</v>
      </c>
      <c r="D14" s="14"/>
      <c r="E14" s="14"/>
      <c r="F14" s="13">
        <v>7000</v>
      </c>
    </row>
    <row r="15" spans="1:6" x14ac:dyDescent="0.3">
      <c r="A15" s="10"/>
      <c r="B15" s="11" t="s">
        <v>19</v>
      </c>
      <c r="C15" s="14" t="s">
        <v>20</v>
      </c>
      <c r="D15" s="14"/>
      <c r="E15" s="14"/>
      <c r="F15" s="13">
        <v>1500</v>
      </c>
    </row>
    <row r="16" spans="1:6" x14ac:dyDescent="0.3">
      <c r="A16" s="10"/>
      <c r="B16" s="11" t="s">
        <v>21</v>
      </c>
      <c r="C16" s="14" t="s">
        <v>22</v>
      </c>
      <c r="D16" s="14"/>
      <c r="E16" s="14"/>
      <c r="F16" s="13">
        <v>3200</v>
      </c>
    </row>
    <row r="17" spans="1:6" x14ac:dyDescent="0.3">
      <c r="A17" s="10"/>
      <c r="B17" s="11" t="s">
        <v>23</v>
      </c>
      <c r="C17" s="14" t="s">
        <v>24</v>
      </c>
      <c r="D17" s="14"/>
      <c r="E17" s="14"/>
      <c r="F17" s="13">
        <v>1000</v>
      </c>
    </row>
    <row r="18" spans="1:6" x14ac:dyDescent="0.3">
      <c r="A18" s="10"/>
      <c r="B18" s="11" t="s">
        <v>31</v>
      </c>
      <c r="C18" s="14" t="s">
        <v>32</v>
      </c>
      <c r="D18" s="14"/>
      <c r="E18" s="14"/>
      <c r="F18" s="13">
        <v>15000</v>
      </c>
    </row>
    <row r="19" spans="1:6" x14ac:dyDescent="0.3">
      <c r="A19" s="10"/>
      <c r="B19" s="11" t="s">
        <v>33</v>
      </c>
      <c r="C19" s="14" t="s">
        <v>34</v>
      </c>
      <c r="D19" s="14"/>
      <c r="E19" s="14"/>
      <c r="F19" s="13">
        <v>4000</v>
      </c>
    </row>
    <row r="20" spans="1:6" x14ac:dyDescent="0.3">
      <c r="A20" s="10"/>
      <c r="B20" s="11"/>
      <c r="C20" s="25" t="s">
        <v>45</v>
      </c>
      <c r="D20" s="14"/>
      <c r="E20" s="14"/>
      <c r="F20" s="13">
        <v>10000</v>
      </c>
    </row>
    <row r="21" spans="1:6" x14ac:dyDescent="0.3">
      <c r="A21" s="10"/>
      <c r="B21" s="11"/>
      <c r="C21" s="15"/>
      <c r="D21" s="15"/>
      <c r="E21" s="15"/>
      <c r="F21" s="13"/>
    </row>
    <row r="22" spans="1:6" x14ac:dyDescent="0.3">
      <c r="A22" s="16" t="s">
        <v>35</v>
      </c>
      <c r="B22" s="16"/>
      <c r="C22" s="16"/>
      <c r="D22" s="16"/>
      <c r="E22" s="16"/>
      <c r="F22" s="16">
        <f>F6+F10</f>
        <v>223700</v>
      </c>
    </row>
    <row r="23" spans="1:6" ht="25.05" customHeight="1" x14ac:dyDescent="0.3"/>
    <row r="24" spans="1:6" ht="18" x14ac:dyDescent="0.3">
      <c r="A24" s="31" t="s">
        <v>54</v>
      </c>
      <c r="B24" s="31"/>
      <c r="C24" s="31"/>
      <c r="D24" s="31"/>
      <c r="E24" s="31"/>
      <c r="F24" s="31"/>
    </row>
    <row r="25" spans="1:6" ht="10.050000000000001" customHeight="1" x14ac:dyDescent="0.3">
      <c r="A25" s="18"/>
      <c r="B25" s="18"/>
      <c r="C25" s="18"/>
      <c r="D25" s="18"/>
      <c r="E25" s="18"/>
      <c r="F25" s="18"/>
    </row>
    <row r="26" spans="1:6" x14ac:dyDescent="0.3">
      <c r="A26" s="30" t="s">
        <v>1</v>
      </c>
      <c r="B26" s="30"/>
      <c r="C26" s="4" t="s">
        <v>2</v>
      </c>
      <c r="D26" s="4"/>
      <c r="E26" s="4"/>
      <c r="F26" s="5" t="s">
        <v>3</v>
      </c>
    </row>
    <row r="27" spans="1:6" x14ac:dyDescent="0.3">
      <c r="A27" s="6"/>
      <c r="B27" s="7" t="s">
        <v>36</v>
      </c>
      <c r="C27" s="8" t="s">
        <v>47</v>
      </c>
      <c r="D27" s="8"/>
      <c r="E27" s="8"/>
      <c r="F27" s="9">
        <f>SUM(F28:F28)</f>
        <v>20000</v>
      </c>
    </row>
    <row r="28" spans="1:6" x14ac:dyDescent="0.3">
      <c r="A28" s="10"/>
      <c r="B28" s="19" t="s">
        <v>37</v>
      </c>
      <c r="C28" s="20" t="s">
        <v>48</v>
      </c>
      <c r="D28" s="20">
        <v>40</v>
      </c>
      <c r="E28" s="20">
        <v>500</v>
      </c>
      <c r="F28" s="21">
        <f>E28*D28</f>
        <v>20000</v>
      </c>
    </row>
    <row r="29" spans="1:6" x14ac:dyDescent="0.3">
      <c r="A29" s="23"/>
      <c r="B29" s="19"/>
      <c r="C29" s="20"/>
      <c r="D29" s="20"/>
      <c r="E29" s="20"/>
      <c r="F29" s="21"/>
    </row>
    <row r="30" spans="1:6" x14ac:dyDescent="0.3">
      <c r="A30" s="22"/>
      <c r="B30" s="19"/>
      <c r="C30" s="24"/>
      <c r="D30" s="24"/>
      <c r="E30" s="24"/>
      <c r="F30" s="21"/>
    </row>
    <row r="31" spans="1:6" x14ac:dyDescent="0.3">
      <c r="A31" s="16" t="s">
        <v>38</v>
      </c>
      <c r="B31" s="16"/>
      <c r="C31" s="16"/>
      <c r="D31" s="16"/>
      <c r="E31" s="16"/>
      <c r="F31" s="16">
        <f>F27</f>
        <v>20000</v>
      </c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</sheetData>
  <mergeCells count="5">
    <mergeCell ref="A1:F1"/>
    <mergeCell ref="A3:F3"/>
    <mergeCell ref="A5:B5"/>
    <mergeCell ref="A24:F24"/>
    <mergeCell ref="A26:B2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Raidighi Center</vt:lpstr>
      <vt:lpstr>Nagendrapur</vt:lpstr>
    </vt:vector>
  </TitlesOfParts>
  <Company>_x0003_AGL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Sankar Halder</dc:creator>
  <cp:lastModifiedBy>Padmanava Sen</cp:lastModifiedBy>
  <dcterms:created xsi:type="dcterms:W3CDTF">2018-06-23T03:09:42Z</dcterms:created>
  <dcterms:modified xsi:type="dcterms:W3CDTF">2018-10-01T14:34:19Z</dcterms:modified>
</cp:coreProperties>
</file>