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approved request" sheetId="1" r:id="rId1"/>
    <sheet name="mst reque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<sst xmlns="http://schemas.openxmlformats.org/spreadsheetml/2006/main" count="84" uniqueCount="52">
  <si>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MATERIALS FOR SCHOOL</t>
  </si>
  <si>
    <t>Conversion to USD</t>
  </si>
  <si>
    <t xml:space="preserve">Carpet </t>
  </si>
  <si>
    <t>200 mts</t>
  </si>
  <si>
    <t>180/- p. Mtr</t>
  </si>
  <si>
    <t>Green Slate board -</t>
  </si>
  <si>
    <t>360 sq ft</t>
  </si>
  <si>
    <t>105/- sq. ft.</t>
  </si>
  <si>
    <t>Low Desks for students</t>
  </si>
  <si>
    <t>600/-</t>
  </si>
  <si>
    <t>Low Stools for students</t>
  </si>
  <si>
    <t>200/-</t>
  </si>
  <si>
    <t>Tables</t>
  </si>
  <si>
    <t>1500/-</t>
  </si>
  <si>
    <t>Chairs</t>
  </si>
  <si>
    <t>1000/-</t>
  </si>
  <si>
    <t>SCIENCE EQUIPMENTS</t>
  </si>
  <si>
    <t>Glass-ware for Lab</t>
  </si>
  <si>
    <t>Microscope Binocular (2eyepiece)</t>
  </si>
  <si>
    <t>2 sets</t>
  </si>
  <si>
    <t>Chemicals</t>
  </si>
  <si>
    <t>Other materials for Lab</t>
  </si>
  <si>
    <t>Stove Gas connection</t>
  </si>
  <si>
    <t>*</t>
  </si>
  <si>
    <t>Jeep Operational Expenses 2010-2011</t>
  </si>
  <si>
    <t>June to February – 9 months X 23 days x 300/- = 62,100/-</t>
  </si>
  <si>
    <t>March &amp; April - 2 x 23 x 350/- = 16,100/-</t>
  </si>
  <si>
    <t>Total proposed disbursement</t>
  </si>
  <si>
    <t>Materials</t>
  </si>
  <si>
    <t>Quantity</t>
  </si>
  <si>
    <t>Rate</t>
  </si>
  <si>
    <t>Amount</t>
  </si>
  <si>
    <t>converted to USD at 46.02 rate</t>
  </si>
  <si>
    <t>Questions to Jim</t>
  </si>
  <si>
    <t>how many kids are using the science lab; do they have one currently? If not how do they get by? This is a long term teacher to consistant use of these supplies over the long term?</t>
  </si>
  <si>
    <t>The idea here is see if we can raise this portion of the request in a target forum; i.e. Hari/Priya are proposing a cranatic music event in CA</t>
  </si>
  <si>
    <t>Carpet *</t>
  </si>
  <si>
    <t>co chapter</t>
  </si>
  <si>
    <t>Steel Cupboards – large</t>
  </si>
  <si>
    <t>8000/-</t>
  </si>
  <si>
    <t>geetanjali</t>
  </si>
  <si>
    <t>We could partition this for Geetanjali 2010?</t>
  </si>
  <si>
    <t>Steel Cupboards – small</t>
  </si>
  <si>
    <t>3000/-</t>
  </si>
  <si>
    <t>Notice Boards – large</t>
  </si>
  <si>
    <t>Out-door class units**</t>
  </si>
  <si>
    <t>30000/-</t>
  </si>
  <si>
    <t>would prefer more details, on what they mean by outdoor units, and greater details on the break-up of items wihtin this category</t>
  </si>
  <si>
    <t>Gardening implements</t>
  </si>
  <si>
    <t>10 sets</t>
  </si>
  <si>
    <t xml:space="preserve">* - Jute Carpets are required as the children sit at floor level and the cement floors are very cold </t>
  </si>
  <si>
    <t>** - Children prefer to sit outside and study rather than inside a room. So we would like to construct 6 units where small groups of children can sit and have classes.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</si>
</sst>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sz val="14"/>
      <color indexed="12"/>
      <name val="Book Antiqua"/>
      <family val="1"/>
    </font>
    <font>
      <sz val="12"/>
      <name val="Book Antiqua"/>
      <family val="1"/>
    </font>
    <font>
      <sz val="14"/>
      <color indexed="8"/>
      <name val="Book Antiqua"/>
      <family val="1"/>
    </font>
    <font>
      <sz val="15"/>
      <color indexed="8"/>
      <name val="Book Antiqua"/>
      <family val="1"/>
    </font>
    <font>
      <sz val="10"/>
      <color indexed="8"/>
      <name val="Book Antiqua"/>
      <family val="1"/>
    </font>
    <font>
      <sz val="15"/>
      <color indexed="12"/>
      <name val="Book Antiqua"/>
      <family val="1"/>
    </font>
    <font>
      <b/>
      <sz val="10"/>
      <color indexed="12"/>
      <name val="Book Antiqua"/>
      <family val="1"/>
    </font>
    <font>
      <b/>
      <sz val="14"/>
      <name val="Book Antiqua"/>
      <family val="1"/>
    </font>
    <font>
      <b/>
      <sz val="15"/>
      <name val="Arial"/>
      <family val="2"/>
    </font>
    <font>
      <sz val="14"/>
      <name val="Book Antiqua"/>
      <family val="1"/>
    </font>
    <font>
      <sz val="15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Book Antiqua"/>
      <family val="1"/>
    </font>
    <font>
      <sz val="10"/>
      <color indexed="12"/>
      <name val="Book Antiqua"/>
      <family val="1"/>
    </font>
    <font>
      <sz val="10"/>
      <name val="Book Antiqua"/>
      <family val="1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8"/>
      <name val="Arial"/>
      <family val="0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2" fontId="1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2" borderId="0" xfId="0" applyFont="1" applyFill="1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2" fontId="21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4" fillId="0" borderId="0" xfId="0" applyFont="1" applyAlignment="1">
      <alignment/>
    </xf>
    <xf numFmtId="2" fontId="2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26" sqref="A26"/>
    </sheetView>
  </sheetViews>
  <sheetFormatPr defaultColWidth="11.57421875" defaultRowHeight="12.75"/>
  <cols>
    <col min="1" max="1" width="53.00390625" style="26" customWidth="1"/>
    <col min="2" max="2" width="13.57421875" style="0" customWidth="1"/>
    <col min="3" max="3" width="16.7109375" style="0" customWidth="1"/>
    <col min="4" max="4" width="16.8515625" style="0" customWidth="1"/>
    <col min="5" max="5" width="18.140625" style="0" customWidth="1"/>
  </cols>
  <sheetData>
    <row r="1" spans="1:5" s="2" customFormat="1" ht="18.75">
      <c r="A1" s="1" t="s">
        <v>0</v>
      </c>
      <c r="E1" s="3" t="s">
        <v>1</v>
      </c>
    </row>
    <row r="2" s="2" customFormat="1" ht="18.75">
      <c r="A2" s="1"/>
    </row>
    <row r="3" spans="1:5" s="8" customFormat="1" ht="19.5">
      <c r="A3" s="4" t="s">
        <v>2</v>
      </c>
      <c r="B3" s="5" t="s">
        <v>3</v>
      </c>
      <c r="C3" s="6" t="s">
        <v>4</v>
      </c>
      <c r="D3" s="7">
        <v>36000</v>
      </c>
      <c r="E3" s="8">
        <f>D3/46.02</f>
        <v>782.2685788787484</v>
      </c>
    </row>
    <row r="4" spans="1:5" s="8" customFormat="1" ht="19.5">
      <c r="A4" s="4" t="s">
        <v>5</v>
      </c>
      <c r="B4" s="5" t="s">
        <v>6</v>
      </c>
      <c r="C4" s="6" t="s">
        <v>7</v>
      </c>
      <c r="D4" s="7">
        <v>37800</v>
      </c>
      <c r="E4" s="8">
        <f>D4/46.02</f>
        <v>821.3820078226858</v>
      </c>
    </row>
    <row r="5" spans="1:5" s="8" customFormat="1" ht="19.5">
      <c r="A5" s="4" t="s">
        <v>8</v>
      </c>
      <c r="B5" s="5">
        <v>50</v>
      </c>
      <c r="C5" s="6" t="s">
        <v>9</v>
      </c>
      <c r="D5" s="7">
        <v>30000</v>
      </c>
      <c r="E5" s="8">
        <f>D5/46.02</f>
        <v>651.8904823989569</v>
      </c>
    </row>
    <row r="6" spans="1:5" s="8" customFormat="1" ht="19.5">
      <c r="A6" s="4" t="s">
        <v>10</v>
      </c>
      <c r="B6" s="5">
        <v>50</v>
      </c>
      <c r="C6" s="6" t="s">
        <v>11</v>
      </c>
      <c r="D6" s="7">
        <v>10000</v>
      </c>
      <c r="E6" s="8">
        <f>D6/46.02</f>
        <v>217.29682746631897</v>
      </c>
    </row>
    <row r="7" spans="1:5" s="8" customFormat="1" ht="19.5">
      <c r="A7" s="4" t="s">
        <v>12</v>
      </c>
      <c r="B7" s="5">
        <v>2</v>
      </c>
      <c r="C7" s="6" t="s">
        <v>13</v>
      </c>
      <c r="D7" s="7">
        <v>3000</v>
      </c>
      <c r="E7" s="8">
        <f>D7/46.02</f>
        <v>65.1890482398957</v>
      </c>
    </row>
    <row r="8" spans="1:5" s="8" customFormat="1" ht="19.5">
      <c r="A8" s="4" t="s">
        <v>14</v>
      </c>
      <c r="B8" s="5">
        <v>10</v>
      </c>
      <c r="C8" s="6" t="s">
        <v>15</v>
      </c>
      <c r="D8" s="7">
        <v>10000</v>
      </c>
      <c r="E8" s="8">
        <f>D8/46.02</f>
        <v>217.29682746631897</v>
      </c>
    </row>
    <row r="9" spans="1:5" s="8" customFormat="1" ht="19.5">
      <c r="A9" s="4"/>
      <c r="B9" s="5"/>
      <c r="C9" s="6"/>
      <c r="D9" s="9">
        <f>SUM(D3:D8)</f>
        <v>126800</v>
      </c>
      <c r="E9" s="10">
        <f>D9/46.02</f>
        <v>2755.3237722729245</v>
      </c>
    </row>
    <row r="10" spans="1:4" s="3" customFormat="1" ht="19.5">
      <c r="A10" s="11" t="s">
        <v>16</v>
      </c>
      <c r="B10" s="12"/>
      <c r="C10" s="12"/>
      <c r="D10" s="13"/>
    </row>
    <row r="11" spans="1:4" s="3" customFormat="1" ht="19.5">
      <c r="A11" s="11"/>
      <c r="B11" s="12"/>
      <c r="C11" s="12"/>
      <c r="D11" s="13"/>
    </row>
    <row r="12" spans="1:5" s="3" customFormat="1" ht="19.5">
      <c r="A12" s="14" t="s">
        <v>17</v>
      </c>
      <c r="B12" s="15">
        <v>40</v>
      </c>
      <c r="C12" s="16">
        <v>50</v>
      </c>
      <c r="D12" s="17">
        <v>8000</v>
      </c>
      <c r="E12" s="3">
        <f aca="true" t="shared" si="0" ref="E12:E17">D12/46.02</f>
        <v>173.83746197305518</v>
      </c>
    </row>
    <row r="13" spans="1:5" s="3" customFormat="1" ht="19.5">
      <c r="A13" s="14" t="s">
        <v>18</v>
      </c>
      <c r="B13" s="15" t="s">
        <v>19</v>
      </c>
      <c r="C13" s="16">
        <v>15000</v>
      </c>
      <c r="D13" s="17">
        <v>30000</v>
      </c>
      <c r="E13" s="3">
        <f t="shared" si="0"/>
        <v>651.8904823989569</v>
      </c>
    </row>
    <row r="14" spans="1:5" s="3" customFormat="1" ht="19.5">
      <c r="A14" s="14" t="s">
        <v>20</v>
      </c>
      <c r="B14" s="15"/>
      <c r="C14" s="16">
        <v>3500</v>
      </c>
      <c r="D14" s="17">
        <v>3500</v>
      </c>
      <c r="E14" s="3">
        <f t="shared" si="0"/>
        <v>76.05388961321164</v>
      </c>
    </row>
    <row r="15" spans="1:5" s="3" customFormat="1" ht="19.5">
      <c r="A15" s="14" t="s">
        <v>21</v>
      </c>
      <c r="B15" s="15"/>
      <c r="C15" s="16"/>
      <c r="D15" s="17">
        <v>2500</v>
      </c>
      <c r="E15" s="3">
        <f t="shared" si="0"/>
        <v>54.32420686657974</v>
      </c>
    </row>
    <row r="16" spans="1:5" s="3" customFormat="1" ht="19.5">
      <c r="A16" s="14" t="s">
        <v>22</v>
      </c>
      <c r="B16" s="15">
        <v>1</v>
      </c>
      <c r="C16" s="16">
        <v>6000</v>
      </c>
      <c r="D16" s="17">
        <v>6000</v>
      </c>
      <c r="E16" s="3">
        <f t="shared" si="0"/>
        <v>130.3780964797914</v>
      </c>
    </row>
    <row r="17" spans="1:8" s="3" customFormat="1" ht="19.5">
      <c r="A17" s="14"/>
      <c r="B17" s="15"/>
      <c r="C17" s="16"/>
      <c r="D17" s="13">
        <f>SUM(D12:D16)</f>
        <v>50000</v>
      </c>
      <c r="E17" s="18">
        <f t="shared" si="0"/>
        <v>1086.4841373315949</v>
      </c>
      <c r="F17" s="3" t="s">
        <v>23</v>
      </c>
      <c r="G17" s="19"/>
      <c r="H17" s="19"/>
    </row>
    <row r="18" spans="1:5" s="8" customFormat="1" ht="19.5">
      <c r="A18" s="4"/>
      <c r="B18" s="5"/>
      <c r="C18" s="6"/>
      <c r="D18" s="9"/>
      <c r="E18" s="10"/>
    </row>
    <row r="19" spans="1:5" s="8" customFormat="1" ht="19.5">
      <c r="A19" s="20" t="s">
        <v>24</v>
      </c>
      <c r="B19" s="5"/>
      <c r="C19" s="6"/>
      <c r="D19" s="9"/>
      <c r="E19" s="10"/>
    </row>
    <row r="20" spans="1:7" s="8" customFormat="1" ht="37.5">
      <c r="A20" s="21" t="s">
        <v>25</v>
      </c>
      <c r="B20" s="5"/>
      <c r="C20" s="6"/>
      <c r="D20" s="7">
        <v>62100</v>
      </c>
      <c r="G20" s="22"/>
    </row>
    <row r="21" spans="1:6" s="23" customFormat="1" ht="18.75">
      <c r="A21" s="21" t="s">
        <v>26</v>
      </c>
      <c r="D21" s="24">
        <v>16100</v>
      </c>
      <c r="E21" s="25"/>
      <c r="F21" s="22"/>
    </row>
    <row r="22" spans="1:5" s="27" customFormat="1" ht="18.75">
      <c r="A22" s="26"/>
      <c r="D22" s="28">
        <f>D20+D21</f>
        <v>78200</v>
      </c>
      <c r="E22" s="29">
        <f>D22/46.02</f>
        <v>1699.2611907866144</v>
      </c>
    </row>
    <row r="24" spans="1:5" ht="18.75">
      <c r="A24" s="26" t="s">
        <v>27</v>
      </c>
      <c r="E24" s="30">
        <f>E9+E17+E22</f>
        <v>5541.069100391134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1"/>
  <sheetViews>
    <sheetView workbookViewId="0" topLeftCell="A1">
      <selection activeCell="A1" sqref="A1:IV16384"/>
    </sheetView>
  </sheetViews>
  <sheetFormatPr defaultColWidth="9.140625" defaultRowHeight="12.75"/>
  <cols>
    <col min="1" max="1" width="45.28125" style="27" customWidth="1"/>
    <col min="2" max="2" width="21.8515625" style="27" customWidth="1"/>
    <col min="3" max="3" width="21.421875" style="27" customWidth="1"/>
    <col min="4" max="4" width="20.57421875" style="27" customWidth="1"/>
    <col min="5" max="5" width="19.7109375" style="27" customWidth="1"/>
    <col min="6" max="16384" width="11.57421875" style="27" customWidth="1"/>
  </cols>
  <sheetData>
    <row r="4" spans="1:5" ht="19.5">
      <c r="A4" s="31" t="s">
        <v>28</v>
      </c>
      <c r="B4" s="31" t="s">
        <v>29</v>
      </c>
      <c r="C4" s="31" t="s">
        <v>30</v>
      </c>
      <c r="D4" s="32" t="s">
        <v>31</v>
      </c>
      <c r="E4" s="31" t="s">
        <v>32</v>
      </c>
    </row>
    <row r="5" spans="1:4" ht="19.5">
      <c r="A5" s="31"/>
      <c r="B5" s="31"/>
      <c r="C5" s="31"/>
      <c r="D5" s="32"/>
    </row>
    <row r="6" spans="1:4" s="36" customFormat="1" ht="19.5">
      <c r="A6" s="33" t="s">
        <v>16</v>
      </c>
      <c r="B6" s="34"/>
      <c r="C6" s="34"/>
      <c r="D6" s="35"/>
    </row>
    <row r="7" spans="1:7" s="36" customFormat="1" ht="19.5">
      <c r="A7" s="33"/>
      <c r="B7" s="34"/>
      <c r="C7" s="34"/>
      <c r="D7" s="35"/>
      <c r="E7" s="36" t="s">
        <v>1</v>
      </c>
      <c r="G7" s="36" t="s">
        <v>33</v>
      </c>
    </row>
    <row r="8" spans="1:7" s="36" customFormat="1" ht="18.75">
      <c r="A8" s="37" t="s">
        <v>17</v>
      </c>
      <c r="B8" s="38">
        <v>40</v>
      </c>
      <c r="C8" s="39">
        <v>50</v>
      </c>
      <c r="D8" s="40">
        <v>8000</v>
      </c>
      <c r="E8" s="36">
        <f aca="true" t="shared" si="0" ref="E8:E13">D8/46.02</f>
        <v>173.83746197305518</v>
      </c>
      <c r="G8" s="41" t="s">
        <v>34</v>
      </c>
    </row>
    <row r="9" spans="1:5" s="36" customFormat="1" ht="18.75">
      <c r="A9" s="37" t="s">
        <v>18</v>
      </c>
      <c r="B9" s="38" t="s">
        <v>19</v>
      </c>
      <c r="C9" s="39">
        <v>15000</v>
      </c>
      <c r="D9" s="40">
        <v>30000</v>
      </c>
      <c r="E9" s="36">
        <f t="shared" si="0"/>
        <v>651.8904823989569</v>
      </c>
    </row>
    <row r="10" spans="1:5" s="36" customFormat="1" ht="18.75">
      <c r="A10" s="37" t="s">
        <v>20</v>
      </c>
      <c r="B10" s="38"/>
      <c r="C10" s="39">
        <v>3500</v>
      </c>
      <c r="D10" s="40">
        <v>3500</v>
      </c>
      <c r="E10" s="36">
        <f t="shared" si="0"/>
        <v>76.05388961321164</v>
      </c>
    </row>
    <row r="11" spans="1:5" s="36" customFormat="1" ht="18.75">
      <c r="A11" s="37" t="s">
        <v>21</v>
      </c>
      <c r="B11" s="38"/>
      <c r="C11" s="39"/>
      <c r="D11" s="40">
        <v>2500</v>
      </c>
      <c r="E11" s="36">
        <f t="shared" si="0"/>
        <v>54.32420686657974</v>
      </c>
    </row>
    <row r="12" spans="1:5" s="36" customFormat="1" ht="18.75">
      <c r="A12" s="37" t="s">
        <v>22</v>
      </c>
      <c r="B12" s="38">
        <v>1</v>
      </c>
      <c r="C12" s="39">
        <v>6000</v>
      </c>
      <c r="D12" s="40">
        <v>6000</v>
      </c>
      <c r="E12" s="36">
        <f t="shared" si="0"/>
        <v>130.3780964797914</v>
      </c>
    </row>
    <row r="13" spans="1:8" s="36" customFormat="1" ht="19.5">
      <c r="A13" s="37"/>
      <c r="B13" s="38"/>
      <c r="C13" s="39"/>
      <c r="D13" s="35">
        <f>SUM(D8:D12)</f>
        <v>50000</v>
      </c>
      <c r="E13" s="42">
        <f t="shared" si="0"/>
        <v>1086.4841373315949</v>
      </c>
      <c r="F13" s="36" t="s">
        <v>23</v>
      </c>
      <c r="G13" s="42">
        <v>1086</v>
      </c>
      <c r="H13" s="42" t="s">
        <v>35</v>
      </c>
    </row>
    <row r="14" spans="1:4" ht="19.5">
      <c r="A14" s="43" t="s">
        <v>0</v>
      </c>
      <c r="B14" s="44"/>
      <c r="C14" s="45"/>
      <c r="D14" s="46"/>
    </row>
    <row r="15" spans="1:6" ht="18.75">
      <c r="A15" s="46" t="s">
        <v>36</v>
      </c>
      <c r="B15" s="44" t="s">
        <v>3</v>
      </c>
      <c r="C15" s="45" t="s">
        <v>4</v>
      </c>
      <c r="D15" s="47">
        <v>36000</v>
      </c>
      <c r="E15" s="27">
        <f>D15/46.02</f>
        <v>782.2685788787484</v>
      </c>
      <c r="F15" s="27" t="s">
        <v>37</v>
      </c>
    </row>
    <row r="16" spans="1:6" ht="18.75">
      <c r="A16" s="46" t="s">
        <v>5</v>
      </c>
      <c r="B16" s="44" t="s">
        <v>6</v>
      </c>
      <c r="C16" s="45" t="s">
        <v>7</v>
      </c>
      <c r="D16" s="47">
        <v>37800</v>
      </c>
      <c r="E16" s="27">
        <f aca="true" t="shared" si="1" ref="E16:E29">D16/46.02</f>
        <v>821.3820078226858</v>
      </c>
      <c r="F16" s="27" t="s">
        <v>37</v>
      </c>
    </row>
    <row r="17" spans="1:8" s="36" customFormat="1" ht="18.75">
      <c r="A17" s="37" t="s">
        <v>38</v>
      </c>
      <c r="B17" s="38">
        <v>10</v>
      </c>
      <c r="C17" s="39" t="s">
        <v>39</v>
      </c>
      <c r="D17" s="40">
        <v>80000</v>
      </c>
      <c r="E17" s="42">
        <f t="shared" si="1"/>
        <v>1738.3746197305518</v>
      </c>
      <c r="F17" s="42" t="s">
        <v>40</v>
      </c>
      <c r="G17" s="42">
        <f>E17+E18+E19</f>
        <v>2716.210343328987</v>
      </c>
      <c r="H17" s="42" t="s">
        <v>41</v>
      </c>
    </row>
    <row r="18" spans="1:6" s="36" customFormat="1" ht="18.75">
      <c r="A18" s="37" t="s">
        <v>42</v>
      </c>
      <c r="B18" s="38">
        <v>10</v>
      </c>
      <c r="C18" s="39" t="s">
        <v>43</v>
      </c>
      <c r="D18" s="40">
        <v>30000</v>
      </c>
      <c r="E18" s="42">
        <f t="shared" si="1"/>
        <v>651.8904823989569</v>
      </c>
      <c r="F18" s="42" t="s">
        <v>40</v>
      </c>
    </row>
    <row r="19" spans="1:6" s="36" customFormat="1" ht="18.75">
      <c r="A19" s="37" t="s">
        <v>44</v>
      </c>
      <c r="B19" s="38">
        <v>10</v>
      </c>
      <c r="C19" s="39" t="s">
        <v>13</v>
      </c>
      <c r="D19" s="40">
        <v>15000</v>
      </c>
      <c r="E19" s="42">
        <f t="shared" si="1"/>
        <v>325.94524119947846</v>
      </c>
      <c r="F19" s="42" t="s">
        <v>40</v>
      </c>
    </row>
    <row r="20" spans="1:6" ht="18.75">
      <c r="A20" s="46" t="s">
        <v>8</v>
      </c>
      <c r="B20" s="44">
        <v>50</v>
      </c>
      <c r="C20" s="45" t="s">
        <v>9</v>
      </c>
      <c r="D20" s="47">
        <v>30000</v>
      </c>
      <c r="E20" s="27">
        <f t="shared" si="1"/>
        <v>651.8904823989569</v>
      </c>
      <c r="F20" s="27" t="s">
        <v>37</v>
      </c>
    </row>
    <row r="21" spans="1:6" ht="18.75">
      <c r="A21" s="46" t="s">
        <v>10</v>
      </c>
      <c r="B21" s="44">
        <v>50</v>
      </c>
      <c r="C21" s="45" t="s">
        <v>11</v>
      </c>
      <c r="D21" s="47">
        <v>10000</v>
      </c>
      <c r="E21" s="27">
        <f t="shared" si="1"/>
        <v>217.29682746631897</v>
      </c>
      <c r="F21" s="27" t="s">
        <v>37</v>
      </c>
    </row>
    <row r="22" spans="1:6" ht="18.75">
      <c r="A22" s="46" t="s">
        <v>12</v>
      </c>
      <c r="B22" s="44">
        <v>2</v>
      </c>
      <c r="C22" s="45" t="s">
        <v>13</v>
      </c>
      <c r="D22" s="47">
        <v>3000</v>
      </c>
      <c r="E22" s="27">
        <f t="shared" si="1"/>
        <v>65.1890482398957</v>
      </c>
      <c r="F22" s="27" t="s">
        <v>37</v>
      </c>
    </row>
    <row r="23" spans="1:6" ht="18.75">
      <c r="A23" s="46" t="s">
        <v>14</v>
      </c>
      <c r="B23" s="44">
        <v>10</v>
      </c>
      <c r="C23" s="45" t="s">
        <v>15</v>
      </c>
      <c r="D23" s="47">
        <v>10000</v>
      </c>
      <c r="E23" s="27">
        <f t="shared" si="1"/>
        <v>217.29682746631897</v>
      </c>
      <c r="F23" s="27" t="s">
        <v>37</v>
      </c>
    </row>
    <row r="24" spans="1:7" s="36" customFormat="1" ht="18.75">
      <c r="A24" s="37" t="s">
        <v>45</v>
      </c>
      <c r="B24" s="38">
        <v>6</v>
      </c>
      <c r="C24" s="39" t="s">
        <v>46</v>
      </c>
      <c r="D24" s="40">
        <v>180000</v>
      </c>
      <c r="E24" s="36">
        <f t="shared" si="1"/>
        <v>3911.3428943937415</v>
      </c>
      <c r="F24" s="36">
        <f>E24/6</f>
        <v>651.8904823989569</v>
      </c>
      <c r="G24" s="41" t="s">
        <v>47</v>
      </c>
    </row>
    <row r="25" spans="1:5" s="36" customFormat="1" ht="18.75">
      <c r="A25" s="37" t="s">
        <v>48</v>
      </c>
      <c r="B25" s="38" t="s">
        <v>49</v>
      </c>
      <c r="C25" s="39" t="s">
        <v>13</v>
      </c>
      <c r="D25" s="40">
        <v>15000</v>
      </c>
      <c r="E25" s="36">
        <f t="shared" si="1"/>
        <v>325.94524119947846</v>
      </c>
    </row>
    <row r="26" spans="1:7" ht="18.75">
      <c r="A26" s="46"/>
      <c r="B26" s="44"/>
      <c r="C26" s="45"/>
      <c r="D26" s="47"/>
      <c r="G26" s="48">
        <f>E15+E16+E20+E21+E22+E23</f>
        <v>2755.3237722729245</v>
      </c>
    </row>
    <row r="27" spans="1:5" ht="19.5">
      <c r="A27" s="46"/>
      <c r="B27" s="44"/>
      <c r="C27" s="45"/>
      <c r="D27" s="49">
        <f>SUM(D15:D25)</f>
        <v>446800</v>
      </c>
      <c r="E27" s="27">
        <f t="shared" si="1"/>
        <v>9708.822251195132</v>
      </c>
    </row>
    <row r="28" spans="1:4" ht="19.5">
      <c r="A28" s="46"/>
      <c r="B28" s="44"/>
      <c r="C28" s="45"/>
      <c r="D28" s="43"/>
    </row>
    <row r="29" spans="1:5" ht="19.5">
      <c r="A29" s="46"/>
      <c r="B29" s="44"/>
      <c r="C29" s="45"/>
      <c r="D29" s="49">
        <f>D13+D27</f>
        <v>496800</v>
      </c>
      <c r="E29" s="27">
        <f t="shared" si="1"/>
        <v>10795.306388526727</v>
      </c>
    </row>
    <row r="30" ht="12.75">
      <c r="A30" s="27" t="s">
        <v>50</v>
      </c>
    </row>
    <row r="31" ht="12.75">
      <c r="A31" s="27" t="s">
        <v>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mxpalani</dc:creator>
  <cp:keywords/>
  <dc:description/>
  <cp:lastModifiedBy>mxpalani</cp:lastModifiedBy>
  <dcterms:created xsi:type="dcterms:W3CDTF">2010-03-29T22:52:48Z</dcterms:created>
  <dcterms:modified xsi:type="dcterms:W3CDTF">2010-03-29T23:26:59Z</dcterms:modified>
  <cp:category/>
  <cp:version/>
  <cp:contentType/>
  <cp:contentStatus/>
</cp:coreProperties>
</file>