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65" windowHeight="8535" activeTab="0"/>
  </bookViews>
  <sheets>
    <sheet name="Asha Bij 31.3.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10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242/- phone bill not entered, when we sent report after reconcile we rectify that and enter
</t>
        </r>
      </text>
    </comment>
  </commentList>
</comments>
</file>

<file path=xl/sharedStrings.xml><?xml version="1.0" encoding="utf-8"?>
<sst xmlns="http://schemas.openxmlformats.org/spreadsheetml/2006/main" count="53" uniqueCount="53">
  <si>
    <t>TOTAL</t>
  </si>
  <si>
    <t>BUDGET</t>
  </si>
  <si>
    <t>Particular</t>
  </si>
  <si>
    <t>SL No</t>
  </si>
  <si>
    <t>Two Wheeler</t>
  </si>
  <si>
    <t>Ist Instalment</t>
  </si>
  <si>
    <t xml:space="preserve">Total Grant </t>
  </si>
  <si>
    <t>Less Expenses</t>
  </si>
  <si>
    <t>Balance with SVYM</t>
  </si>
  <si>
    <t>Project: Asha for Education - Shikshanavahini, Bijapur Project</t>
  </si>
  <si>
    <t>Program Manager</t>
  </si>
  <si>
    <t>Facilitators</t>
  </si>
  <si>
    <t>Office Assistant/Accountant</t>
  </si>
  <si>
    <t>Training Costs</t>
  </si>
  <si>
    <t>Awarness creation/Pulicity</t>
  </si>
  <si>
    <t>Administration/Operational Costs</t>
  </si>
  <si>
    <t>Computer, Fax, Telephone, Printer, Furniture</t>
  </si>
  <si>
    <t>Fuel/vehicle operating/hire costs</t>
  </si>
  <si>
    <t>Rent</t>
  </si>
  <si>
    <t>Amount</t>
  </si>
  <si>
    <t>Cheque No</t>
  </si>
  <si>
    <t>Cheque date</t>
  </si>
  <si>
    <t>IInd Instalment</t>
  </si>
  <si>
    <t>IIIrd Instalment</t>
  </si>
  <si>
    <t>IVth Instalment</t>
  </si>
  <si>
    <t>Vth Instalment</t>
  </si>
  <si>
    <t>VIth Instalment</t>
  </si>
  <si>
    <t>VIIth Instalment</t>
  </si>
  <si>
    <t>Total Expeses</t>
  </si>
  <si>
    <t>Unspent Balance</t>
  </si>
  <si>
    <t>VIIIth Instalment</t>
  </si>
  <si>
    <t>Ixth Instalment</t>
  </si>
  <si>
    <t>Xth Instalment</t>
  </si>
  <si>
    <t>Xith Iinstalment</t>
  </si>
  <si>
    <t>XIIth Instalment</t>
  </si>
  <si>
    <t>XIIIth Instalment</t>
  </si>
  <si>
    <t>XIVth Instalment</t>
  </si>
  <si>
    <t>Expenses</t>
  </si>
  <si>
    <t xml:space="preserve">TOTAL </t>
  </si>
  <si>
    <t xml:space="preserve">Video Documantation </t>
  </si>
  <si>
    <t xml:space="preserve">Xv th Instalment </t>
  </si>
  <si>
    <t>1/9/2007 to 31/8/2008</t>
  </si>
  <si>
    <t>Statement of Receipts and Payment for Asha for Education for the year 01-09-05 to 31/3/2008.</t>
  </si>
  <si>
    <t>Fund Details:</t>
  </si>
  <si>
    <t>INSTALMENTS</t>
  </si>
  <si>
    <t>01-09-06  to 31-08-07</t>
  </si>
  <si>
    <t>01-09-05  to 31-08-06</t>
  </si>
  <si>
    <t>01-09-05  to  31-03-06</t>
  </si>
  <si>
    <t>01-04-06  to 31-08-06</t>
  </si>
  <si>
    <t>Oct 2006  to 31/3/2007</t>
  </si>
  <si>
    <t>1/4/2007  to 30/9/2007</t>
  </si>
  <si>
    <t>1/10/2007 to 31/3/2008</t>
  </si>
  <si>
    <t>Sr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</si>
</sst>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[$-409]mmm/yy;@"/>
    <numFmt numFmtId="177" formatCode="mmm/yyyy"/>
    <numFmt numFmtId="178" formatCode="[$-409]dddd\,\ mmmm\ dd\,\ yyyy"/>
    <numFmt numFmtId="179" formatCode="0.00_);[Red]\(0.00\)"/>
    <numFmt numFmtId="180" formatCode="0.00_);\(0.00\)"/>
    <numFmt numFmtId="181" formatCode="0.0_);\(0.0\)"/>
    <numFmt numFmtId="182" formatCode="0_);\(0\)"/>
  </numFmts>
  <fonts count="4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MS Sans Serif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NumberFormat="1" applyFont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 quotePrefix="1">
      <alignment vertical="center" wrapText="1"/>
      <protection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NumberFormat="1" applyFont="1" applyBorder="1" applyAlignment="1" applyProtection="1">
      <alignment vertical="center" wrapText="1"/>
      <protection/>
    </xf>
    <xf numFmtId="0" fontId="6" fillId="0" borderId="11" xfId="0" applyNumberFormat="1" applyFont="1" applyBorder="1" applyAlignment="1" applyProtection="1" quotePrefix="1">
      <alignment vertical="center" wrapText="1"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1" xfId="0" applyNumberFormat="1" applyFont="1" applyFill="1" applyBorder="1" applyAlignment="1" applyProtection="1" quotePrefix="1">
      <alignment vertical="center" wrapText="1"/>
      <protection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4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4" fontId="5" fillId="0" borderId="18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6" fillId="33" borderId="10" xfId="0" applyNumberFormat="1" applyFont="1" applyFill="1" applyBorder="1" applyAlignment="1" applyProtection="1" quotePrefix="1">
      <alignment vertical="center" wrapText="1"/>
      <protection/>
    </xf>
    <xf numFmtId="0" fontId="6" fillId="33" borderId="11" xfId="0" applyNumberFormat="1" applyFont="1" applyFill="1" applyBorder="1" applyAlignment="1" applyProtection="1" quotePrefix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4" fillId="33" borderId="17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4" borderId="21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17" fontId="4" fillId="34" borderId="26" xfId="0" applyNumberFormat="1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2" fontId="5" fillId="0" borderId="0" xfId="0" applyNumberFormat="1" applyFont="1" applyAlignment="1">
      <alignment/>
    </xf>
    <xf numFmtId="182" fontId="4" fillId="33" borderId="18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right"/>
    </xf>
    <xf numFmtId="0" fontId="4" fillId="33" borderId="31" xfId="0" applyFont="1" applyFill="1" applyBorder="1" applyAlignment="1">
      <alignment horizontal="right"/>
    </xf>
    <xf numFmtId="0" fontId="4" fillId="34" borderId="32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8" fillId="33" borderId="33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H36" sqref="H36"/>
    </sheetView>
  </sheetViews>
  <sheetFormatPr defaultColWidth="13.7109375" defaultRowHeight="18.75" customHeight="1"/>
  <cols>
    <col min="1" max="1" width="5.140625" style="1" customWidth="1"/>
    <col min="2" max="2" width="20.140625" style="1" customWidth="1"/>
    <col min="3" max="4" width="10.57421875" style="1" customWidth="1"/>
    <col min="5" max="5" width="11.57421875" style="1" customWidth="1"/>
    <col min="6" max="6" width="10.57421875" style="1" customWidth="1"/>
    <col min="7" max="7" width="0.42578125" style="1" customWidth="1"/>
    <col min="8" max="8" width="10.8515625" style="1" customWidth="1"/>
    <col min="9" max="9" width="11.140625" style="1" customWidth="1"/>
    <col min="10" max="10" width="9.28125" style="1" customWidth="1"/>
    <col min="11" max="11" width="11.57421875" style="1" customWidth="1"/>
    <col min="12" max="12" width="10.28125" style="1" customWidth="1"/>
    <col min="13" max="13" width="10.8515625" style="1" customWidth="1"/>
    <col min="14" max="14" width="10.00390625" style="1" customWidth="1"/>
    <col min="15" max="15" width="9.8515625" style="1" customWidth="1"/>
    <col min="16" max="16384" width="13.7109375" style="1" customWidth="1"/>
  </cols>
  <sheetData>
    <row r="1" spans="1:15" s="2" customFormat="1" ht="18.75" customHeight="1" thickBot="1">
      <c r="A1" s="58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s="2" customFormat="1" ht="18.75" customHeight="1" thickBo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s="2" customFormat="1" ht="18.75" customHeight="1" thickBot="1">
      <c r="A3" s="64" t="s">
        <v>3</v>
      </c>
      <c r="B3" s="66" t="s">
        <v>2</v>
      </c>
      <c r="C3" s="71" t="s">
        <v>1</v>
      </c>
      <c r="D3" s="71"/>
      <c r="E3" s="71"/>
      <c r="F3" s="72"/>
      <c r="G3" s="42"/>
      <c r="H3" s="68" t="s">
        <v>37</v>
      </c>
      <c r="I3" s="69"/>
      <c r="J3" s="69"/>
      <c r="K3" s="69"/>
      <c r="L3" s="69"/>
      <c r="M3" s="69"/>
      <c r="N3" s="69"/>
      <c r="O3" s="70"/>
    </row>
    <row r="4" spans="1:15" s="2" customFormat="1" ht="31.5" customHeight="1" thickBot="1">
      <c r="A4" s="65"/>
      <c r="B4" s="67"/>
      <c r="C4" s="43" t="s">
        <v>46</v>
      </c>
      <c r="D4" s="44" t="s">
        <v>45</v>
      </c>
      <c r="E4" s="44" t="s">
        <v>41</v>
      </c>
      <c r="F4" s="44" t="s">
        <v>38</v>
      </c>
      <c r="G4" s="45"/>
      <c r="H4" s="44" t="s">
        <v>47</v>
      </c>
      <c r="I4" s="44" t="s">
        <v>48</v>
      </c>
      <c r="J4" s="46">
        <v>38961</v>
      </c>
      <c r="K4" s="46" t="s">
        <v>49</v>
      </c>
      <c r="L4" s="46" t="s">
        <v>50</v>
      </c>
      <c r="M4" s="46" t="s">
        <v>51</v>
      </c>
      <c r="N4" s="44" t="s">
        <v>28</v>
      </c>
      <c r="O4" s="47" t="s">
        <v>29</v>
      </c>
    </row>
    <row r="5" spans="1:15" s="2" customFormat="1" ht="18.75" customHeight="1">
      <c r="A5" s="17">
        <v>1</v>
      </c>
      <c r="B5" s="4" t="s">
        <v>10</v>
      </c>
      <c r="C5" s="5">
        <v>84000</v>
      </c>
      <c r="D5" s="5">
        <v>96000</v>
      </c>
      <c r="E5" s="5">
        <v>108000</v>
      </c>
      <c r="F5" s="5">
        <f>+C5+D5+E5</f>
        <v>288000</v>
      </c>
      <c r="G5" s="26"/>
      <c r="H5" s="3">
        <v>40367</v>
      </c>
      <c r="I5" s="6">
        <v>35000</v>
      </c>
      <c r="J5" s="6">
        <v>7000</v>
      </c>
      <c r="K5" s="6">
        <v>53769</v>
      </c>
      <c r="L5" s="6">
        <v>48000</v>
      </c>
      <c r="M5" s="6">
        <v>61610</v>
      </c>
      <c r="N5" s="3">
        <f aca="true" t="shared" si="0" ref="N5:N14">SUM(H5:M5)</f>
        <v>245746</v>
      </c>
      <c r="O5" s="18">
        <f>+F5-N5</f>
        <v>42254</v>
      </c>
    </row>
    <row r="6" spans="1:15" s="2" customFormat="1" ht="18.75" customHeight="1">
      <c r="A6" s="19">
        <v>2</v>
      </c>
      <c r="B6" s="8" t="s">
        <v>11</v>
      </c>
      <c r="C6" s="9">
        <v>300000</v>
      </c>
      <c r="D6" s="9">
        <v>360000</v>
      </c>
      <c r="E6" s="9">
        <v>420000</v>
      </c>
      <c r="F6" s="15">
        <f aca="true" t="shared" si="1" ref="F6:F15">+C6+D6+E6</f>
        <v>1080000</v>
      </c>
      <c r="G6" s="27"/>
      <c r="H6" s="7">
        <v>101739</v>
      </c>
      <c r="I6" s="16">
        <v>94988</v>
      </c>
      <c r="J6" s="16">
        <v>20180</v>
      </c>
      <c r="K6" s="16">
        <f>39243+16346+33877+40059+26335</f>
        <v>155860</v>
      </c>
      <c r="L6" s="16">
        <f>36123+20347+30102+34303+33096</f>
        <v>153971</v>
      </c>
      <c r="M6" s="16">
        <v>177143</v>
      </c>
      <c r="N6" s="7">
        <f t="shared" si="0"/>
        <v>703881</v>
      </c>
      <c r="O6" s="20">
        <f aca="true" t="shared" si="2" ref="O6:O15">+F6-N6</f>
        <v>376119</v>
      </c>
    </row>
    <row r="7" spans="1:15" s="2" customFormat="1" ht="18.75" customHeight="1">
      <c r="A7" s="19">
        <v>3</v>
      </c>
      <c r="B7" s="8" t="s">
        <v>12</v>
      </c>
      <c r="C7" s="9">
        <v>36000</v>
      </c>
      <c r="D7" s="9">
        <v>48000</v>
      </c>
      <c r="E7" s="9">
        <v>60000</v>
      </c>
      <c r="F7" s="15">
        <f t="shared" si="1"/>
        <v>144000</v>
      </c>
      <c r="G7" s="27"/>
      <c r="H7" s="7">
        <v>16345</v>
      </c>
      <c r="I7" s="16">
        <v>14929</v>
      </c>
      <c r="J7" s="16">
        <v>3026</v>
      </c>
      <c r="K7" s="16">
        <v>22483</v>
      </c>
      <c r="L7" s="16">
        <v>23006</v>
      </c>
      <c r="M7" s="16">
        <v>26358</v>
      </c>
      <c r="N7" s="7">
        <f t="shared" si="0"/>
        <v>106147</v>
      </c>
      <c r="O7" s="20">
        <f t="shared" si="2"/>
        <v>37853</v>
      </c>
    </row>
    <row r="8" spans="1:15" s="2" customFormat="1" ht="18.75" customHeight="1">
      <c r="A8" s="19">
        <v>4</v>
      </c>
      <c r="B8" s="8" t="s">
        <v>13</v>
      </c>
      <c r="C8" s="9">
        <v>150000</v>
      </c>
      <c r="D8" s="9">
        <v>200000</v>
      </c>
      <c r="E8" s="9">
        <v>175000</v>
      </c>
      <c r="F8" s="15">
        <f t="shared" si="1"/>
        <v>525000</v>
      </c>
      <c r="G8" s="27"/>
      <c r="H8" s="7">
        <v>6782</v>
      </c>
      <c r="I8" s="16">
        <v>37211</v>
      </c>
      <c r="J8" s="16">
        <v>36738</v>
      </c>
      <c r="K8" s="16">
        <v>54193</v>
      </c>
      <c r="L8" s="16">
        <v>88415</v>
      </c>
      <c r="M8" s="16">
        <v>118957</v>
      </c>
      <c r="N8" s="7">
        <f t="shared" si="0"/>
        <v>342296</v>
      </c>
      <c r="O8" s="20">
        <f t="shared" si="2"/>
        <v>182704</v>
      </c>
    </row>
    <row r="9" spans="1:15" s="2" customFormat="1" ht="18.75" customHeight="1">
      <c r="A9" s="19">
        <v>5</v>
      </c>
      <c r="B9" s="8" t="s">
        <v>14</v>
      </c>
      <c r="C9" s="8">
        <v>200000</v>
      </c>
      <c r="D9" s="8">
        <v>200000</v>
      </c>
      <c r="E9" s="8">
        <v>125000</v>
      </c>
      <c r="F9" s="15">
        <f t="shared" si="1"/>
        <v>525000</v>
      </c>
      <c r="G9" s="28"/>
      <c r="H9" s="7">
        <v>52588</v>
      </c>
      <c r="I9" s="16">
        <v>8327</v>
      </c>
      <c r="J9" s="16">
        <v>400</v>
      </c>
      <c r="K9" s="16">
        <v>119328</v>
      </c>
      <c r="L9" s="16">
        <v>125330</v>
      </c>
      <c r="M9" s="16">
        <v>102737</v>
      </c>
      <c r="N9" s="7">
        <f t="shared" si="0"/>
        <v>408710</v>
      </c>
      <c r="O9" s="20">
        <f t="shared" si="2"/>
        <v>116290</v>
      </c>
    </row>
    <row r="10" spans="1:15" s="2" customFormat="1" ht="22.5" customHeight="1">
      <c r="A10" s="19">
        <v>6</v>
      </c>
      <c r="B10" s="8" t="s">
        <v>15</v>
      </c>
      <c r="C10" s="9">
        <v>60000</v>
      </c>
      <c r="D10" s="9">
        <v>65000</v>
      </c>
      <c r="E10" s="9">
        <v>70000</v>
      </c>
      <c r="F10" s="15">
        <f t="shared" si="1"/>
        <v>195000</v>
      </c>
      <c r="G10" s="27"/>
      <c r="H10" s="7">
        <v>24628</v>
      </c>
      <c r="I10" s="16">
        <v>19705</v>
      </c>
      <c r="J10" s="16">
        <v>5458</v>
      </c>
      <c r="K10" s="16">
        <v>26271</v>
      </c>
      <c r="L10" s="16">
        <v>30240</v>
      </c>
      <c r="M10" s="16">
        <v>50823</v>
      </c>
      <c r="N10" s="7">
        <f t="shared" si="0"/>
        <v>157125</v>
      </c>
      <c r="O10" s="20">
        <f t="shared" si="2"/>
        <v>37875</v>
      </c>
    </row>
    <row r="11" spans="1:15" s="2" customFormat="1" ht="22.5" customHeight="1">
      <c r="A11" s="19">
        <v>7</v>
      </c>
      <c r="B11" s="8" t="s">
        <v>16</v>
      </c>
      <c r="C11" s="9">
        <v>110000</v>
      </c>
      <c r="D11" s="9">
        <v>0</v>
      </c>
      <c r="E11" s="9">
        <v>0</v>
      </c>
      <c r="F11" s="15">
        <f t="shared" si="1"/>
        <v>110000</v>
      </c>
      <c r="G11" s="27"/>
      <c r="H11" s="7">
        <v>79036</v>
      </c>
      <c r="I11" s="16">
        <v>48256</v>
      </c>
      <c r="J11" s="16">
        <v>0</v>
      </c>
      <c r="K11" s="16">
        <v>0</v>
      </c>
      <c r="L11" s="16">
        <v>0</v>
      </c>
      <c r="M11" s="16">
        <v>0</v>
      </c>
      <c r="N11" s="7">
        <f t="shared" si="0"/>
        <v>127292</v>
      </c>
      <c r="O11" s="20">
        <f t="shared" si="2"/>
        <v>-17292</v>
      </c>
    </row>
    <row r="12" spans="1:15" s="2" customFormat="1" ht="22.5" customHeight="1">
      <c r="A12" s="19">
        <v>8</v>
      </c>
      <c r="B12" s="8" t="s">
        <v>4</v>
      </c>
      <c r="C12" s="9">
        <v>300000</v>
      </c>
      <c r="D12" s="9">
        <v>0</v>
      </c>
      <c r="E12" s="9">
        <v>0</v>
      </c>
      <c r="F12" s="15">
        <f t="shared" si="1"/>
        <v>300000</v>
      </c>
      <c r="G12" s="27"/>
      <c r="H12" s="7">
        <v>178628</v>
      </c>
      <c r="I12" s="16">
        <v>0</v>
      </c>
      <c r="J12" s="16">
        <v>0</v>
      </c>
      <c r="K12" s="16">
        <v>45732</v>
      </c>
      <c r="L12" s="16">
        <v>45873</v>
      </c>
      <c r="M12" s="16">
        <v>44500</v>
      </c>
      <c r="N12" s="7">
        <f t="shared" si="0"/>
        <v>314733</v>
      </c>
      <c r="O12" s="20">
        <f t="shared" si="2"/>
        <v>-14733</v>
      </c>
    </row>
    <row r="13" spans="1:15" s="2" customFormat="1" ht="22.5" customHeight="1">
      <c r="A13" s="19">
        <v>9</v>
      </c>
      <c r="B13" s="8" t="s">
        <v>17</v>
      </c>
      <c r="C13" s="9">
        <v>200000</v>
      </c>
      <c r="D13" s="9">
        <v>220000</v>
      </c>
      <c r="E13" s="9">
        <v>175000</v>
      </c>
      <c r="F13" s="15">
        <f t="shared" si="1"/>
        <v>595000</v>
      </c>
      <c r="G13" s="27"/>
      <c r="H13" s="7">
        <v>53294</v>
      </c>
      <c r="I13" s="16">
        <v>38484</v>
      </c>
      <c r="J13" s="16">
        <v>11918</v>
      </c>
      <c r="K13" s="16">
        <v>59799</v>
      </c>
      <c r="L13" s="16">
        <v>54583</v>
      </c>
      <c r="M13" s="16">
        <v>111829</v>
      </c>
      <c r="N13" s="7">
        <f t="shared" si="0"/>
        <v>329907</v>
      </c>
      <c r="O13" s="20">
        <f t="shared" si="2"/>
        <v>265093</v>
      </c>
    </row>
    <row r="14" spans="1:15" s="2" customFormat="1" ht="22.5" customHeight="1">
      <c r="A14" s="19">
        <v>10</v>
      </c>
      <c r="B14" s="8" t="s">
        <v>18</v>
      </c>
      <c r="C14" s="9">
        <v>18000</v>
      </c>
      <c r="D14" s="9">
        <v>20400</v>
      </c>
      <c r="E14" s="9">
        <v>30000</v>
      </c>
      <c r="F14" s="15">
        <f t="shared" si="1"/>
        <v>68400</v>
      </c>
      <c r="G14" s="27"/>
      <c r="H14" s="7">
        <v>8250</v>
      </c>
      <c r="I14" s="16">
        <v>7500</v>
      </c>
      <c r="J14" s="16">
        <v>0</v>
      </c>
      <c r="K14" s="16">
        <v>10500</v>
      </c>
      <c r="L14" s="16">
        <v>8100</v>
      </c>
      <c r="M14" s="16">
        <v>11500</v>
      </c>
      <c r="N14" s="7">
        <f t="shared" si="0"/>
        <v>45850</v>
      </c>
      <c r="O14" s="20">
        <f t="shared" si="2"/>
        <v>22550</v>
      </c>
    </row>
    <row r="15" spans="1:15" s="2" customFormat="1" ht="22.5" customHeight="1">
      <c r="A15" s="19">
        <v>11</v>
      </c>
      <c r="B15" s="8" t="s">
        <v>39</v>
      </c>
      <c r="C15" s="9">
        <v>150000</v>
      </c>
      <c r="D15" s="9">
        <v>0</v>
      </c>
      <c r="E15" s="9">
        <v>300000</v>
      </c>
      <c r="F15" s="15">
        <f t="shared" si="1"/>
        <v>450000</v>
      </c>
      <c r="G15" s="27"/>
      <c r="H15" s="7">
        <v>0</v>
      </c>
      <c r="I15" s="16">
        <v>0</v>
      </c>
      <c r="J15" s="16">
        <v>0</v>
      </c>
      <c r="K15" s="16">
        <v>119536</v>
      </c>
      <c r="L15" s="16">
        <v>0</v>
      </c>
      <c r="M15" s="16">
        <v>0</v>
      </c>
      <c r="N15" s="7">
        <f>SUM(H15:L15)</f>
        <v>119536</v>
      </c>
      <c r="O15" s="20">
        <f t="shared" si="2"/>
        <v>330464</v>
      </c>
    </row>
    <row r="16" spans="1:15" s="2" customFormat="1" ht="18.75" customHeight="1" thickBot="1">
      <c r="A16" s="30"/>
      <c r="B16" s="31" t="s">
        <v>0</v>
      </c>
      <c r="C16" s="29">
        <f aca="true" t="shared" si="3" ref="C16:O16">SUM(C5:C15)</f>
        <v>1608000</v>
      </c>
      <c r="D16" s="29">
        <f t="shared" si="3"/>
        <v>1209400</v>
      </c>
      <c r="E16" s="29">
        <f t="shared" si="3"/>
        <v>1463000</v>
      </c>
      <c r="F16" s="29">
        <f t="shared" si="3"/>
        <v>4280400</v>
      </c>
      <c r="G16" s="29">
        <f t="shared" si="3"/>
        <v>0</v>
      </c>
      <c r="H16" s="29">
        <f t="shared" si="3"/>
        <v>561657</v>
      </c>
      <c r="I16" s="29">
        <f t="shared" si="3"/>
        <v>304400</v>
      </c>
      <c r="J16" s="29">
        <f t="shared" si="3"/>
        <v>84720</v>
      </c>
      <c r="K16" s="29">
        <f t="shared" si="3"/>
        <v>667471</v>
      </c>
      <c r="L16" s="29">
        <f t="shared" si="3"/>
        <v>577518</v>
      </c>
      <c r="M16" s="29">
        <f t="shared" si="3"/>
        <v>705457</v>
      </c>
      <c r="N16" s="29">
        <f t="shared" si="3"/>
        <v>2901223</v>
      </c>
      <c r="O16" s="32">
        <f t="shared" si="3"/>
        <v>1379177</v>
      </c>
    </row>
    <row r="17" spans="1:15" s="2" customFormat="1" ht="18.75" customHeight="1" thickBot="1">
      <c r="A17" s="56" t="s">
        <v>43</v>
      </c>
      <c r="B17" s="57"/>
      <c r="C17" s="40"/>
      <c r="D17" s="40"/>
      <c r="E17" s="41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s="2" customFormat="1" ht="18.75" customHeight="1">
      <c r="A18" s="33" t="s">
        <v>52</v>
      </c>
      <c r="B18" s="34" t="s">
        <v>44</v>
      </c>
      <c r="C18" s="35" t="s">
        <v>19</v>
      </c>
      <c r="D18" s="35" t="s">
        <v>20</v>
      </c>
      <c r="E18" s="36" t="s">
        <v>21</v>
      </c>
      <c r="F18" s="11"/>
      <c r="G18" s="11"/>
      <c r="J18" s="11"/>
      <c r="K18" s="11"/>
      <c r="L18" s="11"/>
      <c r="M18" s="11"/>
      <c r="N18" s="11"/>
      <c r="O18" s="11"/>
    </row>
    <row r="19" spans="1:15" s="2" customFormat="1" ht="18.75" customHeight="1">
      <c r="A19" s="19">
        <v>1</v>
      </c>
      <c r="B19" s="7" t="s">
        <v>5</v>
      </c>
      <c r="C19" s="16">
        <v>130380</v>
      </c>
      <c r="D19" s="7">
        <v>601021</v>
      </c>
      <c r="E19" s="22">
        <v>38623</v>
      </c>
      <c r="F19" s="12"/>
      <c r="G19" s="12"/>
      <c r="J19" s="13"/>
      <c r="K19" s="25"/>
      <c r="L19" s="13"/>
      <c r="M19" s="48"/>
      <c r="N19" s="13"/>
      <c r="O19" s="13"/>
    </row>
    <row r="20" spans="1:15" s="2" customFormat="1" ht="18.75" customHeight="1">
      <c r="A20" s="19">
        <v>2</v>
      </c>
      <c r="B20" s="7" t="s">
        <v>22</v>
      </c>
      <c r="C20" s="16">
        <v>130440</v>
      </c>
      <c r="D20" s="7">
        <v>690489</v>
      </c>
      <c r="E20" s="22">
        <v>38623</v>
      </c>
      <c r="F20" s="12"/>
      <c r="G20" s="12"/>
      <c r="J20" s="13"/>
      <c r="K20" s="13"/>
      <c r="L20" s="13"/>
      <c r="M20" s="48"/>
      <c r="N20" s="13"/>
      <c r="O20" s="13"/>
    </row>
    <row r="21" spans="1:15" s="2" customFormat="1" ht="18.75" customHeight="1">
      <c r="A21" s="19">
        <v>3</v>
      </c>
      <c r="B21" s="7" t="s">
        <v>23</v>
      </c>
      <c r="C21" s="16">
        <v>130380</v>
      </c>
      <c r="D21" s="7">
        <v>691474</v>
      </c>
      <c r="E21" s="22">
        <v>38619</v>
      </c>
      <c r="F21" s="12"/>
      <c r="G21" s="12"/>
      <c r="J21" s="13"/>
      <c r="K21" s="13"/>
      <c r="L21" s="13"/>
      <c r="M21" s="13"/>
      <c r="N21" s="13"/>
      <c r="O21" s="13"/>
    </row>
    <row r="22" spans="1:15" s="2" customFormat="1" ht="18.75" customHeight="1">
      <c r="A22" s="19">
        <v>4</v>
      </c>
      <c r="B22" s="7" t="s">
        <v>24</v>
      </c>
      <c r="C22" s="16">
        <v>59895</v>
      </c>
      <c r="D22" s="7">
        <v>693985</v>
      </c>
      <c r="E22" s="22">
        <v>38624</v>
      </c>
      <c r="F22" s="12"/>
      <c r="G22" s="12"/>
      <c r="J22" s="13"/>
      <c r="K22" s="13"/>
      <c r="L22" s="13"/>
      <c r="M22" s="13"/>
      <c r="N22" s="13"/>
      <c r="O22" s="13"/>
    </row>
    <row r="23" spans="1:15" s="2" customFormat="1" ht="18.75" customHeight="1">
      <c r="A23" s="19">
        <v>5</v>
      </c>
      <c r="B23" s="7" t="s">
        <v>25</v>
      </c>
      <c r="C23" s="16">
        <v>87220</v>
      </c>
      <c r="D23" s="7">
        <v>693431</v>
      </c>
      <c r="E23" s="22">
        <v>38623</v>
      </c>
      <c r="F23" s="12"/>
      <c r="G23" s="12"/>
      <c r="J23" s="13"/>
      <c r="K23" s="13"/>
      <c r="L23" s="13"/>
      <c r="M23" s="13"/>
      <c r="N23" s="13"/>
      <c r="O23" s="13"/>
    </row>
    <row r="24" spans="1:15" s="2" customFormat="1" ht="18.75" customHeight="1">
      <c r="A24" s="19">
        <v>6</v>
      </c>
      <c r="B24" s="7" t="s">
        <v>26</v>
      </c>
      <c r="C24" s="16">
        <v>130470</v>
      </c>
      <c r="D24" s="7">
        <v>692278</v>
      </c>
      <c r="E24" s="22">
        <v>38633</v>
      </c>
      <c r="F24" s="12"/>
      <c r="G24" s="12"/>
      <c r="J24" s="13"/>
      <c r="K24" s="13"/>
      <c r="L24" s="13"/>
      <c r="M24" s="13"/>
      <c r="N24" s="13"/>
      <c r="O24" s="13"/>
    </row>
    <row r="25" spans="1:15" s="2" customFormat="1" ht="18.75" customHeight="1">
      <c r="A25" s="19">
        <v>7</v>
      </c>
      <c r="B25" s="7" t="s">
        <v>27</v>
      </c>
      <c r="C25" s="16">
        <v>130680</v>
      </c>
      <c r="D25" s="7">
        <v>693002</v>
      </c>
      <c r="E25" s="22">
        <v>38622</v>
      </c>
      <c r="F25" s="12"/>
      <c r="G25" s="12"/>
      <c r="J25" s="13"/>
      <c r="K25" s="13"/>
      <c r="L25" s="13"/>
      <c r="M25" s="13"/>
      <c r="N25" s="13"/>
      <c r="O25" s="13"/>
    </row>
    <row r="26" spans="1:15" s="2" customFormat="1" ht="18.75" customHeight="1">
      <c r="A26" s="19">
        <v>8</v>
      </c>
      <c r="B26" s="7" t="s">
        <v>30</v>
      </c>
      <c r="C26" s="7">
        <v>133440</v>
      </c>
      <c r="D26" s="7">
        <v>806055</v>
      </c>
      <c r="E26" s="22">
        <v>38839</v>
      </c>
      <c r="J26" s="13"/>
      <c r="K26" s="13"/>
      <c r="L26" s="13"/>
      <c r="M26" s="13"/>
      <c r="N26" s="13"/>
      <c r="O26" s="13"/>
    </row>
    <row r="27" spans="1:15" s="2" customFormat="1" ht="18.75" customHeight="1">
      <c r="A27" s="19">
        <v>9</v>
      </c>
      <c r="B27" s="7" t="s">
        <v>31</v>
      </c>
      <c r="C27" s="7">
        <v>133290</v>
      </c>
      <c r="D27" s="7">
        <v>816050</v>
      </c>
      <c r="E27" s="22">
        <v>38840</v>
      </c>
      <c r="J27" s="13"/>
      <c r="K27" s="13"/>
      <c r="L27" s="13"/>
      <c r="M27" s="13"/>
      <c r="N27" s="13"/>
      <c r="O27" s="13"/>
    </row>
    <row r="28" spans="1:15" s="2" customFormat="1" ht="18.75" customHeight="1">
      <c r="A28" s="19">
        <v>10</v>
      </c>
      <c r="B28" s="7" t="s">
        <v>32</v>
      </c>
      <c r="C28" s="7">
        <v>133440</v>
      </c>
      <c r="D28" s="7">
        <v>806054</v>
      </c>
      <c r="E28" s="22">
        <v>38839</v>
      </c>
      <c r="J28" s="13"/>
      <c r="K28" s="13"/>
      <c r="L28" s="13"/>
      <c r="M28" s="13"/>
      <c r="N28" s="13"/>
      <c r="O28" s="13"/>
    </row>
    <row r="29" spans="1:15" s="2" customFormat="1" ht="18.75" customHeight="1">
      <c r="A29" s="19">
        <v>11</v>
      </c>
      <c r="B29" s="7" t="s">
        <v>33</v>
      </c>
      <c r="C29" s="7">
        <v>133500</v>
      </c>
      <c r="D29" s="7">
        <v>830965</v>
      </c>
      <c r="E29" s="22">
        <v>38841</v>
      </c>
      <c r="J29" s="13"/>
      <c r="K29" s="13"/>
      <c r="L29" s="13"/>
      <c r="M29" s="13"/>
      <c r="N29" s="13"/>
      <c r="O29" s="13"/>
    </row>
    <row r="30" spans="1:15" s="2" customFormat="1" ht="18.75" customHeight="1">
      <c r="A30" s="19">
        <v>12</v>
      </c>
      <c r="B30" s="7" t="s">
        <v>34</v>
      </c>
      <c r="C30" s="7">
        <v>132090</v>
      </c>
      <c r="D30" s="7">
        <v>840575</v>
      </c>
      <c r="E30" s="22">
        <v>38845</v>
      </c>
      <c r="J30" s="13"/>
      <c r="K30" s="13"/>
      <c r="L30" s="13"/>
      <c r="M30" s="13"/>
      <c r="N30" s="13"/>
      <c r="O30" s="13"/>
    </row>
    <row r="31" spans="1:15" s="2" customFormat="1" ht="18.75" customHeight="1">
      <c r="A31" s="19">
        <v>13</v>
      </c>
      <c r="B31" s="7" t="s">
        <v>35</v>
      </c>
      <c r="C31" s="7">
        <v>132090</v>
      </c>
      <c r="D31" s="7">
        <v>840576</v>
      </c>
      <c r="E31" s="22">
        <v>38845</v>
      </c>
      <c r="J31" s="13"/>
      <c r="K31" s="13"/>
      <c r="L31" s="13"/>
      <c r="M31" s="13"/>
      <c r="N31" s="13"/>
      <c r="O31" s="13"/>
    </row>
    <row r="32" spans="1:15" s="2" customFormat="1" ht="18.75" customHeight="1">
      <c r="A32" s="19">
        <v>14</v>
      </c>
      <c r="B32" s="7" t="s">
        <v>36</v>
      </c>
      <c r="C32" s="7">
        <v>71073</v>
      </c>
      <c r="D32" s="7">
        <v>145857</v>
      </c>
      <c r="E32" s="22">
        <v>38909</v>
      </c>
      <c r="J32" s="13"/>
      <c r="K32" s="13"/>
      <c r="L32" s="13"/>
      <c r="M32" s="13"/>
      <c r="N32" s="13"/>
      <c r="O32" s="13"/>
    </row>
    <row r="33" spans="1:15" s="2" customFormat="1" ht="18.75" customHeight="1" thickBot="1">
      <c r="A33" s="21">
        <v>15</v>
      </c>
      <c r="B33" s="23" t="s">
        <v>40</v>
      </c>
      <c r="C33" s="23">
        <v>1209000</v>
      </c>
      <c r="D33" s="23">
        <v>813906</v>
      </c>
      <c r="E33" s="24">
        <v>39393</v>
      </c>
      <c r="J33" s="13"/>
      <c r="K33" s="13"/>
      <c r="L33" s="13"/>
      <c r="M33" s="13"/>
      <c r="N33" s="13"/>
      <c r="O33" s="13"/>
    </row>
    <row r="34" spans="1:7" s="2" customFormat="1" ht="18.75" customHeight="1">
      <c r="A34" s="50" t="s">
        <v>6</v>
      </c>
      <c r="B34" s="51"/>
      <c r="C34" s="38">
        <f>SUM(C19:C33)</f>
        <v>2877388</v>
      </c>
      <c r="D34" s="14"/>
      <c r="E34" s="14"/>
      <c r="F34" s="14"/>
      <c r="G34" s="14"/>
    </row>
    <row r="35" spans="1:7" s="12" customFormat="1" ht="18.75" customHeight="1">
      <c r="A35" s="52" t="s">
        <v>7</v>
      </c>
      <c r="B35" s="53"/>
      <c r="C35" s="39">
        <f>+N16</f>
        <v>2901223</v>
      </c>
      <c r="D35" s="37"/>
      <c r="E35" s="37"/>
      <c r="F35" s="37"/>
      <c r="G35" s="37"/>
    </row>
    <row r="36" spans="1:7" s="2" customFormat="1" ht="18.75" customHeight="1" thickBot="1">
      <c r="A36" s="54" t="s">
        <v>8</v>
      </c>
      <c r="B36" s="55"/>
      <c r="C36" s="49">
        <f>+C34-C35</f>
        <v>-23835</v>
      </c>
      <c r="D36" s="14"/>
      <c r="E36" s="14"/>
      <c r="F36" s="14"/>
      <c r="G36" s="14"/>
    </row>
  </sheetData>
  <sheetProtection/>
  <mergeCells count="10">
    <mergeCell ref="A34:B34"/>
    <mergeCell ref="A35:B35"/>
    <mergeCell ref="A36:B36"/>
    <mergeCell ref="A17:B17"/>
    <mergeCell ref="A1:O1"/>
    <mergeCell ref="A2:O2"/>
    <mergeCell ref="A3:A4"/>
    <mergeCell ref="B3:B4"/>
    <mergeCell ref="H3:O3"/>
    <mergeCell ref="C3:F3"/>
  </mergeCells>
  <printOptions/>
  <pageMargins left="0.5" right="0.5" top="0.5" bottom="0.5" header="0.5" footer="0.5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Sumangala</dc:creator>
  <cp:keywords/>
  <dc:description/>
  <cp:lastModifiedBy>Padma Subbaraya</cp:lastModifiedBy>
  <cp:lastPrinted>2008-04-24T13:42:12Z</cp:lastPrinted>
  <dcterms:created xsi:type="dcterms:W3CDTF">2004-03-19T04:50:54Z</dcterms:created>
  <dcterms:modified xsi:type="dcterms:W3CDTF">2008-06-27T05:58:41Z</dcterms:modified>
  <cp:category/>
  <cp:version/>
  <cp:contentType/>
  <cp:contentStatus/>
</cp:coreProperties>
</file>