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175" windowHeight="9300" activeTab="0"/>
  </bookViews>
  <sheets>
    <sheet name="Budger05-06" sheetId="1" r:id="rId1"/>
    <sheet name="expenditure 04-05" sheetId="2" r:id="rId2"/>
    <sheet name="Last year zoo details" sheetId="3" r:id="rId3"/>
    <sheet name="last years painting competition" sheetId="4" r:id="rId4"/>
    <sheet name="Sheet3" sheetId="5" r:id="rId5"/>
    <sheet name="Sheet4" sheetId="6" r:id="rId6"/>
    <sheet name="Sheet5" sheetId="7" r:id="rId7"/>
  </sheets>
  <definedNames/>
  <calcPr fullCalcOnLoad="1"/>
</workbook>
</file>

<file path=xl/sharedStrings.xml><?xml version="1.0" encoding="utf-8"?>
<sst xmlns="http://schemas.openxmlformats.org/spreadsheetml/2006/main" count="191" uniqueCount="111">
  <si>
    <t>Teachers Salary</t>
  </si>
  <si>
    <t xml:space="preserve"> </t>
  </si>
  <si>
    <t xml:space="preserve">Art and Stationary  </t>
  </si>
  <si>
    <t>Zoo Trip</t>
  </si>
  <si>
    <t>Painitng Competition</t>
  </si>
  <si>
    <t>Head</t>
  </si>
  <si>
    <t>Description</t>
  </si>
  <si>
    <t>Amount</t>
  </si>
  <si>
    <t>Comment</t>
  </si>
  <si>
    <t>Food</t>
  </si>
  <si>
    <t>Vangi bath (excellent :-)) and Curd rice (a bit salty ;-)) for 150 people. Of this, Padmaja paid 1600. Srikanth to reimburse her.</t>
  </si>
  <si>
    <t>Bananas</t>
  </si>
  <si>
    <t>Rs. 17 per dozen. Total of 15 dozens</t>
  </si>
  <si>
    <t>Chips</t>
  </si>
  <si>
    <t>5 kgs at Rs. 110 per kg</t>
  </si>
  <si>
    <t>Ice Creams</t>
  </si>
  <si>
    <t>155 cups at Rs. 5.5 each</t>
  </si>
  <si>
    <t>Ice Creams (volunteers)</t>
  </si>
  <si>
    <t>30 cups. Siva's contribution</t>
  </si>
  <si>
    <t>Water</t>
  </si>
  <si>
    <t>Shashi got 2 big cans from office</t>
  </si>
  <si>
    <t>Biscuits</t>
  </si>
  <si>
    <t>For volunteers. Still lots left. Garima's contribution.</t>
  </si>
  <si>
    <t>Cream biscuits (1 each for student) + Glucose biscuits (2 per student)</t>
  </si>
  <si>
    <t>Tea</t>
  </si>
  <si>
    <t>Teachers + Volunteers</t>
  </si>
  <si>
    <t>Total</t>
  </si>
  <si>
    <t>Transport</t>
  </si>
  <si>
    <t>Buses</t>
  </si>
  <si>
    <t>2 buses from Amrutha Institute - Free</t>
  </si>
  <si>
    <t>2 buses from BMTC -- We didn’t use them and sent them back, but we will be charged for some amount (nominal rate is Rs. 260 per bus per hour). Suja has paid an advance of Rs. 4100? We need to get the rest refunded</t>
  </si>
  <si>
    <t>Driver's tip</t>
  </si>
  <si>
    <t>Rs. 200 each paid to the Amrutha institute drivers</t>
  </si>
  <si>
    <t>Parking at Temples enroute</t>
  </si>
  <si>
    <t>Rs. 20 each for the 2 buses</t>
  </si>
  <si>
    <t>Parking at Bannerghatta park</t>
  </si>
  <si>
    <t>Rs. 50 each for the 2 buses</t>
  </si>
  <si>
    <t>Misc</t>
  </si>
  <si>
    <t>Zoo entry fee</t>
  </si>
  <si>
    <t>Students + Volunteers + Teachers (164 at Rs. 15 each)</t>
  </si>
  <si>
    <t>Glasses</t>
  </si>
  <si>
    <t>Just got steel glasses. No disposable ones used</t>
  </si>
  <si>
    <t>Leaf Plates</t>
  </si>
  <si>
    <t xml:space="preserve">200 leaf plates which are sturdy enough. </t>
  </si>
  <si>
    <t>Paper Plates</t>
  </si>
  <si>
    <t>Not used. Can be used during painting comp, and hence removed from this head</t>
  </si>
  <si>
    <t>Labels</t>
  </si>
  <si>
    <t>For children and teachers and volunteers. Don’t know cost</t>
  </si>
  <si>
    <t>Pens</t>
  </si>
  <si>
    <t>2 Marker pens. For writing on labels. Don’t know cost</t>
  </si>
  <si>
    <t>Toilets</t>
  </si>
  <si>
    <t>Sulabh Toilets charge for children</t>
  </si>
  <si>
    <t>Grand Total</t>
  </si>
  <si>
    <t>Itemised</t>
  </si>
  <si>
    <t>Samosas</t>
  </si>
  <si>
    <t>Water --250 litres</t>
  </si>
  <si>
    <t>Room</t>
  </si>
  <si>
    <t>Supplies</t>
  </si>
  <si>
    <t>100 Colour boxes and 30 water colours</t>
  </si>
  <si>
    <t>Painting last minute supplies</t>
  </si>
  <si>
    <t>Certificates</t>
  </si>
  <si>
    <t>400 cups</t>
  </si>
  <si>
    <t>7 paper napkins</t>
  </si>
  <si>
    <t>Garbage bags</t>
  </si>
  <si>
    <t xml:space="preserve"> Cleaning: Duster cloths, Brooms</t>
  </si>
  <si>
    <t xml:space="preserve"> Transport</t>
  </si>
  <si>
    <t>KSRTC Bus</t>
  </si>
  <si>
    <t xml:space="preserve">Tip to bus driver </t>
  </si>
  <si>
    <t>Audio</t>
  </si>
  <si>
    <t>Sound System</t>
  </si>
  <si>
    <t>Prizes</t>
  </si>
  <si>
    <t>supplementing donations</t>
  </si>
  <si>
    <t>Volunteer Contributions</t>
  </si>
  <si>
    <t>Asha Costs</t>
  </si>
  <si>
    <t>Fees</t>
  </si>
  <si>
    <t>Sponsors</t>
  </si>
  <si>
    <t>Microsoft</t>
  </si>
  <si>
    <t>Advertisement</t>
  </si>
  <si>
    <t>Bookworm</t>
  </si>
  <si>
    <t>ICA</t>
  </si>
  <si>
    <t>Sent to Lucknow on March 7th, 2005</t>
  </si>
  <si>
    <t>K.S. Gopal</t>
  </si>
  <si>
    <t>Royal Palm Apparel</t>
  </si>
  <si>
    <t>Alwaysnew</t>
  </si>
  <si>
    <t>Mathur Associates</t>
  </si>
  <si>
    <t>RMZ</t>
  </si>
  <si>
    <t>Gangarams</t>
  </si>
  <si>
    <t>Vasundhara</t>
  </si>
  <si>
    <t>In touch</t>
  </si>
  <si>
    <t>S L constructions</t>
  </si>
  <si>
    <t>M.P. Singh</t>
  </si>
  <si>
    <t xml:space="preserve">  </t>
  </si>
  <si>
    <t>Cash collected</t>
  </si>
  <si>
    <t>Cheque Collected</t>
  </si>
  <si>
    <t>Due</t>
  </si>
  <si>
    <t>Total Advertisement and fees collected</t>
  </si>
  <si>
    <t>Chandranagar School plumbing</t>
  </si>
  <si>
    <t>Painting competition</t>
  </si>
  <si>
    <t>2005-06 Budget</t>
  </si>
  <si>
    <t>Misc expenses</t>
  </si>
  <si>
    <t xml:space="preserve">    April 1 - June 30</t>
  </si>
  <si>
    <t xml:space="preserve">   July 1 - Aug 30</t>
  </si>
  <si>
    <t>Museum/Zoo trip</t>
  </si>
  <si>
    <t>approx</t>
  </si>
  <si>
    <t xml:space="preserve">   Sept'05 - March 31,'06</t>
  </si>
  <si>
    <t>(2000 x 3months x 3 teachers)</t>
  </si>
  <si>
    <t>(2000 x 2months x 4 teachers)</t>
  </si>
  <si>
    <t>2400x7mx3t + 2000 x7mx1t</t>
  </si>
  <si>
    <t>Disbursed till September 30th</t>
  </si>
  <si>
    <t>Balance</t>
  </si>
  <si>
    <t>For our records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</si>
</sst>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7">
    <font>
      <sz val="10"/>
      <name val="Arial"/>
      <family val="0"/>
    </font>
    <font>
      <u val="single"/>
      <sz val="10"/>
      <color indexed="36"/>
      <name val="Arial"/>
      <family val="0"/>
    </font>
    <font>
      <u val="single"/>
      <sz val="10"/>
      <color indexed="12"/>
      <name val="Arial"/>
      <family val="0"/>
    </font>
    <font>
      <b/>
      <sz val="9"/>
      <name val="Arial"/>
      <family val="2"/>
    </font>
    <font>
      <sz val="9"/>
      <name val="Arial"/>
      <family val="2"/>
    </font>
    <font>
      <b/>
      <sz val="9"/>
      <color indexed="52"/>
      <name val="Arial"/>
      <family val="2"/>
    </font>
    <font>
      <sz val="9"/>
      <color indexed="52"/>
      <name val="Arial"/>
      <family val="2"/>
    </font>
    <font>
      <sz val="10"/>
      <color indexed="52"/>
      <name val="Arial"/>
      <family val="2"/>
    </font>
    <font>
      <b/>
      <sz val="10"/>
      <color indexed="59"/>
      <name val="Arial"/>
      <family val="2"/>
    </font>
    <font>
      <b/>
      <sz val="9"/>
      <color indexed="59"/>
      <name val="Arial"/>
      <family val="2"/>
    </font>
    <font>
      <sz val="10"/>
      <color indexed="10"/>
      <name val="Arial"/>
      <family val="2"/>
    </font>
    <font>
      <b/>
      <sz val="10"/>
      <name val="Arial"/>
      <family val="2"/>
    </font>
    <font>
      <sz val="10"/>
      <color indexed="13"/>
      <name val="Arial"/>
      <family val="2"/>
    </font>
    <font>
      <sz val="10"/>
      <color indexed="8"/>
      <name val="Arial"/>
      <family val="2"/>
    </font>
    <font>
      <b/>
      <sz val="10"/>
      <color indexed="10"/>
      <name val="Arial"/>
      <family val="2"/>
    </font>
    <font>
      <b/>
      <sz val="10"/>
      <color indexed="50"/>
      <name val="Arial"/>
      <family val="2"/>
    </font>
    <font>
      <sz val="10"/>
      <color indexed="50"/>
      <name val="Arial"/>
      <family val="2"/>
    </font>
  </fonts>
  <fills count="8">
    <fill>
      <patternFill/>
    </fill>
    <fill>
      <patternFill patternType="gray125"/>
    </fill>
    <fill>
      <patternFill patternType="solid">
        <fgColor indexed="57"/>
        <bgColor indexed="64"/>
      </patternFill>
    </fill>
    <fill>
      <patternFill patternType="solid">
        <fgColor indexed="10"/>
        <bgColor indexed="64"/>
      </patternFill>
    </fill>
    <fill>
      <patternFill patternType="solid">
        <fgColor indexed="8"/>
        <bgColor indexed="64"/>
      </patternFill>
    </fill>
    <fill>
      <patternFill patternType="solid">
        <fgColor indexed="59"/>
        <bgColor indexed="64"/>
      </patternFill>
    </fill>
    <fill>
      <patternFill patternType="solid">
        <fgColor indexed="47"/>
        <bgColor indexed="64"/>
      </patternFill>
    </fill>
    <fill>
      <patternFill patternType="solid">
        <fgColor indexed="6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3" fillId="0" borderId="0" xfId="0" applyFont="1" applyFill="1" applyAlignment="1">
      <alignment/>
    </xf>
    <xf numFmtId="0" fontId="3" fillId="0" borderId="0" xfId="0" applyFont="1" applyFill="1" applyAlignment="1">
      <alignment wrapText="1"/>
    </xf>
    <xf numFmtId="0" fontId="0" fillId="0" borderId="0" xfId="0" applyFill="1" applyAlignment="1">
      <alignment/>
    </xf>
    <xf numFmtId="0" fontId="4" fillId="0" borderId="0" xfId="0" applyFont="1" applyFill="1" applyAlignment="1">
      <alignment/>
    </xf>
    <xf numFmtId="0" fontId="4" fillId="0" borderId="0" xfId="0" applyFont="1" applyFill="1" applyAlignment="1">
      <alignment wrapText="1"/>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wrapText="1"/>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0" fillId="2" borderId="0" xfId="0" applyFill="1" applyAlignment="1">
      <alignment/>
    </xf>
    <xf numFmtId="0" fontId="0" fillId="0" borderId="0" xfId="0" applyFill="1" applyAlignment="1">
      <alignment wrapText="1" shrinkToFit="1"/>
    </xf>
    <xf numFmtId="0" fontId="0" fillId="0" borderId="0" xfId="0" applyFill="1" applyAlignment="1">
      <alignment wrapText="1"/>
    </xf>
    <xf numFmtId="0" fontId="0" fillId="0" borderId="0" xfId="0" applyFont="1" applyFill="1" applyAlignment="1">
      <alignment/>
    </xf>
    <xf numFmtId="0" fontId="12" fillId="3" borderId="0" xfId="0" applyFont="1" applyFill="1" applyAlignment="1">
      <alignment/>
    </xf>
    <xf numFmtId="16" fontId="0" fillId="0" borderId="0" xfId="0" applyNumberFormat="1" applyFill="1" applyAlignment="1">
      <alignment/>
    </xf>
    <xf numFmtId="0" fontId="12" fillId="2" borderId="0" xfId="0" applyFont="1" applyFill="1" applyAlignment="1">
      <alignment wrapText="1" shrinkToFit="1"/>
    </xf>
    <xf numFmtId="15" fontId="0" fillId="0" borderId="0" xfId="0" applyNumberFormat="1" applyFill="1" applyAlignment="1">
      <alignment/>
    </xf>
    <xf numFmtId="0" fontId="12" fillId="0" borderId="0" xfId="0" applyFont="1" applyFill="1" applyAlignment="1">
      <alignment/>
    </xf>
    <xf numFmtId="0" fontId="13" fillId="0" borderId="0" xfId="0" applyFont="1" applyFill="1" applyAlignment="1">
      <alignment/>
    </xf>
    <xf numFmtId="0" fontId="12" fillId="4" borderId="0" xfId="0" applyFont="1" applyFill="1" applyAlignment="1">
      <alignment/>
    </xf>
    <xf numFmtId="0" fontId="12" fillId="5" borderId="0" xfId="0" applyFont="1" applyFill="1" applyAlignment="1">
      <alignment/>
    </xf>
    <xf numFmtId="0" fontId="11" fillId="6" borderId="0" xfId="0" applyFont="1" applyFill="1" applyAlignment="1">
      <alignment/>
    </xf>
    <xf numFmtId="0" fontId="14" fillId="0" borderId="0" xfId="0" applyFont="1" applyFill="1" applyAlignment="1">
      <alignment/>
    </xf>
    <xf numFmtId="0" fontId="15" fillId="7" borderId="0" xfId="0" applyFont="1" applyFill="1" applyAlignment="1">
      <alignment/>
    </xf>
    <xf numFmtId="0" fontId="16" fillId="7"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1">
      <selection activeCell="D31" sqref="D31"/>
    </sheetView>
  </sheetViews>
  <sheetFormatPr defaultColWidth="9.140625" defaultRowHeight="12.75"/>
  <cols>
    <col min="1" max="2" width="28.57421875" style="0" customWidth="1"/>
    <col min="4" max="7" width="36.8515625" style="0" customWidth="1"/>
  </cols>
  <sheetData>
    <row r="1" spans="1:3" s="26" customFormat="1" ht="12.75">
      <c r="A1" s="26" t="s">
        <v>98</v>
      </c>
      <c r="C1" s="26" t="s">
        <v>1</v>
      </c>
    </row>
    <row r="2" spans="1:3" ht="12.75">
      <c r="A2" s="3" t="s">
        <v>0</v>
      </c>
      <c r="B2" s="3"/>
      <c r="C2" s="3" t="s">
        <v>1</v>
      </c>
    </row>
    <row r="3" spans="1:3" ht="12.75">
      <c r="A3" s="3" t="s">
        <v>100</v>
      </c>
      <c r="B3" s="3" t="s">
        <v>105</v>
      </c>
      <c r="C3" s="3">
        <f>3*2000*3</f>
        <v>18000</v>
      </c>
    </row>
    <row r="4" spans="1:3" ht="12.75">
      <c r="A4" s="3" t="s">
        <v>101</v>
      </c>
      <c r="B4" s="3" t="s">
        <v>106</v>
      </c>
      <c r="C4" s="3">
        <f>4*2000*2</f>
        <v>16000</v>
      </c>
    </row>
    <row r="5" spans="1:3" ht="12.75">
      <c r="A5" s="3" t="s">
        <v>104</v>
      </c>
      <c r="B5" s="17" t="s">
        <v>107</v>
      </c>
      <c r="C5" s="3">
        <f>(3*2400+1*2000)*7</f>
        <v>64400</v>
      </c>
    </row>
    <row r="6" spans="1:3" ht="12.75">
      <c r="A6" s="3"/>
      <c r="B6" s="3"/>
      <c r="C6" s="3"/>
    </row>
    <row r="7" spans="1:4" ht="12.75">
      <c r="A7" s="3"/>
      <c r="B7" s="3"/>
      <c r="C7" s="3"/>
      <c r="D7" t="s">
        <v>1</v>
      </c>
    </row>
    <row r="8" spans="1:4" ht="12.75">
      <c r="A8" s="3" t="s">
        <v>96</v>
      </c>
      <c r="B8" s="3"/>
      <c r="C8" s="3">
        <v>15000</v>
      </c>
      <c r="D8" t="s">
        <v>103</v>
      </c>
    </row>
    <row r="9" spans="1:3" ht="12.75">
      <c r="A9" s="3"/>
      <c r="B9" s="3"/>
      <c r="C9" s="3"/>
    </row>
    <row r="10" spans="1:3" ht="12.75">
      <c r="A10" s="3" t="s">
        <v>97</v>
      </c>
      <c r="B10" s="3"/>
      <c r="C10" s="3">
        <v>12000</v>
      </c>
    </row>
    <row r="11" spans="1:3" ht="12.75">
      <c r="A11" s="3"/>
      <c r="B11" s="3"/>
      <c r="C11" s="3"/>
    </row>
    <row r="12" spans="1:3" ht="12.75">
      <c r="A12" s="3" t="s">
        <v>102</v>
      </c>
      <c r="B12" s="3"/>
      <c r="C12" s="3">
        <v>10000</v>
      </c>
    </row>
    <row r="13" spans="1:3" ht="12.75">
      <c r="A13" s="3"/>
      <c r="B13" s="3"/>
      <c r="C13" s="3"/>
    </row>
    <row r="14" spans="1:3" ht="12.75">
      <c r="A14" s="3" t="s">
        <v>99</v>
      </c>
      <c r="B14" s="3"/>
      <c r="C14" s="3">
        <v>2000</v>
      </c>
    </row>
    <row r="15" spans="1:3" ht="12.75">
      <c r="A15" s="3"/>
      <c r="B15" s="3"/>
      <c r="C15" s="3"/>
    </row>
    <row r="16" spans="1:3" s="26" customFormat="1" ht="12.75">
      <c r="A16" s="26" t="s">
        <v>26</v>
      </c>
      <c r="C16" s="26">
        <f>SUM(C3:C14)</f>
        <v>137400</v>
      </c>
    </row>
    <row r="17" s="26" customFormat="1" ht="12.75"/>
    <row r="18" s="26" customFormat="1" ht="12.75"/>
    <row r="19" s="27" customFormat="1" ht="12.75"/>
    <row r="20" s="28" customFormat="1" ht="12.75">
      <c r="A20" s="28" t="s">
        <v>110</v>
      </c>
    </row>
    <row r="21" spans="1:3" s="29" customFormat="1" ht="12.75">
      <c r="A21" s="29" t="s">
        <v>108</v>
      </c>
      <c r="C21" s="29">
        <f>18000+16000+2400*3+2000</f>
        <v>43200</v>
      </c>
    </row>
    <row r="22" spans="1:3" s="28" customFormat="1" ht="12.75">
      <c r="A22" s="28" t="s">
        <v>109</v>
      </c>
      <c r="C22" s="28">
        <f>C16-C21</f>
        <v>94200</v>
      </c>
    </row>
    <row r="25" ht="12.75">
      <c r="B25" t="s">
        <v>1</v>
      </c>
    </row>
    <row r="27" ht="12.75">
      <c r="B27" t="s">
        <v>1</v>
      </c>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10"/>
  <sheetViews>
    <sheetView workbookViewId="0" topLeftCell="A1">
      <selection activeCell="D10" sqref="D10"/>
    </sheetView>
  </sheetViews>
  <sheetFormatPr defaultColWidth="9.140625" defaultRowHeight="12.75"/>
  <cols>
    <col min="1" max="1" width="18.140625" style="0" customWidth="1"/>
  </cols>
  <sheetData>
    <row r="1" spans="1:4" ht="12.75">
      <c r="A1" t="s">
        <v>0</v>
      </c>
      <c r="C1" t="s">
        <v>1</v>
      </c>
      <c r="D1">
        <v>72000</v>
      </c>
    </row>
    <row r="2" ht="12.75">
      <c r="C2" t="s">
        <v>1</v>
      </c>
    </row>
    <row r="3" spans="1:4" ht="12.75">
      <c r="A3" t="s">
        <v>2</v>
      </c>
      <c r="C3" t="s">
        <v>1</v>
      </c>
      <c r="D3">
        <v>1300</v>
      </c>
    </row>
    <row r="5" spans="1:4" ht="12.75">
      <c r="A5" t="s">
        <v>3</v>
      </c>
      <c r="D5">
        <v>9417</v>
      </c>
    </row>
    <row r="7" spans="1:4" ht="12.75">
      <c r="A7" t="s">
        <v>4</v>
      </c>
      <c r="D7">
        <v>12358</v>
      </c>
    </row>
    <row r="10" spans="1:4" ht="12.75">
      <c r="A10" t="s">
        <v>26</v>
      </c>
      <c r="D10">
        <f>SUM(D1:D8)</f>
        <v>95075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7"/>
  <sheetViews>
    <sheetView workbookViewId="0" topLeftCell="A21">
      <selection activeCell="C33" sqref="B32:C33"/>
    </sheetView>
  </sheetViews>
  <sheetFormatPr defaultColWidth="9.140625" defaultRowHeight="12.75"/>
  <cols>
    <col min="1" max="1" width="9.140625" style="3" customWidth="1"/>
    <col min="2" max="2" width="18.00390625" style="3" customWidth="1"/>
    <col min="3" max="3" width="9.140625" style="3" customWidth="1"/>
    <col min="4" max="4" width="35.28125" style="3" customWidth="1"/>
    <col min="5" max="16384" width="9.140625" style="3" customWidth="1"/>
  </cols>
  <sheetData>
    <row r="1" spans="1:5" ht="12.75">
      <c r="A1" s="1" t="s">
        <v>5</v>
      </c>
      <c r="B1" s="1" t="s">
        <v>6</v>
      </c>
      <c r="C1" s="1" t="s">
        <v>7</v>
      </c>
      <c r="D1" s="2" t="s">
        <v>8</v>
      </c>
      <c r="E1" s="1"/>
    </row>
    <row r="2" spans="1:5" ht="12.75">
      <c r="A2" s="1"/>
      <c r="B2" s="4"/>
      <c r="C2" s="4"/>
      <c r="D2" s="5"/>
      <c r="E2" s="4"/>
    </row>
    <row r="3" spans="1:5" ht="38.25" customHeight="1">
      <c r="A3" s="1" t="s">
        <v>9</v>
      </c>
      <c r="B3" s="4" t="s">
        <v>9</v>
      </c>
      <c r="C3" s="4">
        <v>2600</v>
      </c>
      <c r="D3" s="5" t="s">
        <v>10</v>
      </c>
      <c r="E3" s="4"/>
    </row>
    <row r="4" spans="1:5" ht="15.75" customHeight="1">
      <c r="A4" s="1" t="s">
        <v>1</v>
      </c>
      <c r="B4" s="4" t="s">
        <v>11</v>
      </c>
      <c r="C4" s="4">
        <v>255</v>
      </c>
      <c r="D4" s="5" t="s">
        <v>12</v>
      </c>
      <c r="E4" s="4"/>
    </row>
    <row r="5" spans="1:5" ht="18.75" customHeight="1">
      <c r="A5" s="1" t="s">
        <v>1</v>
      </c>
      <c r="B5" s="4" t="s">
        <v>13</v>
      </c>
      <c r="C5" s="4">
        <v>50</v>
      </c>
      <c r="D5" s="5" t="s">
        <v>14</v>
      </c>
      <c r="E5" s="4"/>
    </row>
    <row r="6" spans="1:5" ht="18.75" customHeight="1">
      <c r="A6" s="1"/>
      <c r="B6" s="4"/>
      <c r="C6" s="4">
        <v>500</v>
      </c>
      <c r="D6" s="5"/>
      <c r="E6" s="4"/>
    </row>
    <row r="7" spans="1:5" ht="19.5" customHeight="1">
      <c r="A7" s="1" t="s">
        <v>1</v>
      </c>
      <c r="B7" s="4" t="s">
        <v>15</v>
      </c>
      <c r="C7" s="4">
        <v>852.5</v>
      </c>
      <c r="D7" s="5" t="s">
        <v>16</v>
      </c>
      <c r="E7" s="4"/>
    </row>
    <row r="8" spans="1:5" ht="24" customHeight="1">
      <c r="A8" s="1" t="s">
        <v>1</v>
      </c>
      <c r="B8" s="5" t="s">
        <v>17</v>
      </c>
      <c r="C8" s="4">
        <v>180</v>
      </c>
      <c r="D8" s="5" t="s">
        <v>18</v>
      </c>
      <c r="E8" s="4"/>
    </row>
    <row r="9" spans="1:5" ht="24" customHeight="1">
      <c r="A9" s="1" t="s">
        <v>1</v>
      </c>
      <c r="B9" s="4" t="s">
        <v>19</v>
      </c>
      <c r="C9" s="4">
        <v>150</v>
      </c>
      <c r="D9" s="5" t="s">
        <v>20</v>
      </c>
      <c r="E9" s="4"/>
    </row>
    <row r="10" spans="1:5" ht="27" customHeight="1">
      <c r="A10" s="1" t="s">
        <v>1</v>
      </c>
      <c r="B10" s="4" t="s">
        <v>21</v>
      </c>
      <c r="C10" s="4">
        <v>100</v>
      </c>
      <c r="D10" s="5" t="s">
        <v>22</v>
      </c>
      <c r="E10" s="4"/>
    </row>
    <row r="11" spans="1:5" ht="39.75" customHeight="1">
      <c r="A11" s="1" t="s">
        <v>1</v>
      </c>
      <c r="B11" s="4" t="s">
        <v>21</v>
      </c>
      <c r="C11" s="4">
        <v>0</v>
      </c>
      <c r="D11" s="5" t="s">
        <v>23</v>
      </c>
      <c r="E11" s="4"/>
    </row>
    <row r="12" spans="1:5" ht="25.5" customHeight="1">
      <c r="A12" s="1" t="s">
        <v>1</v>
      </c>
      <c r="B12" s="4" t="s">
        <v>24</v>
      </c>
      <c r="C12" s="4">
        <v>70</v>
      </c>
      <c r="D12" s="5" t="s">
        <v>25</v>
      </c>
      <c r="E12" s="4"/>
    </row>
    <row r="13" spans="1:5" s="9" customFormat="1" ht="12.75">
      <c r="A13" s="6"/>
      <c r="B13" s="7" t="s">
        <v>26</v>
      </c>
      <c r="C13" s="7">
        <f>SUM(C3:C12)</f>
        <v>4757.5</v>
      </c>
      <c r="D13" s="8"/>
      <c r="E13" s="7"/>
    </row>
    <row r="14" spans="1:5" ht="12.75">
      <c r="A14" s="1" t="s">
        <v>27</v>
      </c>
      <c r="B14" s="4" t="s">
        <v>28</v>
      </c>
      <c r="C14" s="4">
        <v>0</v>
      </c>
      <c r="D14" s="5" t="s">
        <v>29</v>
      </c>
      <c r="E14" s="4"/>
    </row>
    <row r="15" spans="1:5" ht="83.25" customHeight="1">
      <c r="A15" s="1" t="s">
        <v>1</v>
      </c>
      <c r="B15" s="4" t="s">
        <v>28</v>
      </c>
      <c r="C15" s="4">
        <v>1000</v>
      </c>
      <c r="D15" s="5" t="s">
        <v>30</v>
      </c>
      <c r="E15" s="4"/>
    </row>
    <row r="16" spans="1:5" ht="12.75">
      <c r="A16" s="1" t="s">
        <v>1</v>
      </c>
      <c r="B16" s="4"/>
      <c r="C16" s="4"/>
      <c r="D16" s="5"/>
      <c r="E16" s="4"/>
    </row>
    <row r="17" spans="1:5" ht="27" customHeight="1">
      <c r="A17" s="1" t="s">
        <v>1</v>
      </c>
      <c r="B17" s="4" t="s">
        <v>31</v>
      </c>
      <c r="C17" s="4">
        <v>300</v>
      </c>
      <c r="D17" s="5" t="s">
        <v>32</v>
      </c>
      <c r="E17" s="4"/>
    </row>
    <row r="18" spans="1:5" ht="27" customHeight="1">
      <c r="A18" s="1"/>
      <c r="B18" s="4"/>
      <c r="C18" s="4">
        <v>100</v>
      </c>
      <c r="D18" s="5"/>
      <c r="E18" s="4"/>
    </row>
    <row r="19" spans="1:5" ht="26.25" customHeight="1">
      <c r="A19" s="1" t="s">
        <v>1</v>
      </c>
      <c r="B19" s="4" t="s">
        <v>33</v>
      </c>
      <c r="C19" s="4">
        <v>40</v>
      </c>
      <c r="D19" s="5" t="s">
        <v>34</v>
      </c>
      <c r="E19" s="4"/>
    </row>
    <row r="20" spans="1:5" ht="24" customHeight="1">
      <c r="A20" s="1" t="s">
        <v>1</v>
      </c>
      <c r="B20" s="4" t="s">
        <v>35</v>
      </c>
      <c r="C20" s="4">
        <v>100</v>
      </c>
      <c r="D20" s="5" t="s">
        <v>36</v>
      </c>
      <c r="E20" s="4"/>
    </row>
    <row r="21" spans="1:5" s="9" customFormat="1" ht="12.75">
      <c r="A21" s="6"/>
      <c r="B21" s="7" t="s">
        <v>26</v>
      </c>
      <c r="C21" s="7">
        <f>SUM(C14:C20)</f>
        <v>1540</v>
      </c>
      <c r="D21" s="8"/>
      <c r="E21" s="7"/>
    </row>
    <row r="22" spans="1:5" ht="27.75" customHeight="1">
      <c r="A22" s="1" t="s">
        <v>37</v>
      </c>
      <c r="B22" s="4" t="s">
        <v>38</v>
      </c>
      <c r="C22" s="4">
        <v>2460</v>
      </c>
      <c r="D22" s="5" t="s">
        <v>39</v>
      </c>
      <c r="E22" s="4"/>
    </row>
    <row r="23" spans="1:5" ht="26.25" customHeight="1">
      <c r="A23" s="1" t="s">
        <v>1</v>
      </c>
      <c r="B23" s="4" t="s">
        <v>40</v>
      </c>
      <c r="C23" s="4">
        <v>0</v>
      </c>
      <c r="D23" s="5" t="s">
        <v>41</v>
      </c>
      <c r="E23" s="4"/>
    </row>
    <row r="24" spans="1:5" ht="15.75" customHeight="1">
      <c r="A24" s="1" t="s">
        <v>1</v>
      </c>
      <c r="B24" s="4" t="s">
        <v>42</v>
      </c>
      <c r="C24" s="4">
        <v>300</v>
      </c>
      <c r="D24" s="5" t="s">
        <v>43</v>
      </c>
      <c r="E24" s="4"/>
    </row>
    <row r="25" spans="1:5" ht="30.75" customHeight="1">
      <c r="A25" s="1" t="s">
        <v>1</v>
      </c>
      <c r="B25" s="4" t="s">
        <v>44</v>
      </c>
      <c r="C25" s="4">
        <v>300</v>
      </c>
      <c r="D25" s="5" t="s">
        <v>45</v>
      </c>
      <c r="E25" s="4"/>
    </row>
    <row r="26" spans="1:5" ht="29.25" customHeight="1">
      <c r="A26" s="1" t="s">
        <v>1</v>
      </c>
      <c r="B26" s="4" t="s">
        <v>46</v>
      </c>
      <c r="C26" s="4">
        <v>0</v>
      </c>
      <c r="D26" s="5" t="s">
        <v>47</v>
      </c>
      <c r="E26" s="4"/>
    </row>
    <row r="27" spans="1:5" ht="29.25" customHeight="1">
      <c r="A27" s="1" t="s">
        <v>1</v>
      </c>
      <c r="B27" s="4" t="s">
        <v>48</v>
      </c>
      <c r="C27" s="4">
        <v>0</v>
      </c>
      <c r="D27" s="5" t="s">
        <v>49</v>
      </c>
      <c r="E27" s="4"/>
    </row>
    <row r="28" spans="1:5" ht="17.25" customHeight="1">
      <c r="A28" s="1" t="s">
        <v>1</v>
      </c>
      <c r="B28" s="4" t="s">
        <v>50</v>
      </c>
      <c r="C28" s="4">
        <v>60</v>
      </c>
      <c r="D28" s="5" t="s">
        <v>51</v>
      </c>
      <c r="E28" s="4"/>
    </row>
    <row r="29" spans="2:3" s="9" customFormat="1" ht="12.75">
      <c r="B29" s="7" t="s">
        <v>26</v>
      </c>
      <c r="C29" s="7">
        <f>SUM(C22:C28)</f>
        <v>3120</v>
      </c>
    </row>
    <row r="30" ht="15.75" customHeight="1"/>
    <row r="31" spans="2:3" s="10" customFormat="1" ht="12.75">
      <c r="B31" s="11" t="s">
        <v>52</v>
      </c>
      <c r="C31" s="10">
        <f>C29+C21+C13</f>
        <v>9417.5</v>
      </c>
    </row>
    <row r="32" ht="12.75">
      <c r="D32" s="3" t="s">
        <v>1</v>
      </c>
    </row>
    <row r="33" spans="4:6" ht="12.75">
      <c r="D33" s="3" t="s">
        <v>1</v>
      </c>
      <c r="F33" s="12"/>
    </row>
    <row r="35" spans="4:8" ht="12.75">
      <c r="D35" s="3" t="s">
        <v>1</v>
      </c>
      <c r="F35" s="12"/>
      <c r="H35" s="3" t="s">
        <v>1</v>
      </c>
    </row>
    <row r="37" ht="12.75">
      <c r="F37" s="1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58"/>
  <sheetViews>
    <sheetView workbookViewId="0" topLeftCell="A1">
      <selection activeCell="E1" sqref="E1"/>
    </sheetView>
  </sheetViews>
  <sheetFormatPr defaultColWidth="9.140625" defaultRowHeight="12.75"/>
  <cols>
    <col min="1" max="1" width="13.00390625" style="3" customWidth="1"/>
    <col min="2" max="2" width="21.421875" style="3" customWidth="1"/>
    <col min="3" max="3" width="15.00390625" style="3" customWidth="1"/>
    <col min="4" max="4" width="9.140625" style="3" customWidth="1"/>
    <col min="5" max="5" width="15.28125" style="3" customWidth="1"/>
    <col min="6" max="9" width="9.140625" style="3" customWidth="1"/>
    <col min="10" max="10" width="9.421875" style="3" bestFit="1" customWidth="1"/>
    <col min="11" max="13" width="9.140625" style="3" customWidth="1"/>
    <col min="14" max="14" width="18.28125" style="3" customWidth="1"/>
    <col min="15" max="16384" width="9.140625" style="3" customWidth="1"/>
  </cols>
  <sheetData>
    <row r="1" spans="1:2" s="13" customFormat="1" ht="12.75">
      <c r="A1" s="13" t="s">
        <v>5</v>
      </c>
      <c r="B1" s="13" t="s">
        <v>53</v>
      </c>
    </row>
    <row r="4" spans="1:4" ht="12.75">
      <c r="A4" s="3" t="s">
        <v>9</v>
      </c>
      <c r="B4" s="3" t="s">
        <v>54</v>
      </c>
      <c r="D4" s="3">
        <v>500</v>
      </c>
    </row>
    <row r="5" spans="2:4" ht="12.75">
      <c r="B5" s="3" t="s">
        <v>55</v>
      </c>
      <c r="D5" s="3">
        <v>150</v>
      </c>
    </row>
    <row r="6" spans="2:4" ht="12.75">
      <c r="B6" s="3" t="s">
        <v>1</v>
      </c>
      <c r="D6" s="3">
        <v>200</v>
      </c>
    </row>
    <row r="8" spans="1:4" ht="12.75">
      <c r="A8" s="3" t="s">
        <v>56</v>
      </c>
      <c r="D8" s="3">
        <v>1000</v>
      </c>
    </row>
    <row r="9" spans="1:7" ht="30.75" customHeight="1">
      <c r="A9" s="3" t="s">
        <v>1</v>
      </c>
      <c r="D9" s="3">
        <v>1000</v>
      </c>
      <c r="E9" s="15"/>
      <c r="G9" s="3" t="s">
        <v>1</v>
      </c>
    </row>
    <row r="10" spans="1:4" ht="36.75" customHeight="1">
      <c r="A10" s="3" t="s">
        <v>57</v>
      </c>
      <c r="B10" s="16" t="s">
        <v>58</v>
      </c>
      <c r="D10" s="3">
        <v>1054</v>
      </c>
    </row>
    <row r="11" spans="1:4" ht="36.75" customHeight="1">
      <c r="A11" s="3" t="s">
        <v>1</v>
      </c>
      <c r="B11" s="16" t="s">
        <v>59</v>
      </c>
      <c r="D11" s="3">
        <v>250</v>
      </c>
    </row>
    <row r="12" spans="2:7" ht="12.75">
      <c r="B12" s="3" t="s">
        <v>60</v>
      </c>
      <c r="D12" s="3">
        <v>1476</v>
      </c>
      <c r="G12" s="3" t="s">
        <v>1</v>
      </c>
    </row>
    <row r="13" spans="2:4" ht="12.75">
      <c r="B13" s="3" t="s">
        <v>60</v>
      </c>
      <c r="C13" s="3" t="s">
        <v>1</v>
      </c>
      <c r="D13" s="3">
        <v>500</v>
      </c>
    </row>
    <row r="14" spans="2:4" ht="12.75">
      <c r="B14" s="3" t="s">
        <v>61</v>
      </c>
      <c r="D14" s="3">
        <v>120</v>
      </c>
    </row>
    <row r="15" spans="2:4" ht="12.75">
      <c r="B15" s="3" t="s">
        <v>62</v>
      </c>
      <c r="D15" s="3">
        <v>70</v>
      </c>
    </row>
    <row r="16" spans="2:4" ht="12.75">
      <c r="B16" s="3" t="s">
        <v>63</v>
      </c>
      <c r="D16" s="3">
        <v>35</v>
      </c>
    </row>
    <row r="17" spans="2:4" ht="12.75">
      <c r="B17" s="3" t="s">
        <v>64</v>
      </c>
      <c r="D17" s="3">
        <v>33</v>
      </c>
    </row>
    <row r="18" ht="12.75">
      <c r="C18" s="3" t="s">
        <v>1</v>
      </c>
    </row>
    <row r="19" ht="12.75">
      <c r="C19" s="3" t="s">
        <v>1</v>
      </c>
    </row>
    <row r="20" spans="1:4" ht="21.75" customHeight="1">
      <c r="A20" s="3" t="s">
        <v>65</v>
      </c>
      <c r="B20" s="3" t="s">
        <v>66</v>
      </c>
      <c r="D20" s="3">
        <v>4200</v>
      </c>
    </row>
    <row r="21" spans="2:4" ht="21.75" customHeight="1">
      <c r="B21" s="3" t="s">
        <v>67</v>
      </c>
      <c r="C21" s="3" t="s">
        <v>1</v>
      </c>
      <c r="D21" s="3">
        <v>100</v>
      </c>
    </row>
    <row r="22" spans="1:4" ht="21.75" customHeight="1">
      <c r="A22" s="3" t="s">
        <v>68</v>
      </c>
      <c r="B22" s="3" t="s">
        <v>69</v>
      </c>
      <c r="C22" s="3" t="s">
        <v>1</v>
      </c>
      <c r="D22" s="3">
        <v>500</v>
      </c>
    </row>
    <row r="23" spans="1:7" ht="12.75">
      <c r="A23" s="3" t="s">
        <v>70</v>
      </c>
      <c r="B23" s="3" t="s">
        <v>71</v>
      </c>
      <c r="C23" s="3" t="s">
        <v>1</v>
      </c>
      <c r="D23" s="3">
        <v>1350</v>
      </c>
      <c r="G23" s="3" t="s">
        <v>1</v>
      </c>
    </row>
    <row r="24" spans="1:3" ht="12.75">
      <c r="A24" s="3" t="s">
        <v>1</v>
      </c>
      <c r="C24" s="3" t="s">
        <v>1</v>
      </c>
    </row>
    <row r="26" spans="1:4" ht="12.75">
      <c r="A26" s="17" t="s">
        <v>52</v>
      </c>
      <c r="D26" s="3">
        <f>SUM(D1:D24)</f>
        <v>12538</v>
      </c>
    </row>
    <row r="27" spans="1:5" s="14" customFormat="1" ht="12.75">
      <c r="A27" s="14" t="s">
        <v>72</v>
      </c>
      <c r="D27" s="3">
        <f>SUMIF(F2:F23,"=D",D2:D23)</f>
        <v>0</v>
      </c>
      <c r="E27" s="3"/>
    </row>
    <row r="28" spans="1:5" s="18" customFormat="1" ht="12.75">
      <c r="A28" s="18" t="s">
        <v>73</v>
      </c>
      <c r="D28" s="22">
        <f>SUMIF(F3:F24,"=R",D3:D24)</f>
        <v>0</v>
      </c>
      <c r="E28" s="22"/>
    </row>
    <row r="29" ht="12.75">
      <c r="A29" s="3" t="s">
        <v>1</v>
      </c>
    </row>
    <row r="33" spans="1:7" ht="12.75">
      <c r="A33" s="3" t="s">
        <v>74</v>
      </c>
      <c r="G33" s="3">
        <v>850</v>
      </c>
    </row>
    <row r="34" spans="1:9" ht="12.75">
      <c r="A34" s="3" t="s">
        <v>75</v>
      </c>
      <c r="B34" s="3" t="s">
        <v>76</v>
      </c>
      <c r="C34" s="3" t="s">
        <v>77</v>
      </c>
      <c r="D34" s="3" t="s">
        <v>1</v>
      </c>
      <c r="G34" s="3">
        <v>1500</v>
      </c>
      <c r="I34" s="3" t="s">
        <v>1</v>
      </c>
    </row>
    <row r="35" spans="2:7" ht="12.75">
      <c r="B35" s="3" t="s">
        <v>78</v>
      </c>
      <c r="C35" s="3" t="s">
        <v>77</v>
      </c>
      <c r="G35" s="3">
        <v>400</v>
      </c>
    </row>
    <row r="36" spans="2:14" ht="25.5">
      <c r="B36" s="3" t="s">
        <v>79</v>
      </c>
      <c r="C36" s="3" t="s">
        <v>77</v>
      </c>
      <c r="G36" s="3">
        <v>5000</v>
      </c>
      <c r="J36" s="19"/>
      <c r="N36" s="20" t="s">
        <v>80</v>
      </c>
    </row>
    <row r="37" spans="2:7" ht="12.75">
      <c r="B37" s="3" t="s">
        <v>81</v>
      </c>
      <c r="C37" s="3" t="s">
        <v>77</v>
      </c>
      <c r="G37" s="3">
        <v>400</v>
      </c>
    </row>
    <row r="38" spans="2:9" ht="12.75">
      <c r="B38" s="3" t="s">
        <v>82</v>
      </c>
      <c r="C38" s="3" t="s">
        <v>77</v>
      </c>
      <c r="G38" s="3">
        <v>750</v>
      </c>
      <c r="I38" s="3" t="s">
        <v>1</v>
      </c>
    </row>
    <row r="39" spans="2:7" ht="12.75">
      <c r="B39" s="3" t="s">
        <v>83</v>
      </c>
      <c r="C39" s="3" t="s">
        <v>77</v>
      </c>
      <c r="G39" s="3">
        <v>400</v>
      </c>
    </row>
    <row r="40" spans="2:14" ht="33" customHeight="1">
      <c r="B40" s="3" t="s">
        <v>84</v>
      </c>
      <c r="C40" s="3" t="s">
        <v>77</v>
      </c>
      <c r="G40" s="3">
        <v>750</v>
      </c>
      <c r="J40" s="21"/>
      <c r="N40" s="20" t="s">
        <v>80</v>
      </c>
    </row>
    <row r="41" spans="2:7" ht="12.75">
      <c r="B41" s="3" t="s">
        <v>85</v>
      </c>
      <c r="C41" s="3" t="s">
        <v>77</v>
      </c>
      <c r="G41" s="3">
        <v>750</v>
      </c>
    </row>
    <row r="42" spans="2:14" ht="25.5">
      <c r="B42" s="3" t="s">
        <v>86</v>
      </c>
      <c r="C42" s="3" t="s">
        <v>77</v>
      </c>
      <c r="E42" s="22"/>
      <c r="G42" s="3">
        <v>750</v>
      </c>
      <c r="J42" s="19"/>
      <c r="N42" s="20" t="s">
        <v>80</v>
      </c>
    </row>
    <row r="43" spans="2:7" ht="12.75">
      <c r="B43" s="3" t="s">
        <v>87</v>
      </c>
      <c r="C43" s="3" t="s">
        <v>77</v>
      </c>
      <c r="G43" s="3">
        <v>400</v>
      </c>
    </row>
    <row r="44" spans="2:14" ht="25.5">
      <c r="B44" s="3" t="s">
        <v>88</v>
      </c>
      <c r="C44" s="3" t="s">
        <v>77</v>
      </c>
      <c r="G44" s="3">
        <v>400</v>
      </c>
      <c r="J44" s="19"/>
      <c r="N44" s="20" t="s">
        <v>80</v>
      </c>
    </row>
    <row r="45" spans="2:7" ht="12.75">
      <c r="B45" s="3" t="s">
        <v>89</v>
      </c>
      <c r="C45" s="3" t="s">
        <v>77</v>
      </c>
      <c r="G45" s="3">
        <v>750</v>
      </c>
    </row>
    <row r="46" spans="2:7" ht="12.75">
      <c r="B46" s="3" t="s">
        <v>90</v>
      </c>
      <c r="C46" s="3" t="s">
        <v>77</v>
      </c>
      <c r="G46" s="3">
        <v>750</v>
      </c>
    </row>
    <row r="47" spans="2:7" ht="12.75">
      <c r="B47" s="3" t="s">
        <v>1</v>
      </c>
      <c r="D47" s="3" t="s">
        <v>91</v>
      </c>
      <c r="G47" s="3" t="s">
        <v>1</v>
      </c>
    </row>
    <row r="49" spans="1:4" ht="12.75">
      <c r="A49" s="3" t="s">
        <v>92</v>
      </c>
      <c r="D49" s="23">
        <f>SUMIF(H33:H46,"=cash",G33:G46)</f>
        <v>0</v>
      </c>
    </row>
    <row r="50" spans="1:4" ht="12.75">
      <c r="A50" s="3" t="s">
        <v>93</v>
      </c>
      <c r="B50" s="3" t="s">
        <v>1</v>
      </c>
      <c r="D50" s="23">
        <f>SUMIF(H33:H46,"=cheque",G33:G46)</f>
        <v>0</v>
      </c>
    </row>
    <row r="51" spans="1:4" ht="12.75">
      <c r="A51" s="3" t="s">
        <v>94</v>
      </c>
      <c r="D51" s="23">
        <f>SUMIF(H33:H46,"=due",G33:G46)</f>
        <v>0</v>
      </c>
    </row>
    <row r="52" spans="1:7" s="24" customFormat="1" ht="12.75">
      <c r="A52" s="24" t="s">
        <v>95</v>
      </c>
      <c r="D52" s="25">
        <f>SUM(G33:G46)</f>
        <v>13850</v>
      </c>
      <c r="E52" s="22"/>
      <c r="G52" s="24" t="s">
        <v>1</v>
      </c>
    </row>
    <row r="53" ht="12.75">
      <c r="E53" s="3" t="s">
        <v>1</v>
      </c>
    </row>
    <row r="57" spans="1:2" ht="12.75">
      <c r="A57" s="13"/>
      <c r="B57" s="13"/>
    </row>
    <row r="58" ht="12.75">
      <c r="B58" s="12"/>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Bain &amp; Company,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 Govil</dc:creator>
  <cp:keywords/>
  <dc:description/>
  <cp:lastModifiedBy>Richa Govil</cp:lastModifiedBy>
  <dcterms:created xsi:type="dcterms:W3CDTF">2005-07-25T16:30:57Z</dcterms:created>
  <dcterms:modified xsi:type="dcterms:W3CDTF">2005-09-23T03:36:04Z</dcterms:modified>
  <cp:category/>
  <cp:version/>
  <cp:contentType/>
  <cp:contentStatus/>
</cp:coreProperties>
</file>