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<sst xmlns="http://schemas.openxmlformats.org/spreadsheetml/2006/main" count="79" uniqueCount="69">
  <si>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S.No</t>
  </si>
  <si>
    <t>Particulars</t>
  </si>
  <si>
    <t>Sanctioned Budget</t>
  </si>
  <si>
    <t>ABHAS</t>
  </si>
  <si>
    <t>Q1 Expenditute</t>
  </si>
  <si>
    <t>Two Girls Interest Centre</t>
  </si>
  <si>
    <t>Existing centre Rent x @Rs</t>
  </si>
  <si>
    <t xml:space="preserve">Linking drop outs with National </t>
  </si>
  <si>
    <t>open School (one time)</t>
  </si>
  <si>
    <t>(Registration fees,Course Material</t>
  </si>
  <si>
    <t>Vocational Trainings</t>
  </si>
  <si>
    <t>Salary of the instructor</t>
  </si>
  <si>
    <t>Salary of instructor- Cutting</t>
  </si>
  <si>
    <t>x 12 months</t>
  </si>
  <si>
    <t>Training in Basic life skills 100</t>
  </si>
  <si>
    <t>adolescents (4 groups) (one time)</t>
  </si>
  <si>
    <t>Trainer @Rs 5000 per groupx4groups</t>
  </si>
  <si>
    <t>Training venue and IEC materials-5000</t>
  </si>
  <si>
    <t>Administration</t>
  </si>
  <si>
    <t>Local Travel</t>
  </si>
  <si>
    <t>Accountant part time</t>
  </si>
  <si>
    <t>Stationery/Photocopy</t>
  </si>
  <si>
    <t>Audit Fee</t>
  </si>
  <si>
    <t>Documentation/Report writing</t>
  </si>
  <si>
    <t>Sub Total</t>
  </si>
  <si>
    <t>Total Budget</t>
  </si>
  <si>
    <t>SUMMARY PAGE</t>
  </si>
  <si>
    <t>Description</t>
  </si>
  <si>
    <t>Dates</t>
  </si>
  <si>
    <t>Amount in Indian</t>
  </si>
  <si>
    <t>Rupees</t>
  </si>
  <si>
    <t>Income</t>
  </si>
  <si>
    <t>1. First installment</t>
  </si>
  <si>
    <t>2. Second installment</t>
  </si>
  <si>
    <t>3. Third installment</t>
  </si>
  <si>
    <t>Total Received (A)</t>
  </si>
  <si>
    <t>Expenses</t>
  </si>
  <si>
    <t>Actual expenses made</t>
  </si>
  <si>
    <t>Total Expenses (B)</t>
  </si>
  <si>
    <t>Balance (A-B)</t>
  </si>
  <si>
    <t>Asha Stanford-Teach porject</t>
  </si>
  <si>
    <t>Money received from Asha Stanford</t>
  </si>
  <si>
    <t>Balance</t>
  </si>
  <si>
    <t>Q2 Expenditure</t>
  </si>
  <si>
    <t xml:space="preserve">    </t>
  </si>
  <si>
    <t xml:space="preserve">                       ABHAS</t>
  </si>
  <si>
    <t>Total Expenditure</t>
  </si>
  <si>
    <t>1-8-2008 to 1-01-2009</t>
  </si>
  <si>
    <t>1-02-08 to 31-07-09</t>
  </si>
  <si>
    <t>7500x12 months (Recurring)</t>
  </si>
  <si>
    <t>Rent for centre beauty Culture@Rs 3000X12</t>
  </si>
  <si>
    <t>48 Adolescents x@Rs1200</t>
  </si>
  <si>
    <t>Reference books)</t>
  </si>
  <si>
    <t>2 NIOS Instructor  @ 5000x2X12</t>
  </si>
  <si>
    <t>and tailoring @ 4500x12</t>
  </si>
  <si>
    <t>Salary of the Co-ordinator @ 8500</t>
  </si>
  <si>
    <t>Computer Instructor @6500</t>
  </si>
  <si>
    <t>Exposure visit-Exposure visit two time</t>
  </si>
  <si>
    <t>(Bus, Refreshment,Tickets)</t>
  </si>
  <si>
    <t>(Total cost is 6.23% of the project)</t>
  </si>
  <si>
    <t>Telephone/Internet</t>
  </si>
  <si>
    <t>Financial Report-August 2008 to July 2009</t>
  </si>
  <si>
    <t>Reporting Quarter- August 2008  to January 2009</t>
  </si>
  <si>
    <t>4  Fourth Installment</t>
  </si>
  <si>
    <t>1. Expenses made in the first quarter (August 2008 to January 2009)</t>
  </si>
  <si>
    <t>2. Expenses made in the second  quarter (Febuary 2009 to July 2009)</t>
  </si>
  <si>
    <t xml:space="preserve">                                   Financial Statement for the period 1st August 2008 to 31st January 2009</t>
  </si>
  <si>
    <t xml:space="preserve">                                         ASHA STANDFORD-Teach Project - August 2008 to July 2009</t>
  </si>
  <si>
    <t>Beauty culture @ 5500x12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</si>
</sst>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15" fontId="6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8" xfId="0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3" xfId="0" applyFont="1" applyBorder="1" applyAlignment="1">
      <alignment horizontal="left"/>
    </xf>
    <xf numFmtId="4" fontId="5" fillId="0" borderId="3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B1">
      <selection activeCell="B8" sqref="B8"/>
    </sheetView>
  </sheetViews>
  <sheetFormatPr defaultColWidth="9.140625" defaultRowHeight="12.75"/>
  <cols>
    <col min="1" max="1" width="4.28125" style="0" customWidth="1"/>
    <col min="2" max="2" width="35.7109375" style="0" customWidth="1"/>
    <col min="3" max="3" width="19.7109375" style="0" customWidth="1"/>
    <col min="4" max="4" width="19.140625" style="0" customWidth="1"/>
    <col min="5" max="5" width="16.140625" style="0" customWidth="1"/>
    <col min="6" max="6" width="15.8515625" style="0" customWidth="1"/>
    <col min="7" max="7" width="8.421875" style="0" customWidth="1"/>
    <col min="8" max="8" width="8.7109375" style="0" customWidth="1"/>
  </cols>
  <sheetData>
    <row r="1" spans="2:4" ht="12.75">
      <c r="B1" t="s">
        <v>44</v>
      </c>
      <c r="C1" s="9" t="s">
        <v>45</v>
      </c>
      <c r="D1" s="9"/>
    </row>
    <row r="2" spans="1:10" ht="12.75">
      <c r="A2" s="1"/>
      <c r="B2" s="8" t="s">
        <v>67</v>
      </c>
      <c r="C2" s="8"/>
      <c r="D2" s="8"/>
      <c r="E2" s="8"/>
      <c r="F2" s="9"/>
      <c r="H2" s="1"/>
      <c r="I2" s="1"/>
      <c r="J2" s="1"/>
    </row>
    <row r="3" spans="1:10" ht="12.75">
      <c r="A3" s="1"/>
      <c r="B3" s="8" t="s">
        <v>66</v>
      </c>
      <c r="C3" s="8"/>
      <c r="D3" s="8"/>
      <c r="E3" s="8"/>
      <c r="F3" s="8"/>
      <c r="H3" s="1"/>
      <c r="I3" s="1"/>
      <c r="J3" s="1"/>
    </row>
    <row r="6" spans="1:6" ht="12.75">
      <c r="A6" s="17" t="s">
        <v>0</v>
      </c>
      <c r="B6" s="18" t="s">
        <v>1</v>
      </c>
      <c r="C6" s="16" t="s">
        <v>2</v>
      </c>
      <c r="D6" s="15" t="s">
        <v>4</v>
      </c>
      <c r="E6" s="16" t="s">
        <v>43</v>
      </c>
      <c r="F6" s="12" t="s">
        <v>42</v>
      </c>
    </row>
    <row r="7" spans="1:6" ht="12.75">
      <c r="A7" s="19"/>
      <c r="B7" s="20"/>
      <c r="C7" s="64"/>
      <c r="D7" s="21" t="s">
        <v>47</v>
      </c>
      <c r="E7" s="56" t="s">
        <v>48</v>
      </c>
      <c r="F7" s="4"/>
    </row>
    <row r="8" spans="1:6" ht="12.75">
      <c r="A8" s="18">
        <v>1</v>
      </c>
      <c r="B8" s="74" t="s">
        <v>5</v>
      </c>
      <c r="C8" s="23">
        <v>126000</v>
      </c>
      <c r="D8" s="24">
        <v>63000</v>
      </c>
      <c r="E8" s="45">
        <v>0</v>
      </c>
      <c r="F8" s="6">
        <f>C8-D8-E8</f>
        <v>63000</v>
      </c>
    </row>
    <row r="9" spans="1:6" ht="12.75">
      <c r="A9" s="25"/>
      <c r="B9" s="26" t="s">
        <v>6</v>
      </c>
      <c r="C9" s="27"/>
      <c r="D9" s="28"/>
      <c r="E9" s="13"/>
      <c r="F9" s="3"/>
    </row>
    <row r="10" spans="1:6" ht="12.75">
      <c r="A10" s="25"/>
      <c r="B10" s="26" t="s">
        <v>49</v>
      </c>
      <c r="C10" s="27"/>
      <c r="D10" s="28"/>
      <c r="E10" s="13"/>
      <c r="F10" s="3"/>
    </row>
    <row r="11" spans="1:6" ht="12.75">
      <c r="A11" s="25"/>
      <c r="B11" s="26"/>
      <c r="C11" s="27"/>
      <c r="D11" s="28"/>
      <c r="E11" s="13"/>
      <c r="F11" s="3"/>
    </row>
    <row r="12" spans="1:6" ht="12.75">
      <c r="A12" s="25"/>
      <c r="B12" s="26" t="s">
        <v>50</v>
      </c>
      <c r="C12" s="27"/>
      <c r="D12" s="28"/>
      <c r="E12" s="13"/>
      <c r="F12" s="3"/>
    </row>
    <row r="13" spans="1:6" ht="12.75">
      <c r="A13" s="29"/>
      <c r="B13" s="30"/>
      <c r="C13" s="31"/>
      <c r="D13" s="32"/>
      <c r="E13" s="14"/>
      <c r="F13" s="7"/>
    </row>
    <row r="14" spans="1:6" ht="12.75">
      <c r="A14" s="33"/>
      <c r="B14" s="33" t="s">
        <v>24</v>
      </c>
      <c r="C14" s="34">
        <f>SUM(C8:C13)</f>
        <v>126000</v>
      </c>
      <c r="D14" s="34">
        <f>SUM(D8:D13)</f>
        <v>63000</v>
      </c>
      <c r="E14" s="34">
        <f>SUM(E8:E13)</f>
        <v>0</v>
      </c>
      <c r="F14" s="6">
        <f>C14-D14-E14</f>
        <v>63000</v>
      </c>
    </row>
    <row r="15" spans="1:8" ht="12.75">
      <c r="A15" s="18">
        <v>2</v>
      </c>
      <c r="B15" s="35" t="s">
        <v>7</v>
      </c>
      <c r="C15" s="23">
        <v>57600</v>
      </c>
      <c r="D15" s="24">
        <v>37080</v>
      </c>
      <c r="E15" s="59"/>
      <c r="F15" s="6">
        <f>C15-D15-E15</f>
        <v>20520</v>
      </c>
      <c r="H15" s="61"/>
    </row>
    <row r="16" spans="1:8" ht="12.75">
      <c r="A16" s="25"/>
      <c r="B16" s="36" t="s">
        <v>8</v>
      </c>
      <c r="C16" s="27"/>
      <c r="D16" s="28"/>
      <c r="E16" s="13"/>
      <c r="F16" s="3"/>
      <c r="H16" s="62"/>
    </row>
    <row r="17" spans="1:8" ht="12.75">
      <c r="A17" s="25"/>
      <c r="B17" s="36" t="s">
        <v>51</v>
      </c>
      <c r="C17" s="27"/>
      <c r="D17" s="28"/>
      <c r="E17" s="13"/>
      <c r="F17" s="3"/>
      <c r="H17" s="62"/>
    </row>
    <row r="18" spans="1:8" ht="12.75">
      <c r="A18" s="25"/>
      <c r="B18" s="36" t="s">
        <v>9</v>
      </c>
      <c r="C18" s="27"/>
      <c r="D18" s="28"/>
      <c r="E18" s="13"/>
      <c r="F18" s="3"/>
      <c r="H18" s="62"/>
    </row>
    <row r="19" spans="1:8" ht="12.75">
      <c r="A19" s="25"/>
      <c r="B19" s="36" t="s">
        <v>52</v>
      </c>
      <c r="C19" s="27"/>
      <c r="D19" s="28"/>
      <c r="E19" s="13"/>
      <c r="F19" s="3"/>
      <c r="H19" s="62"/>
    </row>
    <row r="20" spans="1:8" ht="12.75">
      <c r="A20" s="25"/>
      <c r="B20" s="36"/>
      <c r="C20" s="27"/>
      <c r="D20" s="28"/>
      <c r="E20" s="13"/>
      <c r="F20" s="3"/>
      <c r="H20" s="62"/>
    </row>
    <row r="21" spans="1:8" ht="12.75">
      <c r="A21" s="29"/>
      <c r="B21" s="30"/>
      <c r="C21" s="31"/>
      <c r="D21" s="32"/>
      <c r="E21" s="14"/>
      <c r="F21" s="7"/>
      <c r="H21" s="62"/>
    </row>
    <row r="22" spans="1:8" ht="12.75">
      <c r="A22" s="33"/>
      <c r="B22" s="33" t="s">
        <v>24</v>
      </c>
      <c r="C22" s="34">
        <f>SUM(C14:C21)</f>
        <v>183600</v>
      </c>
      <c r="D22" s="34">
        <f>SUM(D14:D21)</f>
        <v>100080</v>
      </c>
      <c r="E22" s="34">
        <f>SUM(E16:E21)</f>
        <v>0</v>
      </c>
      <c r="F22" s="6">
        <f>C22-D22-E22</f>
        <v>83520</v>
      </c>
      <c r="H22" s="62"/>
    </row>
    <row r="23" spans="1:8" ht="12.75">
      <c r="A23" s="18">
        <v>3</v>
      </c>
      <c r="B23" s="35" t="s">
        <v>53</v>
      </c>
      <c r="C23" s="23">
        <v>120000</v>
      </c>
      <c r="D23" s="24">
        <v>60000</v>
      </c>
      <c r="E23" s="59"/>
      <c r="F23" s="6">
        <f>C23-D23-E23</f>
        <v>60000</v>
      </c>
      <c r="H23" s="62"/>
    </row>
    <row r="24" spans="1:8" ht="12.75">
      <c r="A24" s="25"/>
      <c r="B24" s="36"/>
      <c r="C24" s="27"/>
      <c r="D24" s="28"/>
      <c r="E24" s="13"/>
      <c r="F24" s="3"/>
      <c r="H24" s="62"/>
    </row>
    <row r="25" spans="1:8" ht="12.75">
      <c r="A25" s="29"/>
      <c r="B25" s="30"/>
      <c r="C25" s="31"/>
      <c r="D25" s="32"/>
      <c r="E25" s="14"/>
      <c r="F25" s="7"/>
      <c r="H25" s="62"/>
    </row>
    <row r="26" spans="1:8" ht="12.75">
      <c r="A26" s="33"/>
      <c r="B26" s="33" t="s">
        <v>24</v>
      </c>
      <c r="C26" s="34">
        <f>SUM(C22:C25)</f>
        <v>303600</v>
      </c>
      <c r="D26" s="34">
        <f>SUM(D20:D25)</f>
        <v>160080</v>
      </c>
      <c r="E26" s="34">
        <f>SUM(E20:E25)</f>
        <v>0</v>
      </c>
      <c r="F26" s="6">
        <f>C26-D26-E26</f>
        <v>143520</v>
      </c>
      <c r="H26" s="62"/>
    </row>
    <row r="27" spans="1:8" ht="12.75">
      <c r="A27" s="18">
        <v>4</v>
      </c>
      <c r="B27" s="37" t="s">
        <v>10</v>
      </c>
      <c r="C27" s="23">
        <v>66000</v>
      </c>
      <c r="D27" s="24">
        <v>33000</v>
      </c>
      <c r="E27" s="59"/>
      <c r="F27" s="6">
        <f>C27-D27-E27</f>
        <v>33000</v>
      </c>
      <c r="H27" s="62"/>
    </row>
    <row r="28" spans="1:8" ht="12.75">
      <c r="A28" s="25"/>
      <c r="B28" s="26" t="s">
        <v>11</v>
      </c>
      <c r="C28" s="39"/>
      <c r="D28" s="28"/>
      <c r="E28" s="13"/>
      <c r="F28" s="3"/>
      <c r="H28" s="62"/>
    </row>
    <row r="29" spans="1:8" ht="12.75">
      <c r="A29" s="25"/>
      <c r="B29" s="26" t="s">
        <v>68</v>
      </c>
      <c r="C29" s="39"/>
      <c r="D29" s="28"/>
      <c r="E29" s="13"/>
      <c r="F29" s="3"/>
      <c r="H29" s="62"/>
    </row>
    <row r="30" spans="1:8" ht="12.75">
      <c r="A30" s="29"/>
      <c r="B30" s="30"/>
      <c r="C30" s="40"/>
      <c r="D30" s="32"/>
      <c r="E30" s="14"/>
      <c r="F30" s="7"/>
      <c r="H30" s="62"/>
    </row>
    <row r="31" spans="1:8" ht="12.75">
      <c r="A31" s="41"/>
      <c r="B31" s="33" t="s">
        <v>24</v>
      </c>
      <c r="C31" s="34">
        <f>SUM(C26:C30)</f>
        <v>369600</v>
      </c>
      <c r="D31" s="34">
        <f>SUM(D25:D30)</f>
        <v>193080</v>
      </c>
      <c r="E31" s="34">
        <f>SUM(E25:E30)</f>
        <v>0</v>
      </c>
      <c r="F31" s="6">
        <f>C31-D31-E31</f>
        <v>176520</v>
      </c>
      <c r="H31" s="62"/>
    </row>
    <row r="32" spans="1:8" ht="12.75">
      <c r="A32" s="18"/>
      <c r="B32" s="22" t="s">
        <v>12</v>
      </c>
      <c r="C32" s="23">
        <v>54000</v>
      </c>
      <c r="D32" s="24">
        <v>27000</v>
      </c>
      <c r="E32" s="59"/>
      <c r="F32" s="6">
        <f>C32-D32-E32</f>
        <v>27000</v>
      </c>
      <c r="H32" s="62"/>
    </row>
    <row r="33" spans="1:8" ht="12.75">
      <c r="A33" s="29"/>
      <c r="B33" s="30" t="s">
        <v>54</v>
      </c>
      <c r="C33" s="40"/>
      <c r="D33" s="32"/>
      <c r="E33" s="14"/>
      <c r="F33" s="7"/>
      <c r="H33" s="62"/>
    </row>
    <row r="34" spans="1:8" ht="12.75">
      <c r="A34" s="41"/>
      <c r="B34" s="76" t="s">
        <v>24</v>
      </c>
      <c r="C34" s="42">
        <f>SUM(C31:C33)</f>
        <v>423600</v>
      </c>
      <c r="D34" s="34">
        <f>SUM(D28:D33)</f>
        <v>220080</v>
      </c>
      <c r="E34" s="34">
        <f>SUM(E28:E33)</f>
        <v>0</v>
      </c>
      <c r="F34" s="6">
        <f>C34-D34-E34</f>
        <v>203520</v>
      </c>
      <c r="H34" s="62"/>
    </row>
    <row r="35" spans="1:8" ht="12.75">
      <c r="A35" s="17"/>
      <c r="B35" s="54" t="s">
        <v>55</v>
      </c>
      <c r="C35" s="75">
        <v>102000</v>
      </c>
      <c r="D35" s="24">
        <v>51000</v>
      </c>
      <c r="E35" s="6"/>
      <c r="F35" s="6">
        <f>C35-D35-E35</f>
        <v>51000</v>
      </c>
      <c r="H35" s="62"/>
    </row>
    <row r="36" spans="1:8" ht="12.75">
      <c r="A36" s="27"/>
      <c r="B36" s="25" t="s">
        <v>13</v>
      </c>
      <c r="C36" s="48"/>
      <c r="D36" s="28"/>
      <c r="E36" s="3"/>
      <c r="F36" s="73"/>
      <c r="H36" s="62"/>
    </row>
    <row r="37" spans="1:8" ht="12.75">
      <c r="A37" s="27"/>
      <c r="B37" s="2"/>
      <c r="C37" s="48"/>
      <c r="D37" s="28"/>
      <c r="E37" s="7"/>
      <c r="F37" s="73"/>
      <c r="H37" s="62"/>
    </row>
    <row r="38" spans="1:8" ht="12.75">
      <c r="A38" s="41"/>
      <c r="B38" s="33" t="s">
        <v>24</v>
      </c>
      <c r="C38" s="34">
        <f>SUM(C34:C37)</f>
        <v>525600</v>
      </c>
      <c r="D38" s="34">
        <f>SUM(D34:D37)</f>
        <v>271080</v>
      </c>
      <c r="E38" s="34">
        <f>SUM(E32:E37)</f>
        <v>0</v>
      </c>
      <c r="F38" s="6">
        <f>C38-D38-E38</f>
        <v>254520</v>
      </c>
      <c r="H38" s="62"/>
    </row>
    <row r="39" spans="1:8" ht="12.75">
      <c r="A39" s="18"/>
      <c r="B39" s="22" t="s">
        <v>56</v>
      </c>
      <c r="C39" s="23">
        <v>78000</v>
      </c>
      <c r="D39" s="24">
        <v>39000</v>
      </c>
      <c r="E39" s="59"/>
      <c r="F39" s="6">
        <f>C39-D39-E39</f>
        <v>39000</v>
      </c>
      <c r="H39" s="62"/>
    </row>
    <row r="40" spans="1:8" ht="12.75">
      <c r="A40" s="29"/>
      <c r="B40" s="30" t="s">
        <v>13</v>
      </c>
      <c r="C40" s="43"/>
      <c r="D40" s="32"/>
      <c r="E40" s="14"/>
      <c r="F40" s="7"/>
      <c r="H40" s="62"/>
    </row>
    <row r="41" spans="1:8" ht="12.75">
      <c r="A41" s="29"/>
      <c r="B41" s="33" t="s">
        <v>24</v>
      </c>
      <c r="C41" s="43">
        <f>SUM(C38:C40)</f>
        <v>603600</v>
      </c>
      <c r="D41" s="34">
        <f>SUM(D38:D40)</f>
        <v>310080</v>
      </c>
      <c r="E41" s="34">
        <f>SUM(E35:E40)</f>
        <v>0</v>
      </c>
      <c r="F41" s="6">
        <f>C41-D41-E41</f>
        <v>293520</v>
      </c>
      <c r="H41" s="62"/>
    </row>
    <row r="42" spans="1:8" ht="12.75">
      <c r="A42" s="18">
        <v>5</v>
      </c>
      <c r="B42" s="22" t="s">
        <v>14</v>
      </c>
      <c r="C42" s="23">
        <v>25000</v>
      </c>
      <c r="D42" s="38">
        <v>0</v>
      </c>
      <c r="E42" s="60"/>
      <c r="F42" s="6">
        <f>C42-D42-E42</f>
        <v>25000</v>
      </c>
      <c r="H42" s="62"/>
    </row>
    <row r="43" spans="1:8" ht="12.75">
      <c r="A43" s="25"/>
      <c r="B43" s="26" t="s">
        <v>15</v>
      </c>
      <c r="C43" s="39"/>
      <c r="D43" s="28"/>
      <c r="E43" s="13"/>
      <c r="F43" s="3"/>
      <c r="H43" s="62"/>
    </row>
    <row r="44" spans="1:8" ht="12.75">
      <c r="A44" s="25"/>
      <c r="B44" s="26" t="s">
        <v>16</v>
      </c>
      <c r="C44" s="39"/>
      <c r="D44" s="28"/>
      <c r="E44" s="13"/>
      <c r="F44" s="3"/>
      <c r="H44" s="62"/>
    </row>
    <row r="45" spans="1:8" ht="12.75">
      <c r="A45" s="29"/>
      <c r="B45" s="30" t="s">
        <v>17</v>
      </c>
      <c r="C45" s="40"/>
      <c r="D45" s="32"/>
      <c r="E45" s="14"/>
      <c r="F45" s="7"/>
      <c r="H45" s="62"/>
    </row>
    <row r="46" spans="1:8" ht="12.75">
      <c r="A46" s="41"/>
      <c r="B46" s="33" t="s">
        <v>24</v>
      </c>
      <c r="C46" s="42">
        <f>SUM(C41:C45)</f>
        <v>628600</v>
      </c>
      <c r="D46" s="34">
        <f>SUM(D40:D45)</f>
        <v>310080</v>
      </c>
      <c r="E46" s="34">
        <f>SUM(E40:E45)</f>
        <v>0</v>
      </c>
      <c r="F46" s="6">
        <f>C46-D46-E46</f>
        <v>318520</v>
      </c>
      <c r="H46" s="62"/>
    </row>
    <row r="47" spans="1:8" ht="12.75">
      <c r="A47" s="18">
        <v>6</v>
      </c>
      <c r="B47" s="22" t="s">
        <v>57</v>
      </c>
      <c r="C47" s="23">
        <v>16000</v>
      </c>
      <c r="D47" s="38">
        <v>550</v>
      </c>
      <c r="E47" s="59"/>
      <c r="F47" s="6">
        <f>C47-D47-E47</f>
        <v>15450</v>
      </c>
      <c r="H47" s="62"/>
    </row>
    <row r="48" spans="1:8" ht="12.75">
      <c r="A48" s="25"/>
      <c r="B48" s="26" t="s">
        <v>58</v>
      </c>
      <c r="C48" s="39"/>
      <c r="D48" s="28"/>
      <c r="E48" s="13"/>
      <c r="F48" s="3"/>
      <c r="H48" s="62"/>
    </row>
    <row r="49" spans="1:8" ht="12.75">
      <c r="A49" s="29"/>
      <c r="B49" s="30"/>
      <c r="C49" s="40"/>
      <c r="D49" s="32"/>
      <c r="E49" s="14"/>
      <c r="F49" s="7"/>
      <c r="H49" s="62"/>
    </row>
    <row r="50" spans="1:8" ht="12.75">
      <c r="A50" s="41"/>
      <c r="B50" s="33" t="s">
        <v>24</v>
      </c>
      <c r="C50" s="42">
        <f>SUM(C46:C49)</f>
        <v>644600</v>
      </c>
      <c r="D50" s="34">
        <f>SUM(D44:D49)</f>
        <v>310630</v>
      </c>
      <c r="E50" s="34">
        <f>SUM(E44:E49)</f>
        <v>0</v>
      </c>
      <c r="F50" s="6">
        <f>C50-D50-E50</f>
        <v>333970</v>
      </c>
      <c r="H50" s="62"/>
    </row>
    <row r="51" spans="1:8" ht="12.75">
      <c r="A51" s="18">
        <v>7</v>
      </c>
      <c r="B51" s="22" t="s">
        <v>18</v>
      </c>
      <c r="C51" s="23">
        <v>40150</v>
      </c>
      <c r="D51" s="24">
        <v>19352</v>
      </c>
      <c r="E51" s="59"/>
      <c r="F51" s="6">
        <f>C51-D51-E51</f>
        <v>20798</v>
      </c>
      <c r="H51" s="62"/>
    </row>
    <row r="52" spans="1:8" ht="12.75">
      <c r="A52" s="25"/>
      <c r="B52" s="26" t="s">
        <v>20</v>
      </c>
      <c r="C52" s="39"/>
      <c r="D52" s="28"/>
      <c r="E52" s="13"/>
      <c r="F52" s="3"/>
      <c r="H52" s="62"/>
    </row>
    <row r="53" spans="1:8" ht="12.75">
      <c r="A53" s="25"/>
      <c r="B53" s="26" t="s">
        <v>19</v>
      </c>
      <c r="C53" s="39"/>
      <c r="D53" s="28"/>
      <c r="E53" s="13"/>
      <c r="F53" s="3"/>
      <c r="H53" s="62"/>
    </row>
    <row r="54" spans="1:8" ht="12.75">
      <c r="A54" s="25"/>
      <c r="B54" s="26" t="s">
        <v>21</v>
      </c>
      <c r="C54" s="39"/>
      <c r="D54" s="28"/>
      <c r="E54" s="13"/>
      <c r="F54" s="3"/>
      <c r="H54" s="62"/>
    </row>
    <row r="55" spans="1:8" ht="12.75">
      <c r="A55" s="25"/>
      <c r="B55" s="26" t="s">
        <v>60</v>
      </c>
      <c r="C55" s="39"/>
      <c r="D55" s="28"/>
      <c r="E55" s="13"/>
      <c r="F55" s="3"/>
      <c r="H55" s="62"/>
    </row>
    <row r="56" spans="1:8" ht="12.75">
      <c r="A56" s="25"/>
      <c r="B56" s="26" t="s">
        <v>22</v>
      </c>
      <c r="C56" s="39"/>
      <c r="D56" s="28"/>
      <c r="E56" s="13"/>
      <c r="F56" s="3"/>
      <c r="H56" s="62"/>
    </row>
    <row r="57" spans="1:8" ht="12.75">
      <c r="A57" s="25"/>
      <c r="B57" s="26" t="s">
        <v>23</v>
      </c>
      <c r="C57" s="39"/>
      <c r="D57" s="28"/>
      <c r="E57" s="13"/>
      <c r="F57" s="3"/>
      <c r="H57" s="62"/>
    </row>
    <row r="58" spans="1:8" ht="12.75">
      <c r="A58" s="29"/>
      <c r="B58" s="30" t="s">
        <v>59</v>
      </c>
      <c r="C58" s="40"/>
      <c r="D58" s="32"/>
      <c r="E58" s="14"/>
      <c r="F58" s="7"/>
      <c r="H58" s="62"/>
    </row>
    <row r="59" spans="1:8" ht="12.75">
      <c r="A59" s="41"/>
      <c r="B59" s="18" t="s">
        <v>24</v>
      </c>
      <c r="C59" s="45">
        <f>SUM(C50:C58)</f>
        <v>684750</v>
      </c>
      <c r="D59" s="34">
        <f>SUM(D50:D58)</f>
        <v>329982</v>
      </c>
      <c r="E59" s="34">
        <f aca="true" t="shared" si="0" ref="D59:E61">SUM(E53:E58)</f>
        <v>0</v>
      </c>
      <c r="F59" s="6">
        <f>C59-D59-E59</f>
        <v>354768</v>
      </c>
      <c r="H59" s="62"/>
    </row>
    <row r="60" spans="1:8" ht="12.75">
      <c r="A60" s="53"/>
      <c r="B60" s="17" t="s">
        <v>25</v>
      </c>
      <c r="C60" s="44">
        <f>SUM(C59)</f>
        <v>684750</v>
      </c>
      <c r="D60" s="38"/>
      <c r="E60" s="60"/>
      <c r="F60" s="57"/>
      <c r="H60" s="62"/>
    </row>
    <row r="61" spans="1:8" ht="12.75">
      <c r="A61" s="41"/>
      <c r="B61" s="33" t="s">
        <v>46</v>
      </c>
      <c r="C61" s="41"/>
      <c r="D61" s="34">
        <f t="shared" si="0"/>
        <v>329982</v>
      </c>
      <c r="E61" s="34">
        <f t="shared" si="0"/>
        <v>0</v>
      </c>
      <c r="F61" s="5"/>
      <c r="H61" s="62"/>
    </row>
    <row r="62" spans="1:8" ht="12.75">
      <c r="A62" s="63"/>
      <c r="B62" s="63"/>
      <c r="C62" s="66"/>
      <c r="D62" s="69"/>
      <c r="E62" s="69"/>
      <c r="F62" s="69"/>
      <c r="G62" s="63"/>
      <c r="H62" s="62"/>
    </row>
    <row r="63" spans="1:8" ht="12.75">
      <c r="A63" s="11"/>
      <c r="B63" s="66"/>
      <c r="C63" s="58"/>
      <c r="D63" s="48"/>
      <c r="E63" s="70"/>
      <c r="F63" s="70"/>
      <c r="G63" s="71"/>
      <c r="H63" s="62"/>
    </row>
    <row r="64" spans="1:8" ht="12.75">
      <c r="A64" s="11"/>
      <c r="B64" s="10"/>
      <c r="C64" s="58"/>
      <c r="D64" s="48"/>
      <c r="E64" s="70"/>
      <c r="F64" s="70"/>
      <c r="G64" s="63"/>
      <c r="H64" s="62"/>
    </row>
    <row r="65" spans="1:8" ht="12.75">
      <c r="A65" s="11"/>
      <c r="D65" s="62"/>
      <c r="E65" s="70"/>
      <c r="F65" s="70"/>
      <c r="G65" s="63"/>
      <c r="H65" s="62"/>
    </row>
    <row r="66" spans="1:8" ht="12.75">
      <c r="A66" s="11"/>
      <c r="D66" s="62"/>
      <c r="E66" s="72"/>
      <c r="F66" s="72"/>
      <c r="G66" s="63"/>
      <c r="H66" s="62"/>
    </row>
    <row r="67" spans="1:9" ht="12.75">
      <c r="A67" s="11"/>
      <c r="E67" s="71"/>
      <c r="F67" s="71"/>
      <c r="G67" s="71"/>
      <c r="H67" s="68"/>
      <c r="I67" s="63"/>
    </row>
    <row r="68" spans="1:7" ht="12.75">
      <c r="A68" s="70"/>
      <c r="E68" s="70"/>
      <c r="F68" s="70"/>
      <c r="G68" s="63"/>
    </row>
    <row r="69" spans="1:7" ht="13.5" customHeight="1">
      <c r="A69" s="70"/>
      <c r="E69" s="70"/>
      <c r="F69" s="70"/>
      <c r="G69" s="63"/>
    </row>
    <row r="70" spans="1:11" ht="24" customHeight="1">
      <c r="A70" s="70"/>
      <c r="E70" s="70"/>
      <c r="F70" s="70"/>
      <c r="G70" s="63"/>
      <c r="H70" s="63"/>
      <c r="I70" s="63"/>
      <c r="J70" s="63"/>
      <c r="K70" s="63"/>
    </row>
    <row r="71" spans="1:11" ht="18" customHeight="1">
      <c r="A71" s="70"/>
      <c r="E71" s="72"/>
      <c r="F71" s="72"/>
      <c r="G71" s="63"/>
      <c r="H71" s="63"/>
      <c r="I71" s="63"/>
      <c r="J71" s="63"/>
      <c r="K71" s="63"/>
    </row>
    <row r="72" spans="1:11" ht="12.75">
      <c r="A72" s="63"/>
      <c r="E72" s="63"/>
      <c r="F72" s="63"/>
      <c r="G72" s="63"/>
      <c r="H72" s="63"/>
      <c r="I72" s="63"/>
      <c r="J72" s="63"/>
      <c r="K72" s="63"/>
    </row>
    <row r="73" ht="12.75">
      <c r="A73" s="49"/>
    </row>
    <row r="74" ht="12" customHeight="1">
      <c r="A74" s="49"/>
    </row>
    <row r="75" ht="12.75">
      <c r="A75" s="49"/>
    </row>
    <row r="76" ht="12.75">
      <c r="A76" s="49"/>
    </row>
    <row r="77" spans="1:6" ht="12.75">
      <c r="A77" s="49"/>
      <c r="E77" s="10"/>
      <c r="F77" s="11"/>
    </row>
    <row r="78" spans="1:6" ht="12.75">
      <c r="A78" s="49"/>
      <c r="E78" s="10"/>
      <c r="F78" s="10"/>
    </row>
    <row r="79" spans="1:6" ht="12.75">
      <c r="A79" s="49"/>
      <c r="E79" s="10"/>
      <c r="F79" s="10"/>
    </row>
    <row r="80" spans="1:6" ht="12.75">
      <c r="A80" s="49"/>
      <c r="E80" s="10"/>
      <c r="F80" s="10"/>
    </row>
    <row r="81" spans="1:6" ht="12.75">
      <c r="A81" s="49"/>
      <c r="B81" s="50" t="s">
        <v>3</v>
      </c>
      <c r="C81" s="26"/>
      <c r="D81" s="26"/>
      <c r="E81" s="10"/>
      <c r="F81" s="10"/>
    </row>
    <row r="82" spans="1:6" ht="12.75">
      <c r="A82" s="49"/>
      <c r="B82" s="47" t="s">
        <v>40</v>
      </c>
      <c r="C82" s="26"/>
      <c r="D82" s="48"/>
      <c r="E82" s="10"/>
      <c r="F82" s="10"/>
    </row>
    <row r="83" spans="1:6" ht="12.75">
      <c r="A83" s="49"/>
      <c r="B83" s="47" t="s">
        <v>61</v>
      </c>
      <c r="C83" s="26"/>
      <c r="D83" s="48"/>
      <c r="E83" s="10"/>
      <c r="F83" s="10"/>
    </row>
    <row r="84" spans="1:6" ht="12.75">
      <c r="A84" s="49"/>
      <c r="B84" s="47" t="s">
        <v>62</v>
      </c>
      <c r="C84" s="26"/>
      <c r="D84" s="48"/>
      <c r="E84" s="10"/>
      <c r="F84" s="10"/>
    </row>
    <row r="85" spans="1:5" ht="12.75">
      <c r="A85" s="49"/>
      <c r="B85" s="47"/>
      <c r="C85" s="26"/>
      <c r="D85" s="48"/>
      <c r="E85" s="11"/>
    </row>
    <row r="86" spans="1:5" ht="12.75">
      <c r="A86" s="49"/>
      <c r="B86" s="47"/>
      <c r="C86" s="26"/>
      <c r="D86" s="48"/>
      <c r="E86" s="11"/>
    </row>
    <row r="87" spans="1:5" ht="12.75">
      <c r="A87" s="49"/>
      <c r="B87" s="50" t="s">
        <v>26</v>
      </c>
      <c r="C87" s="26"/>
      <c r="D87" s="48"/>
      <c r="E87" s="10"/>
    </row>
    <row r="88" spans="1:5" ht="12.75">
      <c r="A88" s="49"/>
      <c r="B88" s="26"/>
      <c r="C88" s="26"/>
      <c r="D88" s="26"/>
      <c r="E88" s="10"/>
    </row>
    <row r="89" spans="1:5" ht="12.75">
      <c r="A89" s="49"/>
      <c r="B89" s="17" t="s">
        <v>27</v>
      </c>
      <c r="C89" s="16" t="s">
        <v>28</v>
      </c>
      <c r="D89" s="18" t="s">
        <v>29</v>
      </c>
      <c r="E89" s="10"/>
    </row>
    <row r="90" spans="1:5" ht="12.75">
      <c r="A90" s="49"/>
      <c r="B90" s="51"/>
      <c r="C90" s="51"/>
      <c r="D90" s="52" t="s">
        <v>30</v>
      </c>
      <c r="E90" s="65"/>
    </row>
    <row r="91" spans="1:5" ht="12.75">
      <c r="A91" s="49"/>
      <c r="B91" s="17" t="s">
        <v>31</v>
      </c>
      <c r="C91" s="53"/>
      <c r="D91" s="54"/>
      <c r="E91" s="65"/>
    </row>
    <row r="92" spans="1:5" ht="12.75">
      <c r="A92" s="49"/>
      <c r="B92" s="27"/>
      <c r="C92" s="27"/>
      <c r="D92" s="25"/>
      <c r="E92" s="10"/>
    </row>
    <row r="93" spans="1:5" ht="12.75">
      <c r="A93" s="49"/>
      <c r="B93" s="27" t="s">
        <v>41</v>
      </c>
      <c r="C93" s="31"/>
      <c r="D93" s="29"/>
      <c r="E93" s="10"/>
    </row>
    <row r="94" spans="1:5" ht="12.75">
      <c r="A94" s="49"/>
      <c r="B94" s="41" t="s">
        <v>32</v>
      </c>
      <c r="C94" s="55">
        <v>39760</v>
      </c>
      <c r="D94" s="67">
        <f>91512.5+91512.5</f>
        <v>183025</v>
      </c>
      <c r="E94" s="66"/>
    </row>
    <row r="95" spans="1:5" ht="12.75">
      <c r="A95" s="49"/>
      <c r="B95" s="41" t="s">
        <v>33</v>
      </c>
      <c r="C95" s="55">
        <v>39829</v>
      </c>
      <c r="D95" s="67">
        <f>86861.8+87953.8</f>
        <v>174815.6</v>
      </c>
      <c r="E95" s="10"/>
    </row>
    <row r="96" spans="1:5" ht="12.75">
      <c r="A96" s="49"/>
      <c r="B96" s="27" t="s">
        <v>34</v>
      </c>
      <c r="C96" s="55"/>
      <c r="D96" s="67"/>
      <c r="E96" s="10"/>
    </row>
    <row r="97" spans="1:5" ht="12.75">
      <c r="A97" s="49"/>
      <c r="B97" s="77" t="s">
        <v>63</v>
      </c>
      <c r="C97" s="41"/>
      <c r="D97" s="80"/>
      <c r="E97" s="10"/>
    </row>
    <row r="98" spans="1:5" ht="12.75">
      <c r="A98" s="49"/>
      <c r="B98" s="51" t="s">
        <v>35</v>
      </c>
      <c r="C98" s="33"/>
      <c r="D98" s="78">
        <f>SUM(D94:D97)</f>
        <v>357840.6</v>
      </c>
      <c r="E98" s="10"/>
    </row>
    <row r="99" spans="1:5" ht="12.75">
      <c r="A99" s="49"/>
      <c r="B99" s="53"/>
      <c r="C99" s="53"/>
      <c r="D99" s="81"/>
      <c r="E99" s="10"/>
    </row>
    <row r="100" spans="1:5" ht="12.75">
      <c r="A100" s="49"/>
      <c r="B100" s="19" t="s">
        <v>36</v>
      </c>
      <c r="C100" s="27"/>
      <c r="D100" s="82"/>
      <c r="E100" s="10"/>
    </row>
    <row r="101" spans="1:5" ht="12.75">
      <c r="A101" s="49"/>
      <c r="B101" s="27"/>
      <c r="C101" s="27"/>
      <c r="D101" s="82"/>
      <c r="E101" s="10"/>
    </row>
    <row r="102" spans="1:5" ht="12.75">
      <c r="A102" s="49"/>
      <c r="B102" s="27" t="s">
        <v>37</v>
      </c>
      <c r="C102" s="31"/>
      <c r="D102" s="83"/>
      <c r="E102" s="10"/>
    </row>
    <row r="103" spans="1:5" ht="12.75">
      <c r="A103" s="49"/>
      <c r="B103" s="41" t="s">
        <v>64</v>
      </c>
      <c r="C103" s="46"/>
      <c r="D103" s="67">
        <v>329982</v>
      </c>
      <c r="E103" s="10"/>
    </row>
    <row r="104" spans="1:5" ht="12.75">
      <c r="A104" s="49"/>
      <c r="B104" s="41" t="s">
        <v>65</v>
      </c>
      <c r="C104" s="46"/>
      <c r="D104" s="84"/>
      <c r="E104" s="10"/>
    </row>
    <row r="105" spans="2:4" ht="12.75">
      <c r="B105" s="41"/>
      <c r="C105" s="46"/>
      <c r="D105" s="67"/>
    </row>
    <row r="106" spans="2:4" ht="12.75">
      <c r="B106" s="51" t="s">
        <v>38</v>
      </c>
      <c r="C106" s="31"/>
      <c r="D106" s="79">
        <f>SUM(D103:D105)</f>
        <v>329982</v>
      </c>
    </row>
    <row r="107" spans="2:4" ht="12.75">
      <c r="B107" s="51" t="s">
        <v>39</v>
      </c>
      <c r="C107" s="31"/>
      <c r="D107" s="78">
        <f>D98-D106</f>
        <v>27858.599999999977</v>
      </c>
    </row>
  </sheetData>
  <printOptions/>
  <pageMargins left="0.75" right="0.75" top="1" bottom="1" header="0.5" footer="0.5"/>
  <pageSetup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</cp:lastModifiedBy>
  <cp:lastPrinted>2008-12-16T05:45:32Z</cp:lastPrinted>
  <dcterms:created xsi:type="dcterms:W3CDTF">2007-08-07T08:53:06Z</dcterms:created>
  <dcterms:modified xsi:type="dcterms:W3CDTF">2009-02-06T04:06:37Z</dcterms:modified>
  <cp:category/>
  <cp:version/>
  <cp:contentType/>
  <cp:contentStatus/>
</cp:coreProperties>
</file>