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150" activeTab="0"/>
  </bookViews>
  <sheets>
    <sheet name="Sheet1" sheetId="1" r:id="rId1"/>
    <sheet name="Sheet2" sheetId="2" r:id="rId2"/>
    <sheet name="Sheet3" sheetId="3" r:id="rId3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39995.4823726852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_xlnm.Print_Area" localSheetId="0">'Sheet1'!$A$1:$Z$60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<sst xmlns="http://schemas.openxmlformats.org/spreadsheetml/2006/main" count="257" uniqueCount="163">
  <si>
    <t>S.No.</t>
  </si>
  <si>
    <t>Particulars</t>
  </si>
  <si>
    <t>Contribution</t>
  </si>
  <si>
    <t xml:space="preserve">Community </t>
  </si>
  <si>
    <t xml:space="preserve">Requested </t>
  </si>
  <si>
    <t>Amount</t>
  </si>
  <si>
    <t>Two Girls Interest Centre</t>
  </si>
  <si>
    <t>Existing Centre Rent X @ Rs.</t>
  </si>
  <si>
    <t>7500X12 Months (Recurring)</t>
  </si>
  <si>
    <t>Linking Drop outs with National</t>
  </si>
  <si>
    <t xml:space="preserve">Open School </t>
  </si>
  <si>
    <t>Vocational Trainings</t>
  </si>
  <si>
    <t>Salary of the Instructor-</t>
  </si>
  <si>
    <t>Salary of Instructor- Cutting</t>
  </si>
  <si>
    <t>x 12 Months</t>
  </si>
  <si>
    <t>12 Months</t>
  </si>
  <si>
    <t xml:space="preserve">Training in Basic Life Skills </t>
  </si>
  <si>
    <t>Trainer @5000 per groupx4 groups</t>
  </si>
  <si>
    <t>Training Venue and IEC materials-5000</t>
  </si>
  <si>
    <t>Exposure Visit-Exposure visit two Time</t>
  </si>
  <si>
    <t>(Bus,Refreshment,Tickets)</t>
  </si>
  <si>
    <t xml:space="preserve"> </t>
  </si>
  <si>
    <t xml:space="preserve">                                     Proposed Budget for Teach Program</t>
  </si>
  <si>
    <t>Examination Fees</t>
  </si>
  <si>
    <t>Will be given by the</t>
  </si>
  <si>
    <t>Girls</t>
  </si>
  <si>
    <t>Rs. 150 per month</t>
  </si>
  <si>
    <t>by students for raw</t>
  </si>
  <si>
    <t>material and exam fee</t>
  </si>
  <si>
    <t>Rs. 50 per months</t>
  </si>
  <si>
    <t>Computer Lab with 6</t>
  </si>
  <si>
    <t>computer and their</t>
  </si>
  <si>
    <t>AMC</t>
  </si>
  <si>
    <t>Accountant Part time</t>
  </si>
  <si>
    <t>Local Travel</t>
  </si>
  <si>
    <t>Stationery/Photocopy</t>
  </si>
  <si>
    <t>Telephone/Internet</t>
  </si>
  <si>
    <t>Audit Fee</t>
  </si>
  <si>
    <t>Documentatin/Report writing</t>
  </si>
  <si>
    <t>Administrative cost</t>
  </si>
  <si>
    <t>Amount in Rs</t>
  </si>
  <si>
    <t xml:space="preserve">100 adolescents (4 groups) </t>
  </si>
  <si>
    <t>(One time)</t>
  </si>
  <si>
    <t>(Registration Fees,Course Material,</t>
  </si>
  <si>
    <t>Reference Books)</t>
  </si>
  <si>
    <t xml:space="preserve">Abhas </t>
  </si>
  <si>
    <t xml:space="preserve">2x12 </t>
  </si>
  <si>
    <t>2 NIOS Instructor @5500X</t>
  </si>
  <si>
    <t>Beauty Culture @ 6000X12</t>
  </si>
  <si>
    <t>and tailoring @ 5000X12</t>
  </si>
  <si>
    <t>Salary of the Co-ordinator @10000</t>
  </si>
  <si>
    <t>Computer Instructor @7000X</t>
  </si>
  <si>
    <t>Health checkup of girls and medicine</t>
  </si>
  <si>
    <t>Rent for Centre Beauty Culture and tailoring stitching</t>
  </si>
  <si>
    <t>Culture @Rs 4000x12</t>
  </si>
  <si>
    <t>Sub total</t>
  </si>
  <si>
    <r>
      <t xml:space="preserve">                                                   </t>
    </r>
    <r>
      <rPr>
        <b/>
        <i/>
        <sz val="10"/>
        <rFont val="Arial"/>
        <family val="2"/>
      </rPr>
      <t>August 2009 to July 2010</t>
    </r>
  </si>
  <si>
    <t>Raw material, Accessorires lumpsum -100000</t>
  </si>
  <si>
    <t>Annual exhibition and stall - lumpsum 150000</t>
  </si>
  <si>
    <t>65 AdolescentsX@Rs1500</t>
  </si>
  <si>
    <t>S.No</t>
  </si>
  <si>
    <t>Sanctioned Budget</t>
  </si>
  <si>
    <t>Q1 Expenditute</t>
  </si>
  <si>
    <t>Q2 Expenditure</t>
  </si>
  <si>
    <t>Balance</t>
  </si>
  <si>
    <t>1-8-2008 to 1-01-2009</t>
  </si>
  <si>
    <t>1-02-08 to 31-07-09</t>
  </si>
  <si>
    <t>Existing centre Rent x @Rs</t>
  </si>
  <si>
    <t>7500x12 months (Recurring)</t>
  </si>
  <si>
    <t>Rent for centre beauty Culture@Rs 3000X12</t>
  </si>
  <si>
    <t>Sub Total</t>
  </si>
  <si>
    <t xml:space="preserve">Linking drop outs with National </t>
  </si>
  <si>
    <t>open School (one time)</t>
  </si>
  <si>
    <t>48 Adolescents x@Rs1200</t>
  </si>
  <si>
    <t>(Registration fees,Course Material</t>
  </si>
  <si>
    <t>Reference books)</t>
  </si>
  <si>
    <t>2 NIOS Instructor  @ 5000x2X12</t>
  </si>
  <si>
    <t>Salary of the instructor</t>
  </si>
  <si>
    <t>Beauty culture @ 5500x12</t>
  </si>
  <si>
    <t>Salary of instructor- Cutting</t>
  </si>
  <si>
    <t>and tailoring @ 4500x12</t>
  </si>
  <si>
    <t>Salary of the Co-ordinator @ 8500</t>
  </si>
  <si>
    <t>x 12 months</t>
  </si>
  <si>
    <t>Computer Instructor @6500</t>
  </si>
  <si>
    <t>Training in Basic life skills 100</t>
  </si>
  <si>
    <t>adolescents (4 groups) (one time)</t>
  </si>
  <si>
    <t>Trainer @Rs 5000 per groupx4groups</t>
  </si>
  <si>
    <t>Training venue and IEC materials-5000</t>
  </si>
  <si>
    <t>Exposure visit-Exposure visit two time</t>
  </si>
  <si>
    <t>(Bus, Refreshment,Tickets)</t>
  </si>
  <si>
    <t>Administration</t>
  </si>
  <si>
    <t>Accountant part time</t>
  </si>
  <si>
    <t>Documentation/Report writing</t>
  </si>
  <si>
    <t>(Total cost is 6.23% of the project)</t>
  </si>
  <si>
    <t>Total Budget</t>
  </si>
  <si>
    <t>Total Expenditure</t>
  </si>
  <si>
    <r>
      <t xml:space="preserve">                                                   </t>
    </r>
    <r>
      <rPr>
        <b/>
        <i/>
        <sz val="10"/>
        <rFont val="Arial"/>
        <family val="2"/>
      </rPr>
      <t>August 2008 to July 2009</t>
    </r>
  </si>
  <si>
    <t>Rent for Centre Beauty Culture</t>
  </si>
  <si>
    <t>Culture @Rs 3000x12</t>
  </si>
  <si>
    <t>48 AdolescentsX@Rs1200</t>
  </si>
  <si>
    <t>2 NIOS Instructor @5000X</t>
  </si>
  <si>
    <t>Beauty Culture @ 5500X12</t>
  </si>
  <si>
    <t>and tailoring @ 4500X12</t>
  </si>
  <si>
    <t>Salary of the Co-ordinator @8500</t>
  </si>
  <si>
    <t>Computer Instructor @6500X</t>
  </si>
  <si>
    <t>(Total Cost is 6.23 % of the Project)</t>
  </si>
  <si>
    <t>Sep-08</t>
  </si>
  <si>
    <t xml:space="preserve">                                                                                             Teach project ASHA Stanford</t>
  </si>
  <si>
    <t xml:space="preserve">                                                                    Financial Statement for the Period 01-3-2006 to 28-02-2007</t>
  </si>
  <si>
    <t xml:space="preserve">S.No </t>
  </si>
  <si>
    <t>ABHAS</t>
  </si>
  <si>
    <t xml:space="preserve">ABHAS </t>
  </si>
  <si>
    <t>Expenditure</t>
  </si>
  <si>
    <t>01-03-2006 to 28-2-2007</t>
  </si>
  <si>
    <t>expenditure</t>
  </si>
  <si>
    <t>01-03-2006 to 28-02-2007</t>
  </si>
  <si>
    <t>Girls Interest Centre</t>
  </si>
  <si>
    <t>Nil</t>
  </si>
  <si>
    <t>Rent Centre x @ Rs 6500x12</t>
  </si>
  <si>
    <t>months (Recurring)</t>
  </si>
  <si>
    <t>Linking drop outs with National Open</t>
  </si>
  <si>
    <r>
      <t>school</t>
    </r>
    <r>
      <rPr>
        <sz val="10"/>
        <rFont val="Arial"/>
        <family val="2"/>
      </rPr>
      <t xml:space="preserve"> (One time)</t>
    </r>
  </si>
  <si>
    <t>25 Adolescents x @ Rs 1500</t>
  </si>
  <si>
    <t>(Examination fees, Course Material,</t>
  </si>
  <si>
    <t>Reference books, special tution) in</t>
  </si>
  <si>
    <t>a year.</t>
  </si>
  <si>
    <t>NIOS Instructor @4000x12 Month</t>
  </si>
  <si>
    <t>Computer Training Course (one time)</t>
  </si>
  <si>
    <t xml:space="preserve">Certificate course in computers from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</si>
  <si>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</si>
  <si>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Government approved institution </t>
  </si>
  <si>
    <t>25 Girls x @ Rs1800</t>
  </si>
  <si>
    <t>Maintenance</t>
  </si>
  <si>
    <t>Computer Instructor @6000x12 month</t>
  </si>
  <si>
    <t>Cushion Making, Applique work Training</t>
  </si>
  <si>
    <t>Raw Materials and Maintenance</t>
  </si>
  <si>
    <t xml:space="preserve">Instructor Vocational Trainings </t>
  </si>
  <si>
    <t>1 persons @Rs3000x12 months (Recurring')</t>
  </si>
  <si>
    <t>Beauty Culture Training</t>
  </si>
  <si>
    <t>Instructor</t>
  </si>
  <si>
    <t>Setup</t>
  </si>
  <si>
    <t>Raw material</t>
  </si>
  <si>
    <t>Training in Basic life skills 50 adolescents</t>
  </si>
  <si>
    <r>
      <t>(2 Groups)</t>
    </r>
    <r>
      <rPr>
        <sz val="10"/>
        <rFont val="Arial"/>
        <family val="2"/>
      </rPr>
      <t xml:space="preserve"> (One time)</t>
    </r>
  </si>
  <si>
    <t>Trainer @ Rs 5000 per group x 2groups</t>
  </si>
  <si>
    <t>Training and IEC materials</t>
  </si>
  <si>
    <t>Stationery</t>
  </si>
  <si>
    <t>Telephone/fax</t>
  </si>
  <si>
    <t>Audit fee</t>
  </si>
  <si>
    <t>Documentation Report writing</t>
  </si>
  <si>
    <t>Total budget</t>
  </si>
  <si>
    <t>Apr-07</t>
  </si>
  <si>
    <t>Notes:</t>
  </si>
  <si>
    <t>Last year</t>
  </si>
  <si>
    <t>126,000 (7,500 * 12, 3,000 * 12)</t>
  </si>
  <si>
    <t>57,600 (48 * 1,200)</t>
  </si>
  <si>
    <t>(2 * 12 * 5,000)</t>
  </si>
  <si>
    <t>66,000 ( 12 * 5,500)</t>
  </si>
  <si>
    <t>54,000 (12 * 4,500)</t>
  </si>
  <si>
    <t>102,000 (12 * 8,500)</t>
  </si>
  <si>
    <t>78,000 (12 * 6,500)</t>
  </si>
  <si>
    <t>Same</t>
  </si>
  <si>
    <t>New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</si>
</sst>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/>
    </xf>
    <xf numFmtId="17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16" fontId="0" fillId="0" borderId="1" xfId="0" applyNumberFormat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1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vertical="top" wrapText="1"/>
    </xf>
    <xf numFmtId="3" fontId="0" fillId="0" borderId="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view="pageBreakPreview" zoomScale="115" zoomScaleSheetLayoutView="115" workbookViewId="0" topLeftCell="A1">
      <selection activeCell="F2" sqref="F2:F3"/>
    </sheetView>
  </sheetViews>
  <sheetFormatPr defaultColWidth="9.140625" defaultRowHeight="12.75"/>
  <cols>
    <col min="1" max="1" width="6.00390625" style="0" customWidth="1"/>
    <col min="2" max="2" width="34.7109375" style="0" customWidth="1"/>
    <col min="3" max="3" width="18.8515625" style="0" customWidth="1"/>
    <col min="4" max="4" width="19.00390625" style="0" customWidth="1"/>
    <col min="5" max="5" width="11.57421875" style="0" customWidth="1"/>
    <col min="6" max="6" width="30.7109375" style="0" customWidth="1"/>
    <col min="7" max="7" width="4.28125" style="0" customWidth="1"/>
    <col min="8" max="8" width="35.7109375" style="0" customWidth="1"/>
    <col min="9" max="9" width="19.7109375" style="0" customWidth="1"/>
    <col min="10" max="10" width="19.140625" style="0" customWidth="1"/>
    <col min="11" max="11" width="16.140625" style="0" customWidth="1"/>
    <col min="12" max="12" width="15.8515625" style="0" customWidth="1"/>
    <col min="14" max="14" width="6.00390625" style="0" customWidth="1"/>
    <col min="15" max="15" width="34.7109375" style="0" customWidth="1"/>
    <col min="16" max="16" width="18.8515625" style="0" customWidth="1"/>
    <col min="17" max="17" width="19.00390625" style="0" customWidth="1"/>
    <col min="18" max="18" width="11.57421875" style="0" customWidth="1"/>
    <col min="20" max="20" width="4.28125" style="0" customWidth="1"/>
    <col min="21" max="21" width="43.00390625" style="0" customWidth="1"/>
    <col min="22" max="22" width="23.8515625" style="0" customWidth="1"/>
    <col min="23" max="23" width="15.28125" style="0" customWidth="1"/>
    <col min="24" max="24" width="20.7109375" style="0" customWidth="1"/>
    <col min="25" max="25" width="24.7109375" style="0" customWidth="1"/>
    <col min="26" max="26" width="9.28125" style="0" customWidth="1"/>
  </cols>
  <sheetData>
    <row r="1" spans="1:26" ht="18">
      <c r="A1" s="1"/>
      <c r="B1" s="2" t="s">
        <v>22</v>
      </c>
      <c r="C1" s="2"/>
      <c r="D1" s="2"/>
      <c r="E1" s="2"/>
      <c r="F1" s="3"/>
      <c r="G1" s="1"/>
      <c r="H1" s="2" t="s">
        <v>22</v>
      </c>
      <c r="I1" s="2"/>
      <c r="J1" s="2"/>
      <c r="K1" s="2"/>
      <c r="L1" s="3"/>
      <c r="M1" s="3"/>
      <c r="N1" s="1"/>
      <c r="O1" s="2" t="s">
        <v>22</v>
      </c>
      <c r="P1" s="2"/>
      <c r="Q1" s="2"/>
      <c r="R1" s="2"/>
      <c r="S1" s="3"/>
      <c r="T1" s="3"/>
      <c r="U1" s="4" t="s">
        <v>107</v>
      </c>
      <c r="V1" s="4"/>
      <c r="W1" s="4"/>
      <c r="X1" s="4"/>
      <c r="Y1" s="4"/>
      <c r="Z1" s="3"/>
    </row>
    <row r="2" spans="1:26" ht="15.75">
      <c r="A2" s="3"/>
      <c r="B2" s="5" t="s">
        <v>56</v>
      </c>
      <c r="C2" s="4"/>
      <c r="D2" s="4"/>
      <c r="E2" s="6"/>
      <c r="F2" s="5" t="s">
        <v>152</v>
      </c>
      <c r="G2" s="3"/>
      <c r="H2" s="5" t="s">
        <v>96</v>
      </c>
      <c r="I2" s="4"/>
      <c r="J2" s="4"/>
      <c r="K2" s="6"/>
      <c r="L2" s="5"/>
      <c r="M2" s="3"/>
      <c r="N2" s="3"/>
      <c r="O2" s="5" t="s">
        <v>96</v>
      </c>
      <c r="P2" s="4"/>
      <c r="Q2" s="4"/>
      <c r="R2" s="6"/>
      <c r="S2" s="3"/>
      <c r="T2" s="3"/>
      <c r="U2" s="7" t="s">
        <v>108</v>
      </c>
      <c r="V2" s="8"/>
      <c r="W2" s="8"/>
      <c r="X2" s="8"/>
      <c r="Y2" s="4"/>
      <c r="Z2" s="5"/>
    </row>
    <row r="3" spans="1:26" ht="15">
      <c r="A3" s="3"/>
      <c r="B3" s="9">
        <v>40003</v>
      </c>
      <c r="C3" s="10"/>
      <c r="D3" s="10"/>
      <c r="E3" s="10"/>
      <c r="F3" s="5" t="s">
        <v>153</v>
      </c>
      <c r="G3" s="9"/>
      <c r="H3" s="9">
        <v>39845</v>
      </c>
      <c r="I3" s="11"/>
      <c r="J3" s="11"/>
      <c r="K3" s="11"/>
      <c r="L3" s="11"/>
      <c r="M3" s="3"/>
      <c r="N3" s="3"/>
      <c r="O3" s="12" t="s">
        <v>106</v>
      </c>
      <c r="P3" s="10"/>
      <c r="Q3" s="10"/>
      <c r="R3" s="10"/>
      <c r="S3" s="3"/>
      <c r="T3" s="3"/>
      <c r="U3" s="13" t="s">
        <v>151</v>
      </c>
      <c r="V3" s="14"/>
      <c r="W3" s="14"/>
      <c r="X3" s="14"/>
      <c r="Y3" s="14"/>
      <c r="Z3" s="3"/>
    </row>
    <row r="4" spans="1:26" ht="12.75">
      <c r="A4" s="15" t="s">
        <v>0</v>
      </c>
      <c r="B4" s="16" t="s">
        <v>1</v>
      </c>
      <c r="C4" s="15" t="s">
        <v>45</v>
      </c>
      <c r="D4" s="15" t="s">
        <v>3</v>
      </c>
      <c r="E4" s="15" t="s">
        <v>4</v>
      </c>
      <c r="F4" s="17"/>
      <c r="G4" s="18" t="s">
        <v>60</v>
      </c>
      <c r="H4" s="18" t="s">
        <v>1</v>
      </c>
      <c r="I4" s="19" t="s">
        <v>61</v>
      </c>
      <c r="J4" s="19" t="s">
        <v>62</v>
      </c>
      <c r="K4" s="19" t="s">
        <v>63</v>
      </c>
      <c r="L4" s="20" t="s">
        <v>64</v>
      </c>
      <c r="M4" s="3"/>
      <c r="N4" s="15" t="s">
        <v>0</v>
      </c>
      <c r="O4" s="16" t="s">
        <v>1</v>
      </c>
      <c r="P4" s="15" t="s">
        <v>45</v>
      </c>
      <c r="Q4" s="15" t="s">
        <v>3</v>
      </c>
      <c r="R4" s="15" t="s">
        <v>4</v>
      </c>
      <c r="S4" s="3"/>
      <c r="T4" s="15" t="s">
        <v>109</v>
      </c>
      <c r="U4" s="15" t="s">
        <v>1</v>
      </c>
      <c r="V4" s="15" t="s">
        <v>61</v>
      </c>
      <c r="W4" s="20" t="s">
        <v>110</v>
      </c>
      <c r="X4" s="20" t="s">
        <v>111</v>
      </c>
      <c r="Y4" s="15" t="s">
        <v>112</v>
      </c>
      <c r="Z4" s="15" t="s">
        <v>64</v>
      </c>
    </row>
    <row r="5" spans="1:26" ht="12.75">
      <c r="A5" s="15"/>
      <c r="B5" s="5"/>
      <c r="C5" s="15" t="s">
        <v>2</v>
      </c>
      <c r="D5" s="15" t="s">
        <v>2</v>
      </c>
      <c r="E5" s="15" t="s">
        <v>5</v>
      </c>
      <c r="F5" s="17"/>
      <c r="G5" s="18"/>
      <c r="H5" s="18"/>
      <c r="I5" s="19"/>
      <c r="J5" s="19" t="s">
        <v>65</v>
      </c>
      <c r="K5" s="19" t="s">
        <v>66</v>
      </c>
      <c r="L5" s="3"/>
      <c r="M5" s="3"/>
      <c r="N5" s="15"/>
      <c r="O5" s="5"/>
      <c r="P5" s="15" t="s">
        <v>2</v>
      </c>
      <c r="Q5" s="15" t="s">
        <v>2</v>
      </c>
      <c r="R5" s="15" t="s">
        <v>5</v>
      </c>
      <c r="S5" s="3"/>
      <c r="T5" s="5"/>
      <c r="U5" s="5"/>
      <c r="V5" s="21" t="s">
        <v>113</v>
      </c>
      <c r="W5" s="15" t="s">
        <v>2</v>
      </c>
      <c r="X5" s="15" t="s">
        <v>114</v>
      </c>
      <c r="Y5" s="21" t="s">
        <v>115</v>
      </c>
      <c r="Z5" s="5"/>
    </row>
    <row r="6" spans="1:26" ht="12.75">
      <c r="A6" s="15"/>
      <c r="B6" s="5"/>
      <c r="C6" s="15"/>
      <c r="D6" s="15"/>
      <c r="E6" s="15"/>
      <c r="F6" s="22"/>
      <c r="G6" s="18">
        <v>1</v>
      </c>
      <c r="H6" s="18" t="s">
        <v>6</v>
      </c>
      <c r="I6" s="23">
        <v>126000</v>
      </c>
      <c r="J6" s="23">
        <v>63000</v>
      </c>
      <c r="K6" s="24">
        <v>0</v>
      </c>
      <c r="L6" s="25">
        <f>I6-J6-K6</f>
        <v>63000</v>
      </c>
      <c r="M6" s="3"/>
      <c r="N6" s="15"/>
      <c r="O6" s="5"/>
      <c r="P6" s="15"/>
      <c r="Q6" s="15"/>
      <c r="R6" s="15"/>
      <c r="S6" s="3"/>
      <c r="T6" s="22">
        <v>1</v>
      </c>
      <c r="U6" s="5" t="s">
        <v>116</v>
      </c>
      <c r="V6" s="25">
        <v>78000</v>
      </c>
      <c r="W6" s="3"/>
      <c r="X6" s="3"/>
      <c r="Y6" s="25">
        <v>78000</v>
      </c>
      <c r="Z6" s="25" t="s">
        <v>117</v>
      </c>
    </row>
    <row r="7" spans="1:26" ht="12.75">
      <c r="A7" s="15">
        <v>1</v>
      </c>
      <c r="B7" s="5" t="s">
        <v>6</v>
      </c>
      <c r="C7" s="3"/>
      <c r="D7" s="3"/>
      <c r="E7" s="25">
        <v>138000</v>
      </c>
      <c r="F7" s="26" t="s">
        <v>154</v>
      </c>
      <c r="G7" s="27"/>
      <c r="H7" s="27" t="s">
        <v>67</v>
      </c>
      <c r="I7" s="27"/>
      <c r="J7" s="28"/>
      <c r="K7" s="22"/>
      <c r="L7" s="22"/>
      <c r="M7" s="3"/>
      <c r="N7" s="15">
        <v>1</v>
      </c>
      <c r="O7" s="5" t="s">
        <v>6</v>
      </c>
      <c r="P7" s="3"/>
      <c r="Q7" s="3"/>
      <c r="R7" s="25">
        <v>126000</v>
      </c>
      <c r="S7" s="3"/>
      <c r="T7" s="3"/>
      <c r="U7" s="3" t="s">
        <v>118</v>
      </c>
      <c r="V7" s="3"/>
      <c r="W7" s="3"/>
      <c r="X7" s="3"/>
      <c r="Y7" s="22"/>
      <c r="Z7" s="3"/>
    </row>
    <row r="8" spans="1:26" ht="12.75">
      <c r="A8" s="15"/>
      <c r="B8" s="3" t="s">
        <v>7</v>
      </c>
      <c r="C8" s="3"/>
      <c r="D8" s="3"/>
      <c r="E8" s="22"/>
      <c r="F8" s="3"/>
      <c r="G8" s="27"/>
      <c r="H8" s="27" t="s">
        <v>68</v>
      </c>
      <c r="I8" s="27"/>
      <c r="J8" s="28"/>
      <c r="K8" s="22"/>
      <c r="L8" s="22"/>
      <c r="M8" s="3"/>
      <c r="N8" s="15"/>
      <c r="O8" s="3" t="s">
        <v>7</v>
      </c>
      <c r="P8" s="3"/>
      <c r="Q8" s="3"/>
      <c r="R8" s="22"/>
      <c r="S8" s="3"/>
      <c r="T8" s="3"/>
      <c r="U8" s="3" t="s">
        <v>119</v>
      </c>
      <c r="V8" s="3"/>
      <c r="W8" s="3"/>
      <c r="X8" s="3"/>
      <c r="Y8" s="22"/>
      <c r="Z8" s="3"/>
    </row>
    <row r="9" spans="1:26" ht="12.75">
      <c r="A9" s="15"/>
      <c r="B9" s="3" t="s">
        <v>8</v>
      </c>
      <c r="C9" s="3"/>
      <c r="D9" s="3"/>
      <c r="E9" s="22"/>
      <c r="F9" s="3"/>
      <c r="G9" s="27"/>
      <c r="H9" s="27"/>
      <c r="I9" s="27"/>
      <c r="J9" s="28"/>
      <c r="K9" s="22"/>
      <c r="L9" s="22"/>
      <c r="M9" s="3"/>
      <c r="N9" s="15"/>
      <c r="O9" s="3" t="s">
        <v>8</v>
      </c>
      <c r="P9" s="3"/>
      <c r="Q9" s="3"/>
      <c r="R9" s="22"/>
      <c r="S9" s="3"/>
      <c r="T9" s="3"/>
      <c r="U9" s="5" t="s">
        <v>70</v>
      </c>
      <c r="V9" s="3"/>
      <c r="W9" s="3"/>
      <c r="X9" s="3"/>
      <c r="Y9" s="29">
        <f>SUM(Y6:Y8)</f>
        <v>78000</v>
      </c>
      <c r="Z9" s="3"/>
    </row>
    <row r="10" spans="1:26" ht="12.75">
      <c r="A10" s="15"/>
      <c r="B10" s="3"/>
      <c r="C10" s="3"/>
      <c r="D10" s="3"/>
      <c r="E10" s="22"/>
      <c r="F10" s="3"/>
      <c r="G10" s="27"/>
      <c r="H10" s="27" t="s">
        <v>69</v>
      </c>
      <c r="I10" s="27"/>
      <c r="J10" s="28"/>
      <c r="K10" s="22"/>
      <c r="L10" s="22"/>
      <c r="M10" s="3"/>
      <c r="N10" s="15"/>
      <c r="O10" s="3"/>
      <c r="P10" s="3"/>
      <c r="Q10" s="3"/>
      <c r="R10" s="22"/>
      <c r="S10" s="3"/>
      <c r="T10" s="22">
        <v>2</v>
      </c>
      <c r="U10" s="30" t="s">
        <v>120</v>
      </c>
      <c r="V10" s="25">
        <v>37500</v>
      </c>
      <c r="W10" s="3"/>
      <c r="X10" s="3"/>
      <c r="Y10" s="25">
        <v>37756</v>
      </c>
      <c r="Z10" s="25">
        <f>V10-Y10</f>
        <v>-256</v>
      </c>
    </row>
    <row r="11" spans="1:26" ht="25.5">
      <c r="A11" s="15"/>
      <c r="B11" s="31" t="s">
        <v>53</v>
      </c>
      <c r="C11" s="3"/>
      <c r="D11" s="3"/>
      <c r="E11" s="22"/>
      <c r="F11" s="3"/>
      <c r="G11" s="27"/>
      <c r="H11" s="27"/>
      <c r="I11" s="27"/>
      <c r="J11" s="28"/>
      <c r="K11" s="22"/>
      <c r="L11" s="22"/>
      <c r="M11" s="3"/>
      <c r="N11" s="15"/>
      <c r="O11" s="3" t="s">
        <v>97</v>
      </c>
      <c r="P11" s="3"/>
      <c r="Q11" s="3"/>
      <c r="R11" s="22"/>
      <c r="S11" s="3"/>
      <c r="T11" s="3"/>
      <c r="U11" s="30" t="s">
        <v>121</v>
      </c>
      <c r="V11" s="3"/>
      <c r="W11" s="3"/>
      <c r="X11" s="3"/>
      <c r="Y11" s="22"/>
      <c r="Z11" s="3"/>
    </row>
    <row r="12" spans="1:26" ht="12.75">
      <c r="A12" s="15"/>
      <c r="B12" s="3" t="s">
        <v>54</v>
      </c>
      <c r="C12" s="3"/>
      <c r="D12" s="3"/>
      <c r="E12" s="22"/>
      <c r="F12" s="3"/>
      <c r="G12" s="18"/>
      <c r="H12" s="18" t="s">
        <v>70</v>
      </c>
      <c r="I12" s="24">
        <f>SUM(I6:I11)</f>
        <v>126000</v>
      </c>
      <c r="J12" s="24">
        <f>SUM(J6:J11)</f>
        <v>63000</v>
      </c>
      <c r="K12" s="24">
        <f>SUM(K6:K11)</f>
        <v>0</v>
      </c>
      <c r="L12" s="25">
        <f>I12-J12-K12</f>
        <v>63000</v>
      </c>
      <c r="M12" s="3"/>
      <c r="N12" s="15"/>
      <c r="O12" s="3" t="s">
        <v>98</v>
      </c>
      <c r="P12" s="3"/>
      <c r="Q12" s="3"/>
      <c r="R12" s="22"/>
      <c r="S12" s="3"/>
      <c r="T12" s="3"/>
      <c r="U12" s="32" t="s">
        <v>122</v>
      </c>
      <c r="V12" s="3"/>
      <c r="W12" s="3"/>
      <c r="X12" s="3"/>
      <c r="Y12" s="22"/>
      <c r="Z12" s="3"/>
    </row>
    <row r="13" spans="1:26" ht="12.75">
      <c r="A13" s="15">
        <v>2</v>
      </c>
      <c r="B13" s="32" t="s">
        <v>9</v>
      </c>
      <c r="C13" s="3"/>
      <c r="D13" s="3" t="s">
        <v>23</v>
      </c>
      <c r="E13" s="25">
        <v>97500</v>
      </c>
      <c r="F13" s="26" t="s">
        <v>155</v>
      </c>
      <c r="G13" s="18">
        <v>2</v>
      </c>
      <c r="H13" s="33" t="s">
        <v>71</v>
      </c>
      <c r="I13" s="23">
        <v>57600</v>
      </c>
      <c r="J13" s="23">
        <v>37080</v>
      </c>
      <c r="K13" s="25"/>
      <c r="L13" s="25">
        <f>I13-J13-K13</f>
        <v>20520</v>
      </c>
      <c r="M13" s="3"/>
      <c r="N13" s="15">
        <v>2</v>
      </c>
      <c r="O13" s="32" t="s">
        <v>9</v>
      </c>
      <c r="P13" s="3"/>
      <c r="Q13" s="3" t="s">
        <v>23</v>
      </c>
      <c r="R13" s="25">
        <v>57600</v>
      </c>
      <c r="S13" s="3"/>
      <c r="T13" s="3"/>
      <c r="U13" s="32" t="s">
        <v>123</v>
      </c>
      <c r="V13" s="3"/>
      <c r="W13" s="3"/>
      <c r="X13" s="3"/>
      <c r="Y13" s="22"/>
      <c r="Z13" s="3"/>
    </row>
    <row r="14" spans="1:26" ht="12.75">
      <c r="A14" s="15"/>
      <c r="B14" s="32" t="s">
        <v>10</v>
      </c>
      <c r="C14" s="3"/>
      <c r="D14" s="3" t="s">
        <v>24</v>
      </c>
      <c r="E14" s="22"/>
      <c r="F14" s="3"/>
      <c r="G14" s="27"/>
      <c r="H14" s="33" t="s">
        <v>72</v>
      </c>
      <c r="I14" s="27"/>
      <c r="J14" s="28"/>
      <c r="K14" s="22"/>
      <c r="L14" s="22"/>
      <c r="M14" s="3"/>
      <c r="N14" s="15"/>
      <c r="O14" s="32" t="s">
        <v>10</v>
      </c>
      <c r="P14" s="3"/>
      <c r="Q14" s="3" t="s">
        <v>24</v>
      </c>
      <c r="R14" s="22"/>
      <c r="S14" s="3"/>
      <c r="T14" s="3"/>
      <c r="U14" s="32" t="s">
        <v>124</v>
      </c>
      <c r="V14" s="3"/>
      <c r="W14" s="3"/>
      <c r="X14" s="3"/>
      <c r="Y14" s="22"/>
      <c r="Z14" s="3"/>
    </row>
    <row r="15" spans="1:26" ht="12.75">
      <c r="A15" s="15"/>
      <c r="B15" s="32" t="s">
        <v>59</v>
      </c>
      <c r="C15" s="3"/>
      <c r="D15" s="3" t="s">
        <v>25</v>
      </c>
      <c r="E15" s="22"/>
      <c r="F15" s="3"/>
      <c r="G15" s="27"/>
      <c r="H15" s="33" t="s">
        <v>73</v>
      </c>
      <c r="I15" s="27"/>
      <c r="J15" s="28"/>
      <c r="K15" s="22"/>
      <c r="L15" s="22"/>
      <c r="M15" s="3"/>
      <c r="N15" s="15"/>
      <c r="O15" s="32" t="s">
        <v>99</v>
      </c>
      <c r="P15" s="3"/>
      <c r="Q15" s="3" t="s">
        <v>25</v>
      </c>
      <c r="R15" s="22"/>
      <c r="S15" s="3"/>
      <c r="T15" s="3"/>
      <c r="U15" s="32" t="s">
        <v>125</v>
      </c>
      <c r="V15" s="3"/>
      <c r="W15" s="3"/>
      <c r="X15" s="3"/>
      <c r="Y15" s="22"/>
      <c r="Z15" s="3"/>
    </row>
    <row r="16" spans="1:26" ht="12.75">
      <c r="A16" s="15"/>
      <c r="B16" s="32" t="s">
        <v>43</v>
      </c>
      <c r="C16" s="3"/>
      <c r="D16" s="3"/>
      <c r="E16" s="22"/>
      <c r="F16" s="3"/>
      <c r="G16" s="27"/>
      <c r="H16" s="33" t="s">
        <v>74</v>
      </c>
      <c r="I16" s="27"/>
      <c r="J16" s="28"/>
      <c r="K16" s="22"/>
      <c r="L16" s="22"/>
      <c r="M16" s="3"/>
      <c r="N16" s="15"/>
      <c r="O16" s="32" t="s">
        <v>43</v>
      </c>
      <c r="P16" s="3"/>
      <c r="Q16" s="3"/>
      <c r="R16" s="22"/>
      <c r="S16" s="3"/>
      <c r="T16" s="15" t="s">
        <v>21</v>
      </c>
      <c r="U16" s="30" t="s">
        <v>70</v>
      </c>
      <c r="V16" s="5"/>
      <c r="W16" s="3"/>
      <c r="X16" s="3"/>
      <c r="Y16" s="29">
        <f>SUM(Y9:Y15)</f>
        <v>115756</v>
      </c>
      <c r="Z16" s="5"/>
    </row>
    <row r="17" spans="1:26" ht="12.75">
      <c r="A17" s="15"/>
      <c r="B17" s="32" t="s">
        <v>44</v>
      </c>
      <c r="C17" s="3"/>
      <c r="D17" s="3"/>
      <c r="E17" s="22"/>
      <c r="F17" s="3"/>
      <c r="G17" s="27"/>
      <c r="H17" s="33" t="s">
        <v>75</v>
      </c>
      <c r="I17" s="27"/>
      <c r="J17" s="28"/>
      <c r="K17" s="22"/>
      <c r="L17" s="22"/>
      <c r="M17" s="3"/>
      <c r="N17" s="15"/>
      <c r="O17" s="32" t="s">
        <v>44</v>
      </c>
      <c r="P17" s="3"/>
      <c r="Q17" s="3"/>
      <c r="R17" s="22"/>
      <c r="S17" s="3"/>
      <c r="T17" s="22">
        <v>3</v>
      </c>
      <c r="U17" s="32" t="s">
        <v>126</v>
      </c>
      <c r="V17" s="25">
        <v>48000</v>
      </c>
      <c r="W17" s="3"/>
      <c r="X17" s="3"/>
      <c r="Y17" s="25">
        <v>48000</v>
      </c>
      <c r="Z17" s="25" t="s">
        <v>117</v>
      </c>
    </row>
    <row r="18" spans="1:26" ht="12.75">
      <c r="A18" s="15"/>
      <c r="B18" s="3"/>
      <c r="C18" s="3"/>
      <c r="D18" s="3"/>
      <c r="E18" s="22"/>
      <c r="F18" s="3"/>
      <c r="G18" s="27"/>
      <c r="H18" s="33"/>
      <c r="I18" s="27"/>
      <c r="J18" s="28"/>
      <c r="K18" s="22"/>
      <c r="L18" s="22"/>
      <c r="M18" s="3"/>
      <c r="N18" s="15"/>
      <c r="O18" s="3"/>
      <c r="P18" s="3"/>
      <c r="Q18" s="3"/>
      <c r="R18" s="22"/>
      <c r="S18" s="3"/>
      <c r="T18" s="3"/>
      <c r="U18" s="3"/>
      <c r="V18" s="3"/>
      <c r="W18" s="3"/>
      <c r="X18" s="3"/>
      <c r="Y18" s="22"/>
      <c r="Z18" s="3"/>
    </row>
    <row r="19" spans="1:26" ht="12.75">
      <c r="A19" s="15"/>
      <c r="B19" s="3"/>
      <c r="C19" s="3"/>
      <c r="D19" s="3"/>
      <c r="E19" s="22"/>
      <c r="F19" s="3"/>
      <c r="G19" s="27"/>
      <c r="H19" s="27"/>
      <c r="I19" s="27"/>
      <c r="J19" s="28"/>
      <c r="K19" s="22"/>
      <c r="L19" s="22"/>
      <c r="M19" s="3"/>
      <c r="N19" s="15"/>
      <c r="O19" s="3"/>
      <c r="P19" s="3"/>
      <c r="Q19" s="3"/>
      <c r="R19" s="22"/>
      <c r="S19" s="3"/>
      <c r="T19" s="3"/>
      <c r="U19" s="30" t="s">
        <v>70</v>
      </c>
      <c r="V19" s="3"/>
      <c r="W19" s="3"/>
      <c r="X19" s="3"/>
      <c r="Y19" s="29">
        <f>SUM(Y16:Y18)</f>
        <v>163756</v>
      </c>
      <c r="Z19" s="3"/>
    </row>
    <row r="20" spans="1:26" ht="12.75">
      <c r="A20" s="15">
        <v>3</v>
      </c>
      <c r="B20" s="3" t="s">
        <v>47</v>
      </c>
      <c r="C20" s="3"/>
      <c r="D20" s="3"/>
      <c r="E20" s="25">
        <v>132000</v>
      </c>
      <c r="F20" s="26" t="s">
        <v>156</v>
      </c>
      <c r="G20" s="18"/>
      <c r="H20" s="18" t="s">
        <v>70</v>
      </c>
      <c r="I20" s="24">
        <f>SUM(I12:I19)</f>
        <v>183600</v>
      </c>
      <c r="J20" s="24">
        <f>SUM(J12:J19)</f>
        <v>100080</v>
      </c>
      <c r="K20" s="24">
        <f>SUM(K14:K19)</f>
        <v>0</v>
      </c>
      <c r="L20" s="25">
        <f>I20-J20-K20</f>
        <v>83520</v>
      </c>
      <c r="M20" s="3"/>
      <c r="N20" s="15">
        <v>3</v>
      </c>
      <c r="O20" s="3" t="s">
        <v>100</v>
      </c>
      <c r="P20" s="3"/>
      <c r="Q20" s="3"/>
      <c r="R20" s="25">
        <v>120000</v>
      </c>
      <c r="S20" s="3"/>
      <c r="T20" s="22">
        <v>4</v>
      </c>
      <c r="U20" s="30" t="s">
        <v>11</v>
      </c>
      <c r="V20" s="3"/>
      <c r="W20" s="25">
        <v>45000</v>
      </c>
      <c r="X20" s="25">
        <v>45000</v>
      </c>
      <c r="Y20" s="25"/>
      <c r="Z20" s="25" t="s">
        <v>117</v>
      </c>
    </row>
    <row r="21" spans="1:26" ht="12.75">
      <c r="A21" s="15"/>
      <c r="B21" s="3" t="s">
        <v>46</v>
      </c>
      <c r="C21" s="3"/>
      <c r="D21" s="3"/>
      <c r="E21" s="22"/>
      <c r="F21" s="3"/>
      <c r="G21" s="18">
        <v>3</v>
      </c>
      <c r="H21" s="33" t="s">
        <v>76</v>
      </c>
      <c r="I21" s="23">
        <v>120000</v>
      </c>
      <c r="J21" s="23">
        <v>60000</v>
      </c>
      <c r="K21" s="25"/>
      <c r="L21" s="25">
        <f>I21-J21-K21</f>
        <v>60000</v>
      </c>
      <c r="M21" s="3"/>
      <c r="N21" s="15"/>
      <c r="O21" s="3" t="s">
        <v>46</v>
      </c>
      <c r="P21" s="3"/>
      <c r="Q21" s="3"/>
      <c r="R21" s="22"/>
      <c r="S21" s="3"/>
      <c r="T21" s="3"/>
      <c r="U21" s="30" t="s">
        <v>127</v>
      </c>
      <c r="V21" s="3"/>
      <c r="W21" s="3"/>
      <c r="X21" s="3"/>
      <c r="Y21" s="22"/>
      <c r="Z21" s="3"/>
    </row>
    <row r="22" spans="1:26" ht="12.75">
      <c r="A22" s="15">
        <v>4</v>
      </c>
      <c r="B22" s="5" t="s">
        <v>11</v>
      </c>
      <c r="C22" s="3"/>
      <c r="D22" s="3"/>
      <c r="E22" s="22"/>
      <c r="F22" s="3"/>
      <c r="G22" s="27"/>
      <c r="H22" s="33"/>
      <c r="I22" s="27"/>
      <c r="J22" s="28"/>
      <c r="K22" s="22"/>
      <c r="L22" s="22"/>
      <c r="M22" s="3"/>
      <c r="N22" s="15">
        <v>4</v>
      </c>
      <c r="O22" s="5" t="s">
        <v>11</v>
      </c>
      <c r="P22" s="3"/>
      <c r="Q22" s="3"/>
      <c r="R22" s="22"/>
      <c r="S22" s="3"/>
      <c r="T22" s="3"/>
      <c r="U22" s="32" t="s">
        <v>128</v>
      </c>
      <c r="V22" s="3"/>
      <c r="W22" s="3"/>
      <c r="X22" s="3"/>
      <c r="Y22" s="22" t="s">
        <v>129</v>
      </c>
      <c r="Z22" s="3"/>
    </row>
    <row r="23" spans="1:26" ht="12.75">
      <c r="A23" s="15"/>
      <c r="B23" s="3"/>
      <c r="C23" s="3"/>
      <c r="D23" s="3"/>
      <c r="E23" s="22"/>
      <c r="F23" s="3"/>
      <c r="G23" s="27"/>
      <c r="H23" s="27"/>
      <c r="I23" s="27"/>
      <c r="J23" s="28"/>
      <c r="K23" s="22"/>
      <c r="L23" s="22"/>
      <c r="M23" s="3"/>
      <c r="N23" s="15"/>
      <c r="O23" s="3"/>
      <c r="P23" s="3"/>
      <c r="Q23" s="3"/>
      <c r="R23" s="22"/>
      <c r="S23" s="3"/>
      <c r="T23" s="3"/>
      <c r="U23" s="32" t="s">
        <v>130</v>
      </c>
      <c r="V23" s="3"/>
      <c r="W23" s="3"/>
      <c r="X23" s="3"/>
      <c r="Y23" s="22"/>
      <c r="Z23" s="3"/>
    </row>
    <row r="24" spans="1:26" ht="12.75">
      <c r="A24" s="15"/>
      <c r="B24" s="3" t="s">
        <v>12</v>
      </c>
      <c r="C24" s="3"/>
      <c r="D24" s="34" t="s">
        <v>26</v>
      </c>
      <c r="E24" s="25">
        <v>72000</v>
      </c>
      <c r="F24" s="26" t="s">
        <v>157</v>
      </c>
      <c r="G24" s="18"/>
      <c r="H24" s="18" t="s">
        <v>70</v>
      </c>
      <c r="I24" s="24">
        <f>SUM(I20:I23)</f>
        <v>303600</v>
      </c>
      <c r="J24" s="24">
        <f>SUM(J18:J23)</f>
        <v>160080</v>
      </c>
      <c r="K24" s="24">
        <f>SUM(K18:K23)</f>
        <v>0</v>
      </c>
      <c r="L24" s="25">
        <f>I24-J24-K24</f>
        <v>143520</v>
      </c>
      <c r="M24" s="3"/>
      <c r="N24" s="15"/>
      <c r="O24" s="3" t="s">
        <v>12</v>
      </c>
      <c r="P24" s="3"/>
      <c r="Q24" s="34" t="s">
        <v>26</v>
      </c>
      <c r="R24" s="25">
        <v>66000</v>
      </c>
      <c r="S24" s="3"/>
      <c r="T24" s="3"/>
      <c r="U24" s="32" t="s">
        <v>131</v>
      </c>
      <c r="V24" s="3"/>
      <c r="W24" s="3"/>
      <c r="X24" s="3"/>
      <c r="Y24" s="22"/>
      <c r="Z24" s="3"/>
    </row>
    <row r="25" spans="1:26" ht="12.75">
      <c r="A25" s="15"/>
      <c r="B25" s="3" t="s">
        <v>48</v>
      </c>
      <c r="C25" s="3"/>
      <c r="D25" s="34" t="s">
        <v>27</v>
      </c>
      <c r="E25" s="22"/>
      <c r="F25" s="3"/>
      <c r="G25" s="18">
        <v>4</v>
      </c>
      <c r="H25" s="35" t="s">
        <v>11</v>
      </c>
      <c r="I25" s="23">
        <v>66000</v>
      </c>
      <c r="J25" s="23">
        <v>33000</v>
      </c>
      <c r="K25" s="25"/>
      <c r="L25" s="25">
        <f>I25-J25-K25</f>
        <v>33000</v>
      </c>
      <c r="M25" s="3"/>
      <c r="N25" s="15"/>
      <c r="O25" s="3" t="s">
        <v>101</v>
      </c>
      <c r="P25" s="3"/>
      <c r="Q25" s="34" t="s">
        <v>27</v>
      </c>
      <c r="R25" s="22"/>
      <c r="S25" s="3"/>
      <c r="T25" s="3"/>
      <c r="U25" s="30" t="s">
        <v>70</v>
      </c>
      <c r="V25" s="3"/>
      <c r="W25" s="3"/>
      <c r="X25" s="3"/>
      <c r="Y25" s="29">
        <f>SUM(Y19:Y24)</f>
        <v>163756</v>
      </c>
      <c r="Z25" s="3"/>
    </row>
    <row r="26" spans="1:26" ht="12.75">
      <c r="A26" s="15"/>
      <c r="B26" s="3"/>
      <c r="C26" s="3"/>
      <c r="D26" s="34" t="s">
        <v>28</v>
      </c>
      <c r="E26" s="22"/>
      <c r="F26" s="3"/>
      <c r="G26" s="27"/>
      <c r="H26" s="27" t="s">
        <v>77</v>
      </c>
      <c r="I26" s="28"/>
      <c r="J26" s="28"/>
      <c r="K26" s="22"/>
      <c r="L26" s="22"/>
      <c r="M26" s="3"/>
      <c r="N26" s="15"/>
      <c r="O26" s="3"/>
      <c r="P26" s="3"/>
      <c r="Q26" s="34" t="s">
        <v>28</v>
      </c>
      <c r="R26" s="22"/>
      <c r="S26" s="3"/>
      <c r="T26" s="22">
        <v>5</v>
      </c>
      <c r="U26" s="36" t="s">
        <v>132</v>
      </c>
      <c r="V26" s="25">
        <v>12000</v>
      </c>
      <c r="W26" s="3"/>
      <c r="X26" s="3"/>
      <c r="Y26" s="25">
        <v>11477</v>
      </c>
      <c r="Z26" s="25">
        <f>V26-Y26</f>
        <v>523</v>
      </c>
    </row>
    <row r="27" spans="1:26" ht="12.75">
      <c r="A27" s="15"/>
      <c r="B27" s="32" t="s">
        <v>13</v>
      </c>
      <c r="C27" s="3"/>
      <c r="D27" s="34" t="s">
        <v>29</v>
      </c>
      <c r="E27" s="25">
        <v>60000</v>
      </c>
      <c r="F27" s="26" t="s">
        <v>158</v>
      </c>
      <c r="G27" s="27"/>
      <c r="H27" s="27" t="s">
        <v>78</v>
      </c>
      <c r="I27" s="28"/>
      <c r="J27" s="28"/>
      <c r="K27" s="22"/>
      <c r="L27" s="22"/>
      <c r="M27" s="3"/>
      <c r="N27" s="15"/>
      <c r="O27" s="32" t="s">
        <v>13</v>
      </c>
      <c r="P27" s="3"/>
      <c r="Q27" s="34" t="s">
        <v>29</v>
      </c>
      <c r="R27" s="25">
        <v>54000</v>
      </c>
      <c r="S27" s="3"/>
      <c r="T27" s="3"/>
      <c r="U27" s="3"/>
      <c r="V27" s="3"/>
      <c r="W27" s="3"/>
      <c r="X27" s="3"/>
      <c r="Y27" s="22"/>
      <c r="Z27" s="3"/>
    </row>
    <row r="28" spans="1:26" ht="12.75">
      <c r="A28" s="15"/>
      <c r="B28" s="32" t="s">
        <v>49</v>
      </c>
      <c r="C28" s="3"/>
      <c r="D28" s="3"/>
      <c r="E28" s="22"/>
      <c r="F28" s="3"/>
      <c r="G28" s="27"/>
      <c r="H28" s="27"/>
      <c r="I28" s="28"/>
      <c r="J28" s="28"/>
      <c r="K28" s="22"/>
      <c r="L28" s="22"/>
      <c r="M28" s="3"/>
      <c r="N28" s="15"/>
      <c r="O28" s="32" t="s">
        <v>102</v>
      </c>
      <c r="P28" s="3"/>
      <c r="Q28" s="3"/>
      <c r="R28" s="22"/>
      <c r="S28" s="3"/>
      <c r="T28" s="3"/>
      <c r="U28" s="30" t="s">
        <v>70</v>
      </c>
      <c r="V28" s="3"/>
      <c r="W28" s="3"/>
      <c r="X28" s="3"/>
      <c r="Y28" s="29">
        <f>SUM(Y25:Y27)</f>
        <v>175233</v>
      </c>
      <c r="Z28" s="3"/>
    </row>
    <row r="29" spans="1:26" ht="12.75">
      <c r="A29" s="15"/>
      <c r="B29" s="3"/>
      <c r="C29" s="3"/>
      <c r="D29" s="3"/>
      <c r="E29" s="22"/>
      <c r="F29" s="3"/>
      <c r="G29" s="27"/>
      <c r="H29" s="18" t="s">
        <v>70</v>
      </c>
      <c r="I29" s="24">
        <f>SUM(I24:I28)</f>
        <v>369600</v>
      </c>
      <c r="J29" s="24">
        <f>SUM(J23:J28)</f>
        <v>193080</v>
      </c>
      <c r="K29" s="24">
        <f>SUM(K23:K28)</f>
        <v>0</v>
      </c>
      <c r="L29" s="25">
        <f>I29-J29-K29</f>
        <v>176520</v>
      </c>
      <c r="M29" s="3"/>
      <c r="N29" s="15"/>
      <c r="O29" s="3"/>
      <c r="P29" s="3"/>
      <c r="Q29" s="3"/>
      <c r="R29" s="22"/>
      <c r="S29" s="3"/>
      <c r="T29" s="22">
        <v>6</v>
      </c>
      <c r="U29" s="36" t="s">
        <v>133</v>
      </c>
      <c r="V29" s="25">
        <v>72000</v>
      </c>
      <c r="W29" s="3"/>
      <c r="X29" s="22"/>
      <c r="Y29" s="25">
        <v>72000</v>
      </c>
      <c r="Z29" s="25" t="s">
        <v>117</v>
      </c>
    </row>
    <row r="30" spans="1:26" ht="12.75">
      <c r="A30" s="15"/>
      <c r="B30" s="32" t="s">
        <v>50</v>
      </c>
      <c r="C30" s="3"/>
      <c r="D30" s="3"/>
      <c r="E30" s="25">
        <v>120000</v>
      </c>
      <c r="F30" s="26" t="s">
        <v>159</v>
      </c>
      <c r="G30" s="18"/>
      <c r="H30" s="27" t="s">
        <v>79</v>
      </c>
      <c r="I30" s="23">
        <v>54000</v>
      </c>
      <c r="J30" s="23">
        <v>27000</v>
      </c>
      <c r="K30" s="25"/>
      <c r="L30" s="25">
        <f>I30-J30-K30</f>
        <v>27000</v>
      </c>
      <c r="M30" s="3"/>
      <c r="N30" s="15"/>
      <c r="O30" s="32" t="s">
        <v>103</v>
      </c>
      <c r="P30" s="3"/>
      <c r="Q30" s="3"/>
      <c r="R30" s="25">
        <v>102000</v>
      </c>
      <c r="S30" s="3"/>
      <c r="T30" s="3"/>
      <c r="U30" s="3"/>
      <c r="V30" s="3"/>
      <c r="W30" s="3"/>
      <c r="X30" s="3"/>
      <c r="Y30" s="22"/>
      <c r="Z30" s="3"/>
    </row>
    <row r="31" spans="1:26" ht="12.75">
      <c r="A31" s="15"/>
      <c r="B31" s="32" t="s">
        <v>14</v>
      </c>
      <c r="C31" s="3"/>
      <c r="D31" s="3"/>
      <c r="E31" s="22"/>
      <c r="F31" s="3"/>
      <c r="G31" s="27"/>
      <c r="H31" s="27" t="s">
        <v>80</v>
      </c>
      <c r="I31" s="28"/>
      <c r="J31" s="28"/>
      <c r="K31" s="22"/>
      <c r="L31" s="22"/>
      <c r="M31" s="3"/>
      <c r="N31" s="15"/>
      <c r="O31" s="32" t="s">
        <v>14</v>
      </c>
      <c r="P31" s="3"/>
      <c r="Q31" s="3"/>
      <c r="R31" s="22"/>
      <c r="S31" s="3"/>
      <c r="T31" s="3"/>
      <c r="U31" s="30" t="s">
        <v>70</v>
      </c>
      <c r="V31" s="3"/>
      <c r="W31" s="3"/>
      <c r="X31" s="3"/>
      <c r="Y31" s="29">
        <f>SUM(Y28:Y30)</f>
        <v>247233</v>
      </c>
      <c r="Z31" s="3"/>
    </row>
    <row r="32" spans="1:26" ht="12.75">
      <c r="A32" s="15"/>
      <c r="B32" s="32" t="s">
        <v>51</v>
      </c>
      <c r="C32" s="3" t="s">
        <v>30</v>
      </c>
      <c r="D32" s="3"/>
      <c r="E32" s="25">
        <v>84000</v>
      </c>
      <c r="F32" s="26" t="s">
        <v>160</v>
      </c>
      <c r="G32" s="27"/>
      <c r="H32" s="18" t="s">
        <v>70</v>
      </c>
      <c r="I32" s="24">
        <f>SUM(I29:I31)</f>
        <v>423600</v>
      </c>
      <c r="J32" s="24">
        <f>SUM(J26:J31)</f>
        <v>220080</v>
      </c>
      <c r="K32" s="24">
        <f>SUM(K26:K31)</f>
        <v>0</v>
      </c>
      <c r="L32" s="25">
        <f>I32-J32-K32</f>
        <v>203520</v>
      </c>
      <c r="M32" s="3"/>
      <c r="N32" s="15"/>
      <c r="O32" s="32"/>
      <c r="P32" s="3"/>
      <c r="Q32" s="3"/>
      <c r="R32" s="22"/>
      <c r="S32" s="3"/>
      <c r="T32" s="22">
        <v>7</v>
      </c>
      <c r="U32" s="30" t="s">
        <v>134</v>
      </c>
      <c r="V32" s="25"/>
      <c r="W32" s="25">
        <v>12000</v>
      </c>
      <c r="X32" s="25">
        <v>12000</v>
      </c>
      <c r="Y32" s="25"/>
      <c r="Z32" s="26"/>
    </row>
    <row r="33" spans="1:26" ht="12.75">
      <c r="A33" s="15"/>
      <c r="B33" s="32" t="s">
        <v>15</v>
      </c>
      <c r="C33" s="3" t="s">
        <v>31</v>
      </c>
      <c r="D33" s="3"/>
      <c r="E33" s="22"/>
      <c r="F33" s="3"/>
      <c r="G33" s="18"/>
      <c r="H33" s="27" t="s">
        <v>81</v>
      </c>
      <c r="I33" s="23">
        <v>102000</v>
      </c>
      <c r="J33" s="23">
        <v>51000</v>
      </c>
      <c r="K33" s="25"/>
      <c r="L33" s="25">
        <f>I33-J33-K33</f>
        <v>51000</v>
      </c>
      <c r="M33" s="3"/>
      <c r="N33" s="15"/>
      <c r="O33" s="32"/>
      <c r="P33" s="3"/>
      <c r="Q33" s="3"/>
      <c r="R33" s="22"/>
      <c r="S33" s="3"/>
      <c r="T33" s="3"/>
      <c r="U33" s="32" t="s">
        <v>42</v>
      </c>
      <c r="V33" s="3"/>
      <c r="W33" s="3"/>
      <c r="X33" s="3"/>
      <c r="Y33" s="22"/>
      <c r="Z33" s="3"/>
    </row>
    <row r="34" spans="1:26" ht="12.75">
      <c r="A34" s="15"/>
      <c r="B34" s="3"/>
      <c r="C34" s="3" t="s">
        <v>32</v>
      </c>
      <c r="D34" s="3"/>
      <c r="E34" s="22"/>
      <c r="F34" s="3"/>
      <c r="G34" s="27"/>
      <c r="H34" s="27" t="s">
        <v>82</v>
      </c>
      <c r="I34" s="28"/>
      <c r="J34" s="28"/>
      <c r="K34" s="22"/>
      <c r="L34" s="22"/>
      <c r="M34" s="3"/>
      <c r="N34" s="15"/>
      <c r="O34" s="3"/>
      <c r="P34" s="3"/>
      <c r="Q34" s="3"/>
      <c r="R34" s="22"/>
      <c r="S34" s="3"/>
      <c r="T34" s="3"/>
      <c r="U34" s="32" t="s">
        <v>135</v>
      </c>
      <c r="V34" s="3"/>
      <c r="W34" s="3"/>
      <c r="X34" s="3"/>
      <c r="Y34" s="22"/>
      <c r="Z34" s="3"/>
    </row>
    <row r="35" spans="1:26" ht="12.75">
      <c r="A35" s="15">
        <v>5</v>
      </c>
      <c r="B35" s="32" t="s">
        <v>16</v>
      </c>
      <c r="C35" s="3"/>
      <c r="D35" s="3"/>
      <c r="E35" s="25">
        <v>25000</v>
      </c>
      <c r="F35" s="26" t="s">
        <v>161</v>
      </c>
      <c r="G35" s="27"/>
      <c r="H35" s="3"/>
      <c r="I35" s="28"/>
      <c r="J35" s="28"/>
      <c r="K35" s="22"/>
      <c r="L35" s="22"/>
      <c r="M35" s="3"/>
      <c r="N35" s="15"/>
      <c r="O35" s="32" t="s">
        <v>104</v>
      </c>
      <c r="P35" s="3" t="s">
        <v>30</v>
      </c>
      <c r="Q35" s="3"/>
      <c r="R35" s="25">
        <v>78000</v>
      </c>
      <c r="S35" s="3"/>
      <c r="T35" s="3"/>
      <c r="U35" s="30" t="s">
        <v>70</v>
      </c>
      <c r="V35" s="3"/>
      <c r="W35" s="3"/>
      <c r="X35" s="3"/>
      <c r="Y35" s="29">
        <f>SUM(Y31:Y34)</f>
        <v>247233</v>
      </c>
      <c r="Z35" s="3"/>
    </row>
    <row r="36" spans="1:26" ht="12.75">
      <c r="A36" s="15"/>
      <c r="B36" s="32" t="s">
        <v>41</v>
      </c>
      <c r="C36" s="3"/>
      <c r="D36" s="3"/>
      <c r="E36" s="25"/>
      <c r="F36" s="3"/>
      <c r="G36" s="27"/>
      <c r="H36" s="18" t="s">
        <v>70</v>
      </c>
      <c r="I36" s="24">
        <f>SUM(I32:I35)</f>
        <v>525600</v>
      </c>
      <c r="J36" s="24">
        <f>SUM(J32:J35)</f>
        <v>271080</v>
      </c>
      <c r="K36" s="24">
        <f>SUM(K30:K35)</f>
        <v>0</v>
      </c>
      <c r="L36" s="25">
        <f>I36-J36-K36</f>
        <v>254520</v>
      </c>
      <c r="M36" s="3"/>
      <c r="N36" s="15"/>
      <c r="O36" s="32" t="s">
        <v>15</v>
      </c>
      <c r="P36" s="3" t="s">
        <v>31</v>
      </c>
      <c r="Q36" s="3"/>
      <c r="R36" s="22"/>
      <c r="S36" s="3"/>
      <c r="T36" s="17">
        <v>8</v>
      </c>
      <c r="U36" s="30" t="s">
        <v>136</v>
      </c>
      <c r="V36" s="25">
        <v>36000</v>
      </c>
      <c r="W36" s="3"/>
      <c r="X36" s="3"/>
      <c r="Y36" s="25">
        <v>36000</v>
      </c>
      <c r="Z36" s="25" t="s">
        <v>117</v>
      </c>
    </row>
    <row r="37" spans="1:26" ht="12.75">
      <c r="A37" s="15"/>
      <c r="B37" s="32" t="s">
        <v>42</v>
      </c>
      <c r="C37" s="3"/>
      <c r="D37" s="3"/>
      <c r="E37" s="25"/>
      <c r="F37" s="3"/>
      <c r="G37" s="18"/>
      <c r="H37" s="27" t="s">
        <v>83</v>
      </c>
      <c r="I37" s="23">
        <v>78000</v>
      </c>
      <c r="J37" s="23">
        <v>39000</v>
      </c>
      <c r="K37" s="25"/>
      <c r="L37" s="25">
        <f>I37-J37-K37</f>
        <v>39000</v>
      </c>
      <c r="M37" s="3"/>
      <c r="N37" s="15"/>
      <c r="O37" s="3"/>
      <c r="P37" s="3" t="s">
        <v>32</v>
      </c>
      <c r="Q37" s="3"/>
      <c r="R37" s="22"/>
      <c r="S37" s="3"/>
      <c r="T37" s="5"/>
      <c r="U37" s="30" t="s">
        <v>137</v>
      </c>
      <c r="V37" s="3"/>
      <c r="W37" s="3"/>
      <c r="X37" s="3"/>
      <c r="Y37" s="22"/>
      <c r="Z37" s="3"/>
    </row>
    <row r="38" spans="1:26" ht="12.75">
      <c r="A38" s="15"/>
      <c r="B38" s="32" t="s">
        <v>17</v>
      </c>
      <c r="C38" s="3"/>
      <c r="D38" s="3"/>
      <c r="E38" s="22"/>
      <c r="F38" s="3"/>
      <c r="G38" s="27"/>
      <c r="H38" s="27" t="s">
        <v>82</v>
      </c>
      <c r="I38" s="24"/>
      <c r="J38" s="28"/>
      <c r="K38" s="22"/>
      <c r="L38" s="22"/>
      <c r="M38" s="3"/>
      <c r="N38" s="15">
        <v>5</v>
      </c>
      <c r="O38" s="32" t="s">
        <v>16</v>
      </c>
      <c r="P38" s="3"/>
      <c r="Q38" s="3"/>
      <c r="R38" s="25">
        <v>25000</v>
      </c>
      <c r="S38" s="3"/>
      <c r="T38" s="5"/>
      <c r="U38" s="30" t="s">
        <v>70</v>
      </c>
      <c r="V38" s="3"/>
      <c r="W38" s="3"/>
      <c r="X38" s="3"/>
      <c r="Y38" s="29">
        <f>SUM(Y35:Y37)</f>
        <v>283233</v>
      </c>
      <c r="Z38" s="3"/>
    </row>
    <row r="39" spans="1:26" ht="12.75">
      <c r="A39" s="15"/>
      <c r="B39" s="32" t="s">
        <v>18</v>
      </c>
      <c r="C39" s="3"/>
      <c r="D39" s="3"/>
      <c r="E39" s="22"/>
      <c r="F39" s="3"/>
      <c r="G39" s="27"/>
      <c r="H39" s="18" t="s">
        <v>70</v>
      </c>
      <c r="I39" s="24">
        <f>SUM(I36:I38)</f>
        <v>603600</v>
      </c>
      <c r="J39" s="24">
        <f>SUM(J36:J38)</f>
        <v>310080</v>
      </c>
      <c r="K39" s="24">
        <f>SUM(K33:K38)</f>
        <v>0</v>
      </c>
      <c r="L39" s="25">
        <f>I39-J39-K39</f>
        <v>293520</v>
      </c>
      <c r="M39" s="3"/>
      <c r="N39" s="15"/>
      <c r="O39" s="32" t="s">
        <v>41</v>
      </c>
      <c r="P39" s="3"/>
      <c r="Q39" s="3"/>
      <c r="R39" s="25"/>
      <c r="S39" s="3"/>
      <c r="T39" s="22">
        <v>9</v>
      </c>
      <c r="U39" s="30" t="s">
        <v>138</v>
      </c>
      <c r="V39" s="3"/>
      <c r="W39" s="22"/>
      <c r="X39" s="22"/>
      <c r="Y39" s="22"/>
      <c r="Z39" s="3"/>
    </row>
    <row r="40" spans="1:26" ht="12.75">
      <c r="A40" s="15"/>
      <c r="B40" s="32"/>
      <c r="C40" s="3"/>
      <c r="D40" s="3"/>
      <c r="E40" s="22"/>
      <c r="F40" s="3"/>
      <c r="G40" s="18">
        <v>5</v>
      </c>
      <c r="H40" s="27" t="s">
        <v>84</v>
      </c>
      <c r="I40" s="23">
        <v>25000</v>
      </c>
      <c r="J40" s="28">
        <v>0</v>
      </c>
      <c r="K40" s="22"/>
      <c r="L40" s="25">
        <f>I40-J40-K40</f>
        <v>25000</v>
      </c>
      <c r="M40" s="3"/>
      <c r="N40" s="15"/>
      <c r="O40" s="32" t="s">
        <v>42</v>
      </c>
      <c r="P40" s="3"/>
      <c r="Q40" s="3"/>
      <c r="R40" s="25"/>
      <c r="S40" s="3"/>
      <c r="T40" s="3"/>
      <c r="U40" s="36" t="s">
        <v>139</v>
      </c>
      <c r="V40" s="3"/>
      <c r="W40" s="25">
        <v>24000</v>
      </c>
      <c r="X40" s="25">
        <v>24000</v>
      </c>
      <c r="Y40" s="22"/>
      <c r="Z40" s="26"/>
    </row>
    <row r="41" spans="1:26" ht="12.75">
      <c r="A41" s="15">
        <v>6</v>
      </c>
      <c r="B41" s="32" t="s">
        <v>19</v>
      </c>
      <c r="C41" s="3"/>
      <c r="D41" s="3"/>
      <c r="E41" s="25">
        <v>20000</v>
      </c>
      <c r="F41" s="38">
        <v>16000</v>
      </c>
      <c r="G41" s="27"/>
      <c r="H41" s="27" t="s">
        <v>85</v>
      </c>
      <c r="I41" s="28"/>
      <c r="J41" s="28"/>
      <c r="K41" s="22"/>
      <c r="L41" s="22"/>
      <c r="M41" s="3"/>
      <c r="N41" s="15"/>
      <c r="O41" s="32" t="s">
        <v>17</v>
      </c>
      <c r="P41" s="3"/>
      <c r="Q41" s="3"/>
      <c r="R41" s="22"/>
      <c r="S41" s="3"/>
      <c r="T41" s="3"/>
      <c r="U41" s="36" t="s">
        <v>140</v>
      </c>
      <c r="V41" s="3"/>
      <c r="W41" s="25">
        <v>14000</v>
      </c>
      <c r="X41" s="25">
        <v>14000</v>
      </c>
      <c r="Y41" s="22"/>
      <c r="Z41" s="26"/>
    </row>
    <row r="42" spans="1:26" ht="12.75">
      <c r="A42" s="15"/>
      <c r="B42" s="32" t="s">
        <v>20</v>
      </c>
      <c r="C42" s="3"/>
      <c r="D42" s="3"/>
      <c r="E42" s="22"/>
      <c r="F42" s="26"/>
      <c r="G42" s="27"/>
      <c r="H42" s="27" t="s">
        <v>86</v>
      </c>
      <c r="I42" s="28"/>
      <c r="J42" s="28"/>
      <c r="K42" s="22"/>
      <c r="L42" s="22"/>
      <c r="M42" s="3"/>
      <c r="N42" s="15"/>
      <c r="O42" s="32" t="s">
        <v>18</v>
      </c>
      <c r="P42" s="3"/>
      <c r="Q42" s="3"/>
      <c r="R42" s="22"/>
      <c r="S42" s="3"/>
      <c r="T42" s="3"/>
      <c r="U42" s="36" t="s">
        <v>141</v>
      </c>
      <c r="V42" s="3"/>
      <c r="W42" s="25">
        <v>12000</v>
      </c>
      <c r="X42" s="25">
        <v>10000</v>
      </c>
      <c r="Y42" s="22"/>
      <c r="Z42" s="26"/>
    </row>
    <row r="43" spans="1:26" ht="13.5" customHeight="1">
      <c r="A43" s="15">
        <v>7</v>
      </c>
      <c r="B43" s="3" t="s">
        <v>52</v>
      </c>
      <c r="C43" s="3"/>
      <c r="D43" s="3"/>
      <c r="E43" s="22">
        <v>25000</v>
      </c>
      <c r="F43" s="26" t="s">
        <v>162</v>
      </c>
      <c r="G43" s="27"/>
      <c r="H43" s="27" t="s">
        <v>87</v>
      </c>
      <c r="I43" s="28"/>
      <c r="J43" s="28"/>
      <c r="K43" s="22"/>
      <c r="L43" s="22"/>
      <c r="M43" s="3"/>
      <c r="N43" s="15"/>
      <c r="O43" s="32"/>
      <c r="P43" s="3"/>
      <c r="Q43" s="3"/>
      <c r="R43" s="22"/>
      <c r="S43" s="3"/>
      <c r="T43" s="3"/>
      <c r="U43" s="30" t="s">
        <v>70</v>
      </c>
      <c r="V43" s="3"/>
      <c r="W43" s="25"/>
      <c r="X43" s="25"/>
      <c r="Y43" s="29">
        <f>SUM(Y38:Y42)</f>
        <v>283233</v>
      </c>
      <c r="Z43" s="3"/>
    </row>
    <row r="44" spans="1:26" ht="25.5">
      <c r="A44" s="15">
        <v>8</v>
      </c>
      <c r="B44" s="37" t="s">
        <v>57</v>
      </c>
      <c r="C44" s="3"/>
      <c r="D44" s="3"/>
      <c r="E44" s="22">
        <v>100000</v>
      </c>
      <c r="F44" s="26" t="s">
        <v>162</v>
      </c>
      <c r="G44" s="27"/>
      <c r="H44" s="18" t="s">
        <v>70</v>
      </c>
      <c r="I44" s="24">
        <f>SUM(I39:I43)</f>
        <v>628600</v>
      </c>
      <c r="J44" s="24">
        <f>SUM(J38:J43)</f>
        <v>310080</v>
      </c>
      <c r="K44" s="24">
        <f>SUM(K38:K43)</f>
        <v>0</v>
      </c>
      <c r="L44" s="25">
        <f>I44-J44-K44</f>
        <v>318520</v>
      </c>
      <c r="M44" s="3"/>
      <c r="N44" s="15">
        <v>6</v>
      </c>
      <c r="O44" s="32" t="s">
        <v>19</v>
      </c>
      <c r="P44" s="3"/>
      <c r="Q44" s="3"/>
      <c r="R44" s="25">
        <v>16000</v>
      </c>
      <c r="S44" s="3"/>
      <c r="T44" s="22">
        <v>10</v>
      </c>
      <c r="U44" s="30" t="s">
        <v>142</v>
      </c>
      <c r="V44" s="3"/>
      <c r="W44" s="25">
        <v>10000</v>
      </c>
      <c r="X44" s="25">
        <v>12000</v>
      </c>
      <c r="Y44" s="15"/>
      <c r="Z44" s="3"/>
    </row>
    <row r="45" spans="1:26" ht="25.5">
      <c r="A45" s="15">
        <v>9</v>
      </c>
      <c r="B45" s="37" t="s">
        <v>58</v>
      </c>
      <c r="C45" s="3"/>
      <c r="D45" s="3"/>
      <c r="E45" s="22">
        <v>150000</v>
      </c>
      <c r="F45" s="26" t="s">
        <v>162</v>
      </c>
      <c r="G45" s="18">
        <v>6</v>
      </c>
      <c r="H45" s="27" t="s">
        <v>88</v>
      </c>
      <c r="I45" s="23">
        <v>16000</v>
      </c>
      <c r="J45" s="28">
        <v>550</v>
      </c>
      <c r="K45" s="25"/>
      <c r="L45" s="25">
        <f>I45-J45-K45</f>
        <v>15450</v>
      </c>
      <c r="M45" s="3"/>
      <c r="N45" s="15"/>
      <c r="O45" s="32" t="s">
        <v>20</v>
      </c>
      <c r="P45" s="3"/>
      <c r="Q45" s="3"/>
      <c r="R45" s="22"/>
      <c r="S45" s="3"/>
      <c r="T45" s="3"/>
      <c r="U45" s="30" t="s">
        <v>143</v>
      </c>
      <c r="V45" s="3"/>
      <c r="W45" s="3"/>
      <c r="X45" s="3"/>
      <c r="Y45" s="15"/>
      <c r="Z45" s="3"/>
    </row>
    <row r="46" spans="1:26" ht="12.75">
      <c r="A46" s="15"/>
      <c r="B46" s="30" t="s">
        <v>55</v>
      </c>
      <c r="C46" s="3"/>
      <c r="D46" s="3"/>
      <c r="E46" s="29">
        <f>SUM(E7:E45)</f>
        <v>1023500</v>
      </c>
      <c r="F46" s="3"/>
      <c r="G46" s="27"/>
      <c r="H46" s="27" t="s">
        <v>89</v>
      </c>
      <c r="I46" s="28"/>
      <c r="J46" s="28"/>
      <c r="K46" s="22"/>
      <c r="L46" s="22"/>
      <c r="M46" s="3"/>
      <c r="N46" s="15"/>
      <c r="O46" s="3"/>
      <c r="P46" s="3"/>
      <c r="Q46" s="3"/>
      <c r="R46" s="22"/>
      <c r="S46" s="3"/>
      <c r="T46" s="3"/>
      <c r="U46" s="36" t="s">
        <v>144</v>
      </c>
      <c r="V46" s="3"/>
      <c r="W46" s="3"/>
      <c r="X46" s="3"/>
      <c r="Y46" s="15"/>
      <c r="Z46" s="3"/>
    </row>
    <row r="47" spans="1:26" ht="12.75">
      <c r="A47" s="15">
        <v>9</v>
      </c>
      <c r="B47" s="30" t="s">
        <v>39</v>
      </c>
      <c r="C47" s="3"/>
      <c r="D47" s="3"/>
      <c r="E47" s="25">
        <f>E46*10/100</f>
        <v>102350</v>
      </c>
      <c r="F47" s="38">
        <v>40150</v>
      </c>
      <c r="G47" s="27"/>
      <c r="H47" s="27"/>
      <c r="I47" s="28"/>
      <c r="J47" s="28"/>
      <c r="K47" s="22"/>
      <c r="L47" s="22"/>
      <c r="M47" s="3"/>
      <c r="N47" s="15"/>
      <c r="O47" s="3"/>
      <c r="P47" s="3"/>
      <c r="Q47" s="3"/>
      <c r="R47" s="22"/>
      <c r="S47" s="3"/>
      <c r="T47" s="22" t="s">
        <v>21</v>
      </c>
      <c r="U47" s="36" t="s">
        <v>145</v>
      </c>
      <c r="V47" s="3"/>
      <c r="W47" s="3"/>
      <c r="X47" s="3"/>
      <c r="Y47" s="29">
        <f>SUM(Y43:Y46)</f>
        <v>283233</v>
      </c>
      <c r="Z47" s="3"/>
    </row>
    <row r="48" spans="1:26" ht="12.75">
      <c r="A48" s="15"/>
      <c r="B48" s="30"/>
      <c r="C48" s="3"/>
      <c r="D48" s="3"/>
      <c r="E48" s="22"/>
      <c r="F48" s="3"/>
      <c r="G48" s="27"/>
      <c r="H48" s="18" t="s">
        <v>70</v>
      </c>
      <c r="I48" s="24">
        <f>SUM(I44:I47)</f>
        <v>644600</v>
      </c>
      <c r="J48" s="24">
        <f>SUM(J42:J47)</f>
        <v>310630</v>
      </c>
      <c r="K48" s="24">
        <f>SUM(K42:K47)</f>
        <v>0</v>
      </c>
      <c r="L48" s="25">
        <f>I48-J48-K48</f>
        <v>333970</v>
      </c>
      <c r="M48" s="3"/>
      <c r="N48" s="15">
        <v>7</v>
      </c>
      <c r="O48" s="30" t="s">
        <v>39</v>
      </c>
      <c r="P48" s="3"/>
      <c r="Q48" s="3"/>
      <c r="R48" s="25">
        <v>40150</v>
      </c>
      <c r="S48" s="3"/>
      <c r="T48" s="22"/>
      <c r="U48" s="30" t="s">
        <v>70</v>
      </c>
      <c r="V48" s="3"/>
      <c r="W48" s="3"/>
      <c r="X48" s="3"/>
      <c r="Y48" s="22"/>
      <c r="Z48" s="3"/>
    </row>
    <row r="49" spans="1:26" ht="12.75">
      <c r="A49" s="15"/>
      <c r="B49" s="32" t="s">
        <v>33</v>
      </c>
      <c r="C49" s="25"/>
      <c r="D49" s="3"/>
      <c r="E49" s="22"/>
      <c r="F49" s="3"/>
      <c r="G49" s="18">
        <v>7</v>
      </c>
      <c r="H49" s="27" t="s">
        <v>90</v>
      </c>
      <c r="I49" s="23">
        <v>40150</v>
      </c>
      <c r="J49" s="23">
        <v>19352</v>
      </c>
      <c r="K49" s="25"/>
      <c r="L49" s="25">
        <f>I49-J49-K49</f>
        <v>20798</v>
      </c>
      <c r="M49" s="3"/>
      <c r="N49" s="15"/>
      <c r="O49" s="30"/>
      <c r="P49" s="3"/>
      <c r="Q49" s="3"/>
      <c r="R49" s="22"/>
      <c r="S49" s="3"/>
      <c r="T49" s="22">
        <v>11</v>
      </c>
      <c r="U49" s="30" t="s">
        <v>90</v>
      </c>
      <c r="V49" s="3"/>
      <c r="W49" s="25">
        <v>24000</v>
      </c>
      <c r="X49" s="25">
        <v>24000</v>
      </c>
      <c r="Y49" s="25"/>
      <c r="Z49" s="26"/>
    </row>
    <row r="50" spans="1:26" ht="12.75">
      <c r="A50" s="15"/>
      <c r="B50" s="32" t="s">
        <v>34</v>
      </c>
      <c r="C50" s="22"/>
      <c r="D50" s="3"/>
      <c r="E50" s="22"/>
      <c r="F50" s="3"/>
      <c r="G50" s="27"/>
      <c r="H50" s="27" t="s">
        <v>91</v>
      </c>
      <c r="I50" s="28"/>
      <c r="J50" s="28"/>
      <c r="K50" s="22"/>
      <c r="L50" s="22"/>
      <c r="M50" s="3"/>
      <c r="N50" s="15"/>
      <c r="O50" s="32" t="s">
        <v>33</v>
      </c>
      <c r="P50" s="25"/>
      <c r="Q50" s="3"/>
      <c r="R50" s="22"/>
      <c r="S50" s="3"/>
      <c r="T50" s="3"/>
      <c r="U50" s="36" t="s">
        <v>91</v>
      </c>
      <c r="V50" s="3"/>
      <c r="W50" s="3"/>
      <c r="X50" s="3"/>
      <c r="Y50" s="22"/>
      <c r="Z50" s="3"/>
    </row>
    <row r="51" spans="1:26" ht="12.75">
      <c r="A51" s="15"/>
      <c r="B51" s="32" t="s">
        <v>35</v>
      </c>
      <c r="C51" s="22"/>
      <c r="D51" s="3"/>
      <c r="E51" s="22"/>
      <c r="F51" s="3"/>
      <c r="G51" s="27"/>
      <c r="H51" s="27" t="s">
        <v>34</v>
      </c>
      <c r="I51" s="28"/>
      <c r="J51" s="28"/>
      <c r="K51" s="22"/>
      <c r="L51" s="22"/>
      <c r="M51" s="3"/>
      <c r="N51" s="15"/>
      <c r="O51" s="32" t="s">
        <v>34</v>
      </c>
      <c r="P51" s="22"/>
      <c r="Q51" s="3"/>
      <c r="R51" s="22"/>
      <c r="S51" s="3"/>
      <c r="T51" s="3"/>
      <c r="U51" s="36" t="s">
        <v>34</v>
      </c>
      <c r="V51" s="3"/>
      <c r="W51" s="3"/>
      <c r="X51" s="3"/>
      <c r="Y51" s="22"/>
      <c r="Z51" s="3"/>
    </row>
    <row r="52" spans="1:26" ht="12.75">
      <c r="A52" s="15"/>
      <c r="B52" s="32" t="s">
        <v>36</v>
      </c>
      <c r="C52" s="22"/>
      <c r="D52" s="3"/>
      <c r="E52" s="22"/>
      <c r="F52" s="3"/>
      <c r="G52" s="27"/>
      <c r="H52" s="27" t="s">
        <v>35</v>
      </c>
      <c r="I52" s="28"/>
      <c r="J52" s="28"/>
      <c r="K52" s="22"/>
      <c r="L52" s="22"/>
      <c r="M52" s="3"/>
      <c r="N52" s="15"/>
      <c r="O52" s="32" t="s">
        <v>35</v>
      </c>
      <c r="P52" s="22"/>
      <c r="Q52" s="3"/>
      <c r="R52" s="22"/>
      <c r="S52" s="3"/>
      <c r="T52" s="3"/>
      <c r="U52" s="36" t="s">
        <v>146</v>
      </c>
      <c r="V52" s="3"/>
      <c r="W52" s="3"/>
      <c r="X52" s="3"/>
      <c r="Y52" s="22"/>
      <c r="Z52" s="3"/>
    </row>
    <row r="53" spans="1:26" ht="12.75">
      <c r="A53" s="15"/>
      <c r="B53" s="32" t="s">
        <v>37</v>
      </c>
      <c r="C53" s="22"/>
      <c r="D53" s="3"/>
      <c r="E53" s="22"/>
      <c r="F53" s="3"/>
      <c r="G53" s="27"/>
      <c r="H53" s="27" t="s">
        <v>36</v>
      </c>
      <c r="I53" s="28"/>
      <c r="J53" s="28"/>
      <c r="K53" s="22"/>
      <c r="L53" s="22"/>
      <c r="M53" s="3"/>
      <c r="N53" s="15"/>
      <c r="O53" s="32" t="s">
        <v>36</v>
      </c>
      <c r="P53" s="22"/>
      <c r="Q53" s="3"/>
      <c r="R53" s="22"/>
      <c r="S53" s="3"/>
      <c r="T53" s="3"/>
      <c r="U53" s="36" t="s">
        <v>147</v>
      </c>
      <c r="V53" s="3"/>
      <c r="W53" s="3"/>
      <c r="X53" s="3"/>
      <c r="Y53" s="22"/>
      <c r="Z53" s="3"/>
    </row>
    <row r="54" spans="1:26" ht="12.75">
      <c r="A54" s="15"/>
      <c r="B54" s="32" t="s">
        <v>38</v>
      </c>
      <c r="C54" s="22"/>
      <c r="D54" s="3"/>
      <c r="E54" s="22"/>
      <c r="F54" s="3"/>
      <c r="G54" s="27"/>
      <c r="H54" s="27" t="s">
        <v>37</v>
      </c>
      <c r="I54" s="28"/>
      <c r="J54" s="28"/>
      <c r="K54" s="22"/>
      <c r="L54" s="22"/>
      <c r="M54" s="3"/>
      <c r="N54" s="15"/>
      <c r="O54" s="32" t="s">
        <v>37</v>
      </c>
      <c r="P54" s="22"/>
      <c r="Q54" s="3"/>
      <c r="R54" s="22"/>
      <c r="S54" s="3"/>
      <c r="T54" s="3"/>
      <c r="U54" s="36" t="s">
        <v>148</v>
      </c>
      <c r="V54" s="3"/>
      <c r="W54" s="3"/>
      <c r="X54" s="3"/>
      <c r="Y54" s="22"/>
      <c r="Z54" s="3"/>
    </row>
    <row r="55" spans="1:26" ht="12.75">
      <c r="A55" s="15"/>
      <c r="B55" s="32"/>
      <c r="C55" s="22"/>
      <c r="D55" s="3"/>
      <c r="E55" s="22"/>
      <c r="F55" s="3"/>
      <c r="G55" s="27"/>
      <c r="H55" s="27" t="s">
        <v>92</v>
      </c>
      <c r="I55" s="28"/>
      <c r="J55" s="28"/>
      <c r="K55" s="22"/>
      <c r="L55" s="22"/>
      <c r="M55" s="3"/>
      <c r="N55" s="15"/>
      <c r="O55" s="32" t="s">
        <v>38</v>
      </c>
      <c r="P55" s="22"/>
      <c r="Q55" s="3"/>
      <c r="R55" s="22"/>
      <c r="S55" s="3"/>
      <c r="T55" s="3"/>
      <c r="U55" s="36" t="s">
        <v>149</v>
      </c>
      <c r="V55" s="3"/>
      <c r="W55" s="3"/>
      <c r="X55" s="3"/>
      <c r="Y55" s="22"/>
      <c r="Z55" s="3"/>
    </row>
    <row r="56" spans="1:26" ht="12.75">
      <c r="A56" s="15"/>
      <c r="B56" s="3"/>
      <c r="C56" s="22"/>
      <c r="D56" s="3"/>
      <c r="E56" s="22"/>
      <c r="F56" s="3"/>
      <c r="G56" s="27"/>
      <c r="H56" s="27" t="s">
        <v>93</v>
      </c>
      <c r="I56" s="28"/>
      <c r="J56" s="28"/>
      <c r="K56" s="22"/>
      <c r="L56" s="22"/>
      <c r="M56" s="3"/>
      <c r="N56" s="15"/>
      <c r="O56" s="32" t="s">
        <v>105</v>
      </c>
      <c r="P56" s="22"/>
      <c r="Q56" s="3"/>
      <c r="R56" s="22"/>
      <c r="S56" s="3"/>
      <c r="T56" s="3"/>
      <c r="U56" s="30" t="s">
        <v>70</v>
      </c>
      <c r="V56" s="3"/>
      <c r="W56" s="3"/>
      <c r="X56" s="3"/>
      <c r="Y56" s="29">
        <f>SUM(Y47:Y55)</f>
        <v>283233</v>
      </c>
      <c r="Z56" s="3"/>
    </row>
    <row r="57" spans="1:26" ht="12.75">
      <c r="A57" s="3"/>
      <c r="B57" s="30" t="s">
        <v>40</v>
      </c>
      <c r="C57" s="5"/>
      <c r="D57" s="5"/>
      <c r="E57" s="29">
        <f>E46+E47</f>
        <v>1125850</v>
      </c>
      <c r="F57" s="5"/>
      <c r="G57" s="27"/>
      <c r="H57" s="18" t="s">
        <v>70</v>
      </c>
      <c r="I57" s="24">
        <f>SUM(I48:I56)</f>
        <v>684750</v>
      </c>
      <c r="J57" s="24">
        <f>SUM(J48:J56)</f>
        <v>329982</v>
      </c>
      <c r="K57" s="24">
        <f aca="true" t="shared" si="0" ref="J57:K59">SUM(K51:K56)</f>
        <v>0</v>
      </c>
      <c r="L57" s="25">
        <f>I57-J57-K57</f>
        <v>354768</v>
      </c>
      <c r="M57" s="3"/>
      <c r="N57" s="15"/>
      <c r="O57" s="3"/>
      <c r="P57" s="22"/>
      <c r="Q57" s="3"/>
      <c r="R57" s="22"/>
      <c r="S57" s="3"/>
      <c r="T57" s="3"/>
      <c r="U57" s="30" t="s">
        <v>150</v>
      </c>
      <c r="V57" s="29">
        <v>283500</v>
      </c>
      <c r="W57" s="3"/>
      <c r="X57" s="3"/>
      <c r="Y57" s="22"/>
      <c r="Z57" s="3"/>
    </row>
    <row r="58" spans="1:26" ht="12.75">
      <c r="A58" s="3"/>
      <c r="B58" s="3"/>
      <c r="C58" s="3"/>
      <c r="D58" s="3"/>
      <c r="E58" s="3"/>
      <c r="F58" s="3"/>
      <c r="G58" s="27"/>
      <c r="H58" s="18" t="s">
        <v>94</v>
      </c>
      <c r="I58" s="24">
        <f>SUM(I57)</f>
        <v>684750</v>
      </c>
      <c r="J58" s="28"/>
      <c r="K58" s="22"/>
      <c r="L58" s="3"/>
      <c r="M58" s="3"/>
      <c r="N58" s="3"/>
      <c r="O58" s="30" t="s">
        <v>40</v>
      </c>
      <c r="P58" s="5"/>
      <c r="Q58" s="5"/>
      <c r="R58" s="29">
        <f>SUM(R7:R57)</f>
        <v>684750</v>
      </c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27"/>
      <c r="H59" s="18" t="s">
        <v>95</v>
      </c>
      <c r="I59" s="27"/>
      <c r="J59" s="24">
        <f t="shared" si="0"/>
        <v>329982</v>
      </c>
      <c r="K59" s="24">
        <f t="shared" si="0"/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</sheetData>
  <printOptions/>
  <pageMargins left="0.5" right="0.5" top="0.5" bottom="0.5" header="0" footer="0"/>
  <pageSetup horizontalDpi="300" verticalDpi="300" orientation="portrait" scale="64" r:id="rId1"/>
  <colBreaks count="3" manualBreakCount="3">
    <brk id="6" max="59" man="1"/>
    <brk id="13" max="59" man="1"/>
    <brk id="1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sap</cp:lastModifiedBy>
  <cp:lastPrinted>2009-07-13T22:53:06Z</cp:lastPrinted>
  <dcterms:created xsi:type="dcterms:W3CDTF">2008-08-04T07:22:25Z</dcterms:created>
  <dcterms:modified xsi:type="dcterms:W3CDTF">2009-07-13T22:59:15Z</dcterms:modified>
  <cp:category/>
  <cp:version/>
  <cp:contentType/>
  <cp:contentStatus/>
</cp:coreProperties>
</file>