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time.table.analysis" sheetId="1" r:id="rId1"/>
    <sheet name="Summary.of.classes" sheetId="2" r:id="rId2"/>
  </sheets>
  <definedNames/>
  <calcPr fullCalcOnLoad="1"/>
</workbook>
</file>

<file path=xl/sharedStrings.xml><?xml version="1.0" encoding="utf-8"?>
<sst xmlns="http://schemas.openxmlformats.org/spreadsheetml/2006/main" count="552" uniqueCount="99">
  <si>
    <t>Classes conducted for the entire year (August 05 to beginning March 05). Data not tracked for the month of July 05</t>
  </si>
  <si>
    <t>Class</t>
  </si>
  <si>
    <t xml:space="preserve">8th </t>
  </si>
  <si>
    <t>9th</t>
  </si>
  <si>
    <t>10th</t>
  </si>
  <si>
    <t>Sections</t>
  </si>
  <si>
    <t>A</t>
  </si>
  <si>
    <t>B</t>
  </si>
  <si>
    <t>C</t>
  </si>
  <si>
    <t>Total Classes</t>
  </si>
  <si>
    <t>% distribution</t>
  </si>
  <si>
    <t>Batches(Girl/Boy)</t>
  </si>
  <si>
    <t>G</t>
  </si>
  <si>
    <t>APF</t>
  </si>
  <si>
    <t>Bodhana Bharathi</t>
  </si>
  <si>
    <t>Ramayana</t>
  </si>
  <si>
    <t>LinkEdusoft</t>
  </si>
  <si>
    <t>Nudi</t>
  </si>
  <si>
    <t>Total</t>
  </si>
  <si>
    <t>Classes conducted between August 05 to November 05(4 months)</t>
  </si>
  <si>
    <t xml:space="preserve">CD's </t>
  </si>
  <si>
    <t>Classes conducted between December 05 to beginning of March 05(3 months)</t>
  </si>
  <si>
    <t>March 1 to -----</t>
  </si>
  <si>
    <t>February 1 to -----</t>
  </si>
  <si>
    <t>January 1 to -----</t>
  </si>
  <si>
    <t>December 1 to -----</t>
  </si>
  <si>
    <t>1 Nov to 30 Nov</t>
  </si>
  <si>
    <t>7 Oct 30 Oct</t>
  </si>
  <si>
    <t>1 Sep to 29 Sep</t>
  </si>
  <si>
    <t>27 July to 29 Aug</t>
  </si>
  <si>
    <t>Monday</t>
  </si>
  <si>
    <t>8th -A</t>
  </si>
  <si>
    <t>Physics</t>
  </si>
  <si>
    <t>Kan.L</t>
  </si>
  <si>
    <t>Hindi.P</t>
  </si>
  <si>
    <t>Biology</t>
  </si>
  <si>
    <t>Arts</t>
  </si>
  <si>
    <t>Economics</t>
  </si>
  <si>
    <t>Kan.P</t>
  </si>
  <si>
    <t>Mor. Sci</t>
  </si>
  <si>
    <t>8th-B</t>
  </si>
  <si>
    <t>Hindi</t>
  </si>
  <si>
    <t>PT</t>
  </si>
  <si>
    <t>English.P</t>
  </si>
  <si>
    <t>Play</t>
  </si>
  <si>
    <t>Geo</t>
  </si>
  <si>
    <t>History</t>
  </si>
  <si>
    <t>8th-C</t>
  </si>
  <si>
    <t>Kan.E</t>
  </si>
  <si>
    <t>Library</t>
  </si>
  <si>
    <t>MS</t>
  </si>
  <si>
    <t>Eng.P</t>
  </si>
  <si>
    <t>Hin.L</t>
  </si>
  <si>
    <t>Che</t>
  </si>
  <si>
    <t>9th-A</t>
  </si>
  <si>
    <t>Arth</t>
  </si>
  <si>
    <t>Eco</t>
  </si>
  <si>
    <t>Hin</t>
  </si>
  <si>
    <t>Comp</t>
  </si>
  <si>
    <t>Eng</t>
  </si>
  <si>
    <t>9th-B</t>
  </si>
  <si>
    <t>10th-A</t>
  </si>
  <si>
    <t>Bio</t>
  </si>
  <si>
    <t>Geometry</t>
  </si>
  <si>
    <t>Eng.G</t>
  </si>
  <si>
    <t>Lib</t>
  </si>
  <si>
    <t>10th-B</t>
  </si>
  <si>
    <t>Tuesday</t>
  </si>
  <si>
    <t>Algebra</t>
  </si>
  <si>
    <t>Civics</t>
  </si>
  <si>
    <t>Scout</t>
  </si>
  <si>
    <t>Eng. P</t>
  </si>
  <si>
    <t>Hindi.L</t>
  </si>
  <si>
    <t>Wednesday</t>
  </si>
  <si>
    <t>Hindi. L</t>
  </si>
  <si>
    <t>P.T</t>
  </si>
  <si>
    <t>Hindi.G</t>
  </si>
  <si>
    <t>English.L</t>
  </si>
  <si>
    <t>Health</t>
  </si>
  <si>
    <t>M.S</t>
  </si>
  <si>
    <t>Arthmetic</t>
  </si>
  <si>
    <t>Kan.G</t>
  </si>
  <si>
    <t>Geography</t>
  </si>
  <si>
    <t>Thursday</t>
  </si>
  <si>
    <t>English.G</t>
  </si>
  <si>
    <t>English</t>
  </si>
  <si>
    <t>Kan</t>
  </si>
  <si>
    <t>Chemistry</t>
  </si>
  <si>
    <t>Drawing</t>
  </si>
  <si>
    <t>Friday</t>
  </si>
  <si>
    <t>Hin.P</t>
  </si>
  <si>
    <t>Eng.L</t>
  </si>
  <si>
    <t>Saturday</t>
  </si>
  <si>
    <t>Kannada</t>
  </si>
  <si>
    <t>PT/Play</t>
  </si>
  <si>
    <t>Indicated possible computer class</t>
  </si>
  <si>
    <t>Time Table of Rural High School, Kondlahalli for 2004-2005</t>
  </si>
  <si>
    <t>Total number of possible computer classes in the day</t>
  </si>
  <si>
    <t>Periods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</si>
</sst>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33">
      <selection activeCell="A1" sqref="A1:K52"/>
    </sheetView>
  </sheetViews>
  <sheetFormatPr defaultColWidth="9.140625" defaultRowHeight="12.75"/>
  <cols>
    <col min="1" max="1" width="10.8515625" style="0" bestFit="1" customWidth="1"/>
    <col min="2" max="2" width="9.8515625" style="0" customWidth="1"/>
  </cols>
  <sheetData>
    <row r="1" ht="12.75">
      <c r="A1" s="8" t="s">
        <v>96</v>
      </c>
    </row>
    <row r="2" spans="1:2" ht="11.25" customHeight="1">
      <c r="A2" s="12"/>
      <c r="B2" t="s">
        <v>95</v>
      </c>
    </row>
    <row r="3" spans="1:11" ht="35.25" customHeight="1">
      <c r="A3" s="13" t="s">
        <v>98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2" t="s">
        <v>97</v>
      </c>
      <c r="K3" s="22"/>
    </row>
    <row r="4" spans="1:11" ht="12.75">
      <c r="A4" s="2" t="s">
        <v>30</v>
      </c>
      <c r="J4" s="23">
        <v>6</v>
      </c>
      <c r="K4" s="23"/>
    </row>
    <row r="5" spans="1:11" ht="12.75">
      <c r="A5" s="2" t="s">
        <v>31</v>
      </c>
      <c r="B5" s="14" t="s">
        <v>32</v>
      </c>
      <c r="C5" s="2" t="s">
        <v>33</v>
      </c>
      <c r="D5" s="2" t="s">
        <v>34</v>
      </c>
      <c r="E5" s="2" t="s">
        <v>35</v>
      </c>
      <c r="F5" s="15" t="s">
        <v>36</v>
      </c>
      <c r="G5" s="2" t="s">
        <v>37</v>
      </c>
      <c r="H5" s="2" t="s">
        <v>38</v>
      </c>
      <c r="I5" s="2" t="s">
        <v>39</v>
      </c>
      <c r="J5" s="2"/>
      <c r="K5" s="2"/>
    </row>
    <row r="6" spans="1:11" ht="12.75">
      <c r="A6" s="2" t="s">
        <v>40</v>
      </c>
      <c r="B6" s="14" t="s">
        <v>41</v>
      </c>
      <c r="C6" s="15" t="s">
        <v>42</v>
      </c>
      <c r="D6" s="2" t="s">
        <v>43</v>
      </c>
      <c r="E6" s="15" t="s">
        <v>36</v>
      </c>
      <c r="F6" s="2" t="s">
        <v>33</v>
      </c>
      <c r="G6" s="15" t="s">
        <v>44</v>
      </c>
      <c r="H6" s="2" t="s">
        <v>45</v>
      </c>
      <c r="I6" s="2" t="s">
        <v>46</v>
      </c>
      <c r="J6" s="2"/>
      <c r="K6" s="2"/>
    </row>
    <row r="7" spans="1:11" ht="12.75">
      <c r="A7" s="2" t="s">
        <v>47</v>
      </c>
      <c r="B7" s="14" t="s">
        <v>48</v>
      </c>
      <c r="C7" s="2" t="s">
        <v>49</v>
      </c>
      <c r="D7" s="2" t="s">
        <v>50</v>
      </c>
      <c r="E7" s="2" t="s">
        <v>51</v>
      </c>
      <c r="F7" s="2" t="s">
        <v>45</v>
      </c>
      <c r="G7" s="2" t="s">
        <v>52</v>
      </c>
      <c r="H7" s="2" t="s">
        <v>53</v>
      </c>
      <c r="I7" s="15" t="s">
        <v>44</v>
      </c>
      <c r="J7" s="2"/>
      <c r="K7" s="2"/>
    </row>
    <row r="8" spans="1:11" ht="12.75">
      <c r="A8" s="2" t="s">
        <v>54</v>
      </c>
      <c r="B8" s="14" t="s">
        <v>55</v>
      </c>
      <c r="C8" s="2" t="s">
        <v>56</v>
      </c>
      <c r="D8" s="2" t="s">
        <v>46</v>
      </c>
      <c r="E8" s="2" t="s">
        <v>57</v>
      </c>
      <c r="F8" s="2" t="s">
        <v>45</v>
      </c>
      <c r="G8" s="2" t="s">
        <v>38</v>
      </c>
      <c r="H8" s="15" t="s">
        <v>58</v>
      </c>
      <c r="I8" s="2" t="s">
        <v>59</v>
      </c>
      <c r="J8" s="7"/>
      <c r="K8" s="2"/>
    </row>
    <row r="9" spans="1:11" ht="12.75">
      <c r="A9" s="2" t="s">
        <v>60</v>
      </c>
      <c r="B9" s="14" t="s">
        <v>59</v>
      </c>
      <c r="C9" s="15" t="s">
        <v>36</v>
      </c>
      <c r="D9" s="2" t="s">
        <v>53</v>
      </c>
      <c r="E9" s="15" t="s">
        <v>44</v>
      </c>
      <c r="F9" s="2" t="s">
        <v>56</v>
      </c>
      <c r="G9" s="2" t="s">
        <v>50</v>
      </c>
      <c r="H9" s="15" t="s">
        <v>44</v>
      </c>
      <c r="I9" s="2" t="s">
        <v>46</v>
      </c>
      <c r="J9" s="2"/>
      <c r="K9" s="2"/>
    </row>
    <row r="10" spans="1:11" ht="12.75">
      <c r="A10" s="2" t="s">
        <v>61</v>
      </c>
      <c r="B10" s="14" t="s">
        <v>46</v>
      </c>
      <c r="C10" s="2" t="s">
        <v>62</v>
      </c>
      <c r="D10" s="2" t="s">
        <v>55</v>
      </c>
      <c r="E10" s="2" t="s">
        <v>63</v>
      </c>
      <c r="F10" s="2" t="s">
        <v>64</v>
      </c>
      <c r="G10" s="2" t="s">
        <v>51</v>
      </c>
      <c r="H10" s="2" t="s">
        <v>34</v>
      </c>
      <c r="I10" s="15" t="s">
        <v>65</v>
      </c>
      <c r="J10" s="2"/>
      <c r="K10" s="2"/>
    </row>
    <row r="11" spans="1:11" ht="12.75">
      <c r="A11" s="2" t="s">
        <v>66</v>
      </c>
      <c r="B11" s="14" t="s">
        <v>53</v>
      </c>
      <c r="C11" s="2" t="s">
        <v>32</v>
      </c>
      <c r="D11" s="2" t="s">
        <v>37</v>
      </c>
      <c r="E11" s="2" t="s">
        <v>33</v>
      </c>
      <c r="F11" s="2" t="s">
        <v>55</v>
      </c>
      <c r="G11" s="2" t="s">
        <v>62</v>
      </c>
      <c r="H11" s="2" t="s">
        <v>45</v>
      </c>
      <c r="I11" s="2" t="s">
        <v>34</v>
      </c>
      <c r="J11" s="2"/>
      <c r="K11" s="2"/>
    </row>
    <row r="12" spans="1:11" ht="12.75">
      <c r="A12" s="2" t="s">
        <v>67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31</v>
      </c>
      <c r="B13" s="14" t="s">
        <v>32</v>
      </c>
      <c r="C13" s="2" t="s">
        <v>33</v>
      </c>
      <c r="D13" s="2" t="s">
        <v>34</v>
      </c>
      <c r="E13" s="2" t="s">
        <v>68</v>
      </c>
      <c r="F13" s="2" t="s">
        <v>69</v>
      </c>
      <c r="G13" s="15" t="s">
        <v>49</v>
      </c>
      <c r="H13" s="2" t="s">
        <v>46</v>
      </c>
      <c r="I13" s="15" t="s">
        <v>44</v>
      </c>
      <c r="J13" s="21">
        <v>7</v>
      </c>
      <c r="K13" s="21"/>
    </row>
    <row r="14" spans="1:11" ht="12.75">
      <c r="A14" s="2" t="s">
        <v>40</v>
      </c>
      <c r="B14" s="14" t="s">
        <v>41</v>
      </c>
      <c r="C14" s="15" t="s">
        <v>49</v>
      </c>
      <c r="D14" s="2" t="s">
        <v>51</v>
      </c>
      <c r="E14" s="15" t="s">
        <v>36</v>
      </c>
      <c r="F14" s="2" t="s">
        <v>33</v>
      </c>
      <c r="G14" s="2" t="s">
        <v>32</v>
      </c>
      <c r="H14" s="15" t="s">
        <v>44</v>
      </c>
      <c r="I14" s="2" t="s">
        <v>46</v>
      </c>
      <c r="J14" s="2"/>
      <c r="K14" s="2"/>
    </row>
    <row r="15" spans="1:11" ht="12.75">
      <c r="A15" s="2" t="s">
        <v>47</v>
      </c>
      <c r="B15" s="14" t="s">
        <v>38</v>
      </c>
      <c r="C15" s="15" t="s">
        <v>44</v>
      </c>
      <c r="D15" s="15" t="s">
        <v>70</v>
      </c>
      <c r="E15" s="2" t="s">
        <v>71</v>
      </c>
      <c r="F15" s="2" t="s">
        <v>45</v>
      </c>
      <c r="G15" s="2" t="s">
        <v>52</v>
      </c>
      <c r="H15" s="2" t="s">
        <v>45</v>
      </c>
      <c r="I15" s="2" t="s">
        <v>32</v>
      </c>
      <c r="J15" s="7"/>
      <c r="K15" s="2"/>
    </row>
    <row r="16" spans="1:11" ht="12.75">
      <c r="A16" s="2" t="s">
        <v>54</v>
      </c>
      <c r="B16" s="14" t="s">
        <v>55</v>
      </c>
      <c r="C16" s="2" t="s">
        <v>69</v>
      </c>
      <c r="D16" s="2" t="s">
        <v>46</v>
      </c>
      <c r="E16" s="2" t="s">
        <v>57</v>
      </c>
      <c r="F16" s="2" t="s">
        <v>45</v>
      </c>
      <c r="G16" s="2" t="s">
        <v>36</v>
      </c>
      <c r="H16" s="15" t="s">
        <v>44</v>
      </c>
      <c r="I16" s="2" t="s">
        <v>59</v>
      </c>
      <c r="J16" s="2"/>
      <c r="K16" s="2"/>
    </row>
    <row r="17" spans="1:11" ht="12.75">
      <c r="A17" s="2" t="s">
        <v>60</v>
      </c>
      <c r="B17" s="14" t="s">
        <v>59</v>
      </c>
      <c r="C17" s="2" t="s">
        <v>70</v>
      </c>
      <c r="D17" s="2" t="s">
        <v>53</v>
      </c>
      <c r="E17" s="2" t="s">
        <v>68</v>
      </c>
      <c r="F17" s="15" t="s">
        <v>36</v>
      </c>
      <c r="G17" s="15" t="s">
        <v>44</v>
      </c>
      <c r="H17" s="2" t="s">
        <v>57</v>
      </c>
      <c r="I17" s="2" t="s">
        <v>46</v>
      </c>
      <c r="J17" s="2"/>
      <c r="K17" s="2"/>
    </row>
    <row r="18" spans="1:11" ht="12.75">
      <c r="A18" s="2" t="s">
        <v>61</v>
      </c>
      <c r="B18" s="14" t="s">
        <v>46</v>
      </c>
      <c r="C18" s="2" t="s">
        <v>62</v>
      </c>
      <c r="D18" s="2" t="s">
        <v>55</v>
      </c>
      <c r="E18" s="2" t="s">
        <v>63</v>
      </c>
      <c r="F18" s="2" t="s">
        <v>64</v>
      </c>
      <c r="G18" s="2" t="s">
        <v>51</v>
      </c>
      <c r="H18" s="2" t="s">
        <v>38</v>
      </c>
      <c r="I18" s="2" t="s">
        <v>50</v>
      </c>
      <c r="J18" s="2"/>
      <c r="K18" s="2"/>
    </row>
    <row r="19" spans="1:11" ht="12.75">
      <c r="A19" s="2" t="s">
        <v>66</v>
      </c>
      <c r="B19" s="14" t="s">
        <v>53</v>
      </c>
      <c r="C19" s="2" t="s">
        <v>32</v>
      </c>
      <c r="D19" s="2" t="s">
        <v>50</v>
      </c>
      <c r="E19" s="2" t="s">
        <v>33</v>
      </c>
      <c r="F19" s="2" t="s">
        <v>55</v>
      </c>
      <c r="G19" s="2" t="s">
        <v>62</v>
      </c>
      <c r="H19" s="2" t="s">
        <v>45</v>
      </c>
      <c r="I19" s="2" t="s">
        <v>72</v>
      </c>
      <c r="J19" s="2"/>
      <c r="K19" s="2"/>
    </row>
    <row r="20" spans="1:11" ht="12.75">
      <c r="A20" s="2" t="s">
        <v>73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 t="s">
        <v>31</v>
      </c>
      <c r="B21" s="2" t="s">
        <v>74</v>
      </c>
      <c r="C21" s="15" t="s">
        <v>75</v>
      </c>
      <c r="D21" s="2" t="s">
        <v>76</v>
      </c>
      <c r="E21" s="2" t="s">
        <v>68</v>
      </c>
      <c r="F21" s="2" t="s">
        <v>77</v>
      </c>
      <c r="G21" s="2" t="s">
        <v>63</v>
      </c>
      <c r="H21" s="2" t="s">
        <v>51</v>
      </c>
      <c r="I21" s="2" t="s">
        <v>78</v>
      </c>
      <c r="J21" s="21">
        <v>8</v>
      </c>
      <c r="K21" s="21"/>
    </row>
    <row r="22" spans="1:11" ht="12.75">
      <c r="A22" s="2" t="s">
        <v>40</v>
      </c>
      <c r="B22" s="2" t="s">
        <v>77</v>
      </c>
      <c r="C22" s="2" t="s">
        <v>37</v>
      </c>
      <c r="D22" s="2" t="s">
        <v>79</v>
      </c>
      <c r="E22" s="2" t="s">
        <v>35</v>
      </c>
      <c r="F22" s="2" t="s">
        <v>41</v>
      </c>
      <c r="G22" s="15" t="s">
        <v>70</v>
      </c>
      <c r="H22" s="2" t="s">
        <v>80</v>
      </c>
      <c r="I22" s="2" t="s">
        <v>81</v>
      </c>
      <c r="J22" s="2"/>
      <c r="K22" s="2"/>
    </row>
    <row r="23" spans="1:11" ht="12.75">
      <c r="A23" s="2" t="s">
        <v>47</v>
      </c>
      <c r="B23" s="2" t="s">
        <v>33</v>
      </c>
      <c r="C23" s="2" t="s">
        <v>65</v>
      </c>
      <c r="D23" s="15" t="s">
        <v>36</v>
      </c>
      <c r="E23" s="2" t="s">
        <v>64</v>
      </c>
      <c r="F23" s="2" t="s">
        <v>41</v>
      </c>
      <c r="G23" s="15" t="s">
        <v>42</v>
      </c>
      <c r="H23" s="15" t="s">
        <v>42</v>
      </c>
      <c r="I23" s="15" t="s">
        <v>58</v>
      </c>
      <c r="J23" s="2"/>
      <c r="K23" s="2"/>
    </row>
    <row r="24" spans="1:11" ht="12.75">
      <c r="A24" s="2" t="s">
        <v>54</v>
      </c>
      <c r="B24" s="2" t="s">
        <v>68</v>
      </c>
      <c r="C24" s="2" t="s">
        <v>35</v>
      </c>
      <c r="D24" s="2" t="s">
        <v>82</v>
      </c>
      <c r="E24" s="2" t="s">
        <v>32</v>
      </c>
      <c r="F24" s="15" t="s">
        <v>36</v>
      </c>
      <c r="G24" s="2" t="s">
        <v>81</v>
      </c>
      <c r="H24" s="2" t="s">
        <v>53</v>
      </c>
      <c r="I24" s="2" t="s">
        <v>41</v>
      </c>
      <c r="J24" s="2"/>
      <c r="K24" s="2"/>
    </row>
    <row r="25" spans="1:11" ht="12.75">
      <c r="A25" s="2" t="s">
        <v>60</v>
      </c>
      <c r="B25" s="15" t="s">
        <v>44</v>
      </c>
      <c r="C25" s="2" t="s">
        <v>33</v>
      </c>
      <c r="D25" s="2" t="s">
        <v>41</v>
      </c>
      <c r="E25" s="2" t="s">
        <v>33</v>
      </c>
      <c r="F25" s="2" t="s">
        <v>32</v>
      </c>
      <c r="G25" s="2" t="s">
        <v>62</v>
      </c>
      <c r="H25" s="2" t="s">
        <v>64</v>
      </c>
      <c r="I25" s="15" t="s">
        <v>65</v>
      </c>
      <c r="J25" s="2"/>
      <c r="K25" s="2"/>
    </row>
    <row r="26" spans="1:11" ht="12.75">
      <c r="A26" s="2" t="s">
        <v>61</v>
      </c>
      <c r="B26" s="2" t="s">
        <v>45</v>
      </c>
      <c r="C26" s="2" t="s">
        <v>59</v>
      </c>
      <c r="D26" s="2" t="s">
        <v>68</v>
      </c>
      <c r="E26" s="15" t="s">
        <v>58</v>
      </c>
      <c r="F26" s="2" t="s">
        <v>38</v>
      </c>
      <c r="G26" s="2" t="s">
        <v>37</v>
      </c>
      <c r="H26" s="2" t="s">
        <v>72</v>
      </c>
      <c r="I26" s="2" t="s">
        <v>50</v>
      </c>
      <c r="J26" s="2"/>
      <c r="K26" s="2"/>
    </row>
    <row r="27" spans="1:11" ht="12.75">
      <c r="A27" s="2" t="s">
        <v>66</v>
      </c>
      <c r="B27" s="2" t="s">
        <v>64</v>
      </c>
      <c r="C27" s="2" t="s">
        <v>63</v>
      </c>
      <c r="D27" s="15" t="s">
        <v>44</v>
      </c>
      <c r="E27" s="2" t="s">
        <v>76</v>
      </c>
      <c r="F27" s="2" t="s">
        <v>68</v>
      </c>
      <c r="G27" s="2" t="s">
        <v>77</v>
      </c>
      <c r="H27" s="2" t="s">
        <v>46</v>
      </c>
      <c r="I27" s="2" t="s">
        <v>64</v>
      </c>
      <c r="J27" s="2"/>
      <c r="K27" s="2"/>
    </row>
    <row r="28" spans="1:11" ht="12.75">
      <c r="A28" s="2" t="s">
        <v>83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 t="s">
        <v>31</v>
      </c>
      <c r="B29" s="14" t="s">
        <v>34</v>
      </c>
      <c r="C29" s="2" t="s">
        <v>46</v>
      </c>
      <c r="D29" s="15" t="s">
        <v>70</v>
      </c>
      <c r="E29" s="15" t="s">
        <v>44</v>
      </c>
      <c r="F29" s="2" t="s">
        <v>84</v>
      </c>
      <c r="G29" s="2" t="s">
        <v>80</v>
      </c>
      <c r="H29" s="14" t="s">
        <v>63</v>
      </c>
      <c r="I29" s="2" t="s">
        <v>81</v>
      </c>
      <c r="J29" s="21">
        <v>5</v>
      </c>
      <c r="K29" s="21"/>
    </row>
    <row r="30" spans="1:11" ht="12.75">
      <c r="A30" s="2" t="s">
        <v>40</v>
      </c>
      <c r="B30" s="14" t="s">
        <v>84</v>
      </c>
      <c r="C30" s="15" t="s">
        <v>42</v>
      </c>
      <c r="D30" s="2" t="s">
        <v>41</v>
      </c>
      <c r="E30" s="2" t="s">
        <v>45</v>
      </c>
      <c r="F30" s="2" t="s">
        <v>50</v>
      </c>
      <c r="G30" s="15" t="s">
        <v>49</v>
      </c>
      <c r="H30" s="14" t="s">
        <v>69</v>
      </c>
      <c r="I30" s="2" t="s">
        <v>85</v>
      </c>
      <c r="J30" s="2"/>
      <c r="K30" s="2"/>
    </row>
    <row r="31" spans="1:11" ht="12.75">
      <c r="A31" s="2" t="s">
        <v>47</v>
      </c>
      <c r="B31" s="14" t="s">
        <v>45</v>
      </c>
      <c r="C31" s="15" t="s">
        <v>36</v>
      </c>
      <c r="D31" s="2" t="s">
        <v>64</v>
      </c>
      <c r="E31" s="2" t="s">
        <v>69</v>
      </c>
      <c r="F31" s="2" t="s">
        <v>78</v>
      </c>
      <c r="G31" s="2" t="s">
        <v>34</v>
      </c>
      <c r="H31" s="14" t="s">
        <v>35</v>
      </c>
      <c r="I31" s="2" t="s">
        <v>68</v>
      </c>
      <c r="J31" s="2"/>
      <c r="K31" s="2"/>
    </row>
    <row r="32" spans="1:11" ht="12.75">
      <c r="A32" s="2" t="s">
        <v>54</v>
      </c>
      <c r="B32" s="14" t="s">
        <v>68</v>
      </c>
      <c r="C32" s="2" t="s">
        <v>35</v>
      </c>
      <c r="D32" s="2" t="s">
        <v>48</v>
      </c>
      <c r="E32" s="2" t="s">
        <v>32</v>
      </c>
      <c r="F32" s="2" t="s">
        <v>86</v>
      </c>
      <c r="G32" s="15" t="s">
        <v>36</v>
      </c>
      <c r="H32" s="14" t="s">
        <v>87</v>
      </c>
      <c r="I32" s="2" t="s">
        <v>41</v>
      </c>
      <c r="J32" s="2"/>
      <c r="K32" s="2"/>
    </row>
    <row r="33" spans="1:11" ht="12.75">
      <c r="A33" s="2" t="s">
        <v>60</v>
      </c>
      <c r="B33" s="14" t="s">
        <v>48</v>
      </c>
      <c r="C33" s="2" t="s">
        <v>41</v>
      </c>
      <c r="D33" s="2" t="s">
        <v>76</v>
      </c>
      <c r="E33" s="2" t="s">
        <v>51</v>
      </c>
      <c r="F33" s="2" t="s">
        <v>32</v>
      </c>
      <c r="G33" s="2" t="s">
        <v>62</v>
      </c>
      <c r="H33" s="14" t="s">
        <v>64</v>
      </c>
      <c r="I33" s="2" t="s">
        <v>68</v>
      </c>
      <c r="J33" s="2"/>
      <c r="K33" s="2"/>
    </row>
    <row r="34" spans="1:11" ht="12.75">
      <c r="A34" s="2" t="s">
        <v>61</v>
      </c>
      <c r="B34" s="14" t="s">
        <v>45</v>
      </c>
      <c r="C34" s="2" t="s">
        <v>59</v>
      </c>
      <c r="D34" s="2" t="s">
        <v>68</v>
      </c>
      <c r="E34" s="15" t="s">
        <v>36</v>
      </c>
      <c r="F34" s="2" t="s">
        <v>33</v>
      </c>
      <c r="G34" s="2" t="s">
        <v>69</v>
      </c>
      <c r="H34" s="14" t="s">
        <v>72</v>
      </c>
      <c r="I34" s="2" t="s">
        <v>50</v>
      </c>
      <c r="J34" s="2"/>
      <c r="K34" s="2"/>
    </row>
    <row r="35" spans="1:11" ht="12.75">
      <c r="A35" s="2" t="s">
        <v>66</v>
      </c>
      <c r="B35" s="14" t="s">
        <v>84</v>
      </c>
      <c r="C35" s="2" t="s">
        <v>63</v>
      </c>
      <c r="D35" s="15" t="s">
        <v>88</v>
      </c>
      <c r="E35" s="2" t="s">
        <v>38</v>
      </c>
      <c r="F35" s="2" t="s">
        <v>68</v>
      </c>
      <c r="G35" s="2" t="s">
        <v>51</v>
      </c>
      <c r="H35" s="14" t="s">
        <v>46</v>
      </c>
      <c r="I35" s="15" t="s">
        <v>88</v>
      </c>
      <c r="J35" s="2"/>
      <c r="K35" s="2"/>
    </row>
    <row r="36" spans="1:11" ht="12.75">
      <c r="A36" s="2" t="s">
        <v>89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 t="s">
        <v>31</v>
      </c>
      <c r="B37" s="14" t="s">
        <v>82</v>
      </c>
      <c r="C37" s="15" t="s">
        <v>36</v>
      </c>
      <c r="D37" s="2" t="s">
        <v>49</v>
      </c>
      <c r="E37" s="14" t="s">
        <v>35</v>
      </c>
      <c r="F37" s="2" t="s">
        <v>87</v>
      </c>
      <c r="G37" s="2" t="s">
        <v>80</v>
      </c>
      <c r="H37" s="2" t="s">
        <v>43</v>
      </c>
      <c r="I37" s="2" t="s">
        <v>48</v>
      </c>
      <c r="J37" s="21">
        <v>5</v>
      </c>
      <c r="K37" s="21"/>
    </row>
    <row r="38" spans="1:11" ht="12.75">
      <c r="A38" s="2" t="s">
        <v>40</v>
      </c>
      <c r="B38" s="14" t="s">
        <v>32</v>
      </c>
      <c r="C38" s="2" t="s">
        <v>35</v>
      </c>
      <c r="D38" s="2" t="s">
        <v>87</v>
      </c>
      <c r="E38" s="14" t="s">
        <v>82</v>
      </c>
      <c r="F38" s="2" t="s">
        <v>41</v>
      </c>
      <c r="G38" s="2" t="s">
        <v>63</v>
      </c>
      <c r="H38" s="2" t="s">
        <v>33</v>
      </c>
      <c r="I38" s="2" t="s">
        <v>32</v>
      </c>
      <c r="J38" s="2"/>
      <c r="K38" s="2"/>
    </row>
    <row r="39" spans="1:11" ht="12.75">
      <c r="A39" s="2" t="s">
        <v>47</v>
      </c>
      <c r="B39" s="14" t="s">
        <v>33</v>
      </c>
      <c r="C39" s="2" t="s">
        <v>90</v>
      </c>
      <c r="D39" s="2" t="s">
        <v>55</v>
      </c>
      <c r="E39" s="14" t="s">
        <v>76</v>
      </c>
      <c r="F39" s="2" t="s">
        <v>37</v>
      </c>
      <c r="G39" s="2" t="s">
        <v>51</v>
      </c>
      <c r="H39" s="15" t="s">
        <v>58</v>
      </c>
      <c r="I39" s="15" t="s">
        <v>44</v>
      </c>
      <c r="J39" s="2"/>
      <c r="K39" s="2"/>
    </row>
    <row r="40" spans="1:11" ht="12.75">
      <c r="A40" s="2" t="s">
        <v>54</v>
      </c>
      <c r="B40" s="14" t="s">
        <v>59</v>
      </c>
      <c r="C40" s="15" t="s">
        <v>44</v>
      </c>
      <c r="D40" s="2" t="s">
        <v>45</v>
      </c>
      <c r="E40" s="14" t="s">
        <v>86</v>
      </c>
      <c r="F40" s="2" t="s">
        <v>64</v>
      </c>
      <c r="G40" s="15" t="s">
        <v>44</v>
      </c>
      <c r="H40" s="15" t="s">
        <v>70</v>
      </c>
      <c r="I40" s="15" t="s">
        <v>44</v>
      </c>
      <c r="J40" s="2"/>
      <c r="K40" s="2"/>
    </row>
    <row r="41" spans="1:11" ht="12.75">
      <c r="A41" s="2" t="s">
        <v>60</v>
      </c>
      <c r="B41" s="14" t="s">
        <v>55</v>
      </c>
      <c r="C41" s="2" t="s">
        <v>81</v>
      </c>
      <c r="D41" s="2" t="s">
        <v>38</v>
      </c>
      <c r="E41" s="14" t="s">
        <v>51</v>
      </c>
      <c r="F41" s="2" t="s">
        <v>63</v>
      </c>
      <c r="G41" s="15" t="s">
        <v>44</v>
      </c>
      <c r="H41" s="2" t="s">
        <v>45</v>
      </c>
      <c r="I41" s="2" t="s">
        <v>41</v>
      </c>
      <c r="J41" s="2"/>
      <c r="K41" s="2"/>
    </row>
    <row r="42" spans="1:11" ht="12.75">
      <c r="A42" s="2" t="s">
        <v>61</v>
      </c>
      <c r="B42" s="14" t="s">
        <v>53</v>
      </c>
      <c r="C42" s="2" t="s">
        <v>32</v>
      </c>
      <c r="D42" s="2" t="s">
        <v>41</v>
      </c>
      <c r="E42" s="14" t="s">
        <v>81</v>
      </c>
      <c r="F42" s="15" t="s">
        <v>36</v>
      </c>
      <c r="G42" s="2" t="s">
        <v>62</v>
      </c>
      <c r="H42" s="15" t="s">
        <v>42</v>
      </c>
      <c r="I42" s="2" t="s">
        <v>50</v>
      </c>
      <c r="J42" s="2"/>
      <c r="K42" s="2"/>
    </row>
    <row r="43" spans="1:11" ht="12.75">
      <c r="A43" s="2" t="s">
        <v>66</v>
      </c>
      <c r="B43" s="14" t="s">
        <v>72</v>
      </c>
      <c r="C43" s="2" t="s">
        <v>91</v>
      </c>
      <c r="D43" s="2" t="s">
        <v>69</v>
      </c>
      <c r="E43" s="14" t="s">
        <v>78</v>
      </c>
      <c r="F43" s="2" t="s">
        <v>81</v>
      </c>
      <c r="G43" s="15" t="s">
        <v>49</v>
      </c>
      <c r="H43" s="2" t="s">
        <v>52</v>
      </c>
      <c r="I43" s="2" t="s">
        <v>50</v>
      </c>
      <c r="J43" s="2"/>
      <c r="K43" s="2"/>
    </row>
    <row r="44" spans="1:11" ht="12.75">
      <c r="A44" s="2" t="s">
        <v>92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 t="s">
        <v>31</v>
      </c>
      <c r="B45" s="14" t="s">
        <v>82</v>
      </c>
      <c r="C45" s="15" t="s">
        <v>75</v>
      </c>
      <c r="D45" s="15" t="s">
        <v>75</v>
      </c>
      <c r="E45" s="2" t="s">
        <v>84</v>
      </c>
      <c r="F45" s="2" t="s">
        <v>87</v>
      </c>
      <c r="G45" s="2"/>
      <c r="H45" s="2"/>
      <c r="I45" s="2"/>
      <c r="J45" s="21">
        <v>4</v>
      </c>
      <c r="K45" s="21"/>
    </row>
    <row r="46" spans="1:11" ht="12.75">
      <c r="A46" s="2" t="s">
        <v>40</v>
      </c>
      <c r="B46" s="14" t="s">
        <v>35</v>
      </c>
      <c r="C46" s="2" t="s">
        <v>78</v>
      </c>
      <c r="D46" s="2" t="s">
        <v>87</v>
      </c>
      <c r="E46" s="2" t="s">
        <v>68</v>
      </c>
      <c r="F46" s="2" t="s">
        <v>48</v>
      </c>
      <c r="G46" s="2"/>
      <c r="H46" s="2"/>
      <c r="I46" s="2"/>
      <c r="J46" s="2"/>
      <c r="K46" s="2"/>
    </row>
    <row r="47" spans="1:11" ht="12.75">
      <c r="A47" s="2" t="s">
        <v>47</v>
      </c>
      <c r="B47" s="14" t="s">
        <v>32</v>
      </c>
      <c r="C47" s="2" t="s">
        <v>81</v>
      </c>
      <c r="D47" s="2" t="s">
        <v>80</v>
      </c>
      <c r="E47" s="2" t="s">
        <v>46</v>
      </c>
      <c r="F47" s="2" t="s">
        <v>35</v>
      </c>
      <c r="G47" s="2"/>
      <c r="H47" s="2"/>
      <c r="I47" s="2"/>
      <c r="J47" s="2"/>
      <c r="K47" s="2"/>
    </row>
    <row r="48" spans="1:11" ht="12.75">
      <c r="A48" s="2" t="s">
        <v>54</v>
      </c>
      <c r="B48" s="14" t="s">
        <v>59</v>
      </c>
      <c r="C48" s="2" t="s">
        <v>41</v>
      </c>
      <c r="D48" s="2" t="s">
        <v>50</v>
      </c>
      <c r="E48" s="2" t="s">
        <v>68</v>
      </c>
      <c r="F48" s="15" t="s">
        <v>58</v>
      </c>
      <c r="G48" s="2"/>
      <c r="H48" s="2"/>
      <c r="I48" s="2"/>
      <c r="J48" s="2"/>
      <c r="K48" s="2"/>
    </row>
    <row r="49" spans="1:11" ht="12.75">
      <c r="A49" s="2" t="s">
        <v>60</v>
      </c>
      <c r="B49" s="14" t="s">
        <v>55</v>
      </c>
      <c r="C49" s="2" t="s">
        <v>69</v>
      </c>
      <c r="D49" s="15" t="s">
        <v>42</v>
      </c>
      <c r="E49" s="2" t="s">
        <v>63</v>
      </c>
      <c r="F49" s="2" t="s">
        <v>45</v>
      </c>
      <c r="G49" s="2"/>
      <c r="H49" s="2"/>
      <c r="I49" s="2"/>
      <c r="J49" s="2"/>
      <c r="K49" s="2"/>
    </row>
    <row r="50" spans="1:11" ht="12.75">
      <c r="A50" s="2" t="s">
        <v>61</v>
      </c>
      <c r="B50" s="14" t="s">
        <v>53</v>
      </c>
      <c r="C50" s="2" t="s">
        <v>32</v>
      </c>
      <c r="D50" s="2" t="s">
        <v>41</v>
      </c>
      <c r="E50" s="2" t="s">
        <v>48</v>
      </c>
      <c r="F50" s="15" t="s">
        <v>42</v>
      </c>
      <c r="G50" s="2"/>
      <c r="H50" s="2"/>
      <c r="I50" s="2"/>
      <c r="J50" s="2"/>
      <c r="K50" s="2"/>
    </row>
    <row r="51" spans="1:11" ht="12.75">
      <c r="A51" s="16" t="s">
        <v>66</v>
      </c>
      <c r="B51" s="17" t="s">
        <v>48</v>
      </c>
      <c r="C51" s="16" t="s">
        <v>51</v>
      </c>
      <c r="D51" s="16" t="s">
        <v>50</v>
      </c>
      <c r="E51" s="18" t="s">
        <v>44</v>
      </c>
      <c r="F51" s="18" t="s">
        <v>70</v>
      </c>
      <c r="G51" s="16"/>
      <c r="H51" s="16"/>
      <c r="I51" s="16"/>
      <c r="J51" s="2"/>
      <c r="K51" s="2"/>
    </row>
    <row r="52" spans="1:11" ht="12.75">
      <c r="A52" s="7" t="s">
        <v>18</v>
      </c>
      <c r="B52" s="21"/>
      <c r="C52" s="21"/>
      <c r="D52" s="21"/>
      <c r="E52" s="21"/>
      <c r="F52" s="21"/>
      <c r="G52" s="21"/>
      <c r="H52" s="21"/>
      <c r="I52" s="21"/>
      <c r="J52" s="21">
        <f>SUM(J45+J37+J29+J21+J13+J4)</f>
        <v>35</v>
      </c>
      <c r="K52" s="21"/>
    </row>
    <row r="53" spans="1:11" ht="12.7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2" ht="12.75" hidden="1">
      <c r="A54" t="s">
        <v>32</v>
      </c>
      <c r="B54">
        <v>2</v>
      </c>
    </row>
    <row r="55" spans="1:2" ht="12.75" hidden="1">
      <c r="A55" t="s">
        <v>87</v>
      </c>
      <c r="B55">
        <v>2</v>
      </c>
    </row>
    <row r="56" spans="1:2" ht="12.75" hidden="1">
      <c r="A56" t="s">
        <v>35</v>
      </c>
      <c r="B56">
        <v>2</v>
      </c>
    </row>
    <row r="57" spans="1:2" ht="12.75" hidden="1">
      <c r="A57" t="s">
        <v>69</v>
      </c>
      <c r="B57">
        <v>1</v>
      </c>
    </row>
    <row r="58" spans="1:2" ht="12.75" hidden="1">
      <c r="A58" t="s">
        <v>46</v>
      </c>
      <c r="B58">
        <v>2</v>
      </c>
    </row>
    <row r="59" spans="1:2" ht="12.75" hidden="1">
      <c r="A59" t="s">
        <v>82</v>
      </c>
      <c r="B59">
        <v>2</v>
      </c>
    </row>
    <row r="60" spans="1:2" ht="12.75" hidden="1">
      <c r="A60" t="s">
        <v>68</v>
      </c>
      <c r="B60">
        <v>2</v>
      </c>
    </row>
    <row r="61" spans="1:2" ht="12.75" hidden="1">
      <c r="A61" t="s">
        <v>80</v>
      </c>
      <c r="B61">
        <v>2</v>
      </c>
    </row>
    <row r="62" spans="1:2" ht="12.75" hidden="1">
      <c r="A62" t="s">
        <v>63</v>
      </c>
      <c r="B62">
        <v>2</v>
      </c>
    </row>
    <row r="63" spans="1:2" ht="12.75" hidden="1">
      <c r="A63" t="s">
        <v>93</v>
      </c>
      <c r="B63">
        <v>5</v>
      </c>
    </row>
    <row r="64" spans="1:2" ht="12.75" hidden="1">
      <c r="A64" t="s">
        <v>41</v>
      </c>
      <c r="B64">
        <v>5</v>
      </c>
    </row>
    <row r="65" spans="1:2" ht="12.75" hidden="1">
      <c r="A65" t="s">
        <v>85</v>
      </c>
      <c r="B65">
        <v>5</v>
      </c>
    </row>
    <row r="66" spans="1:2" ht="12.75" hidden="1">
      <c r="A66" t="s">
        <v>94</v>
      </c>
      <c r="B66">
        <v>5</v>
      </c>
    </row>
    <row r="67" spans="1:2" ht="12.75" hidden="1">
      <c r="A67" t="s">
        <v>49</v>
      </c>
      <c r="B67">
        <v>2</v>
      </c>
    </row>
    <row r="68" spans="1:2" ht="12.75" hidden="1">
      <c r="A68" t="s">
        <v>70</v>
      </c>
      <c r="B68">
        <v>1</v>
      </c>
    </row>
    <row r="69" spans="1:2" ht="12.75" hidden="1">
      <c r="A69" t="s">
        <v>37</v>
      </c>
      <c r="B69">
        <v>1</v>
      </c>
    </row>
    <row r="70" spans="1:2" ht="12.75" hidden="1">
      <c r="A70" t="s">
        <v>36</v>
      </c>
      <c r="B70">
        <v>2</v>
      </c>
    </row>
    <row r="71" spans="1:2" ht="12.75" hidden="1">
      <c r="A71" t="s">
        <v>78</v>
      </c>
      <c r="B71">
        <v>1</v>
      </c>
    </row>
    <row r="72" spans="1:2" ht="12.75" hidden="1">
      <c r="A72" t="s">
        <v>79</v>
      </c>
      <c r="B72">
        <v>1</v>
      </c>
    </row>
    <row r="73" ht="12.75" hidden="1">
      <c r="B73">
        <f>SUM(B54:B72)</f>
        <v>45</v>
      </c>
    </row>
  </sheetData>
  <mergeCells count="9">
    <mergeCell ref="J3:K3"/>
    <mergeCell ref="J4:K4"/>
    <mergeCell ref="J13:K13"/>
    <mergeCell ref="J21:K21"/>
    <mergeCell ref="J29:K29"/>
    <mergeCell ref="J37:K37"/>
    <mergeCell ref="J45:K45"/>
    <mergeCell ref="B52:I52"/>
    <mergeCell ref="J52:K52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workbookViewId="0" topLeftCell="B1">
      <selection activeCell="W8" sqref="W8"/>
    </sheetView>
  </sheetViews>
  <sheetFormatPr defaultColWidth="9.140625" defaultRowHeight="12.75"/>
  <cols>
    <col min="1" max="1" width="17.57421875" style="0" customWidth="1"/>
    <col min="2" max="19" width="4.7109375" style="0" customWidth="1"/>
  </cols>
  <sheetData>
    <row r="1" spans="1:2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 t="s">
        <v>1</v>
      </c>
      <c r="B2" s="2" t="s">
        <v>2</v>
      </c>
      <c r="C2" s="2"/>
      <c r="D2" s="2"/>
      <c r="E2" s="2"/>
      <c r="F2" s="2"/>
      <c r="G2" s="2"/>
      <c r="H2" s="2" t="s">
        <v>3</v>
      </c>
      <c r="I2" s="2"/>
      <c r="J2" s="2"/>
      <c r="K2" s="2"/>
      <c r="L2" s="2"/>
      <c r="M2" s="2"/>
      <c r="N2" s="2" t="s">
        <v>4</v>
      </c>
      <c r="O2" s="2"/>
      <c r="P2" s="2"/>
      <c r="Q2" s="2"/>
      <c r="R2" s="2"/>
      <c r="S2" s="2"/>
      <c r="T2" s="2"/>
      <c r="U2" s="2"/>
    </row>
    <row r="3" spans="1:21" ht="25.5">
      <c r="A3" s="2" t="s">
        <v>5</v>
      </c>
      <c r="B3" s="2" t="s">
        <v>6</v>
      </c>
      <c r="C3" s="2"/>
      <c r="D3" s="2" t="s">
        <v>7</v>
      </c>
      <c r="E3" s="2"/>
      <c r="F3" s="2" t="s">
        <v>8</v>
      </c>
      <c r="G3" s="2"/>
      <c r="H3" s="2" t="s">
        <v>6</v>
      </c>
      <c r="I3" s="2"/>
      <c r="J3" s="2" t="s">
        <v>7</v>
      </c>
      <c r="K3" s="2"/>
      <c r="L3" s="2" t="s">
        <v>8</v>
      </c>
      <c r="M3" s="2"/>
      <c r="N3" s="2" t="s">
        <v>6</v>
      </c>
      <c r="O3" s="2"/>
      <c r="P3" s="2" t="s">
        <v>7</v>
      </c>
      <c r="Q3" s="2"/>
      <c r="R3" s="2" t="s">
        <v>8</v>
      </c>
      <c r="S3" s="2"/>
      <c r="T3" s="3" t="s">
        <v>9</v>
      </c>
      <c r="U3" s="4" t="s">
        <v>10</v>
      </c>
    </row>
    <row r="4" spans="1:21" ht="12.75">
      <c r="A4" s="2" t="s">
        <v>11</v>
      </c>
      <c r="B4" s="2" t="s">
        <v>12</v>
      </c>
      <c r="C4" s="2" t="s">
        <v>7</v>
      </c>
      <c r="D4" s="2" t="s">
        <v>12</v>
      </c>
      <c r="E4" s="2" t="s">
        <v>7</v>
      </c>
      <c r="F4" s="2" t="s">
        <v>12</v>
      </c>
      <c r="G4" s="2" t="s">
        <v>7</v>
      </c>
      <c r="H4" s="2" t="s">
        <v>12</v>
      </c>
      <c r="I4" s="2" t="s">
        <v>7</v>
      </c>
      <c r="J4" s="2" t="s">
        <v>12</v>
      </c>
      <c r="K4" s="2" t="s">
        <v>7</v>
      </c>
      <c r="L4" s="2" t="s">
        <v>12</v>
      </c>
      <c r="M4" s="2" t="s">
        <v>7</v>
      </c>
      <c r="N4" s="2" t="s">
        <v>12</v>
      </c>
      <c r="O4" s="2" t="s">
        <v>7</v>
      </c>
      <c r="P4" s="2" t="s">
        <v>12</v>
      </c>
      <c r="Q4" s="2" t="s">
        <v>7</v>
      </c>
      <c r="R4" s="2" t="s">
        <v>12</v>
      </c>
      <c r="S4" s="2" t="s">
        <v>7</v>
      </c>
      <c r="T4" s="2"/>
      <c r="U4" s="2"/>
    </row>
    <row r="5" spans="1:21" ht="12.75">
      <c r="A5" s="2" t="s">
        <v>13</v>
      </c>
      <c r="B5" s="5">
        <f aca="true" t="shared" si="0" ref="B5:S5">B17+B29/2</f>
        <v>13</v>
      </c>
      <c r="C5" s="5">
        <f t="shared" si="0"/>
        <v>13</v>
      </c>
      <c r="D5" s="5">
        <f t="shared" si="0"/>
        <v>11</v>
      </c>
      <c r="E5" s="5">
        <f t="shared" si="0"/>
        <v>9</v>
      </c>
      <c r="F5" s="5">
        <f t="shared" si="0"/>
        <v>11.5</v>
      </c>
      <c r="G5" s="5">
        <f t="shared" si="0"/>
        <v>13.5</v>
      </c>
      <c r="H5" s="5">
        <f t="shared" si="0"/>
        <v>11.5</v>
      </c>
      <c r="I5" s="5">
        <f t="shared" si="0"/>
        <v>11.5</v>
      </c>
      <c r="J5" s="5">
        <f t="shared" si="0"/>
        <v>12</v>
      </c>
      <c r="K5" s="5">
        <f t="shared" si="0"/>
        <v>11</v>
      </c>
      <c r="L5" s="5">
        <f t="shared" si="0"/>
        <v>6.5</v>
      </c>
      <c r="M5" s="5">
        <f t="shared" si="0"/>
        <v>6.5</v>
      </c>
      <c r="N5" s="5">
        <f t="shared" si="0"/>
        <v>10</v>
      </c>
      <c r="O5" s="5">
        <f t="shared" si="0"/>
        <v>7</v>
      </c>
      <c r="P5" s="5">
        <f t="shared" si="0"/>
        <v>8.5</v>
      </c>
      <c r="Q5" s="5">
        <f t="shared" si="0"/>
        <v>7.5</v>
      </c>
      <c r="R5" s="5">
        <f t="shared" si="0"/>
        <v>4.5</v>
      </c>
      <c r="S5" s="5">
        <f t="shared" si="0"/>
        <v>0</v>
      </c>
      <c r="T5" s="5">
        <f aca="true" t="shared" si="1" ref="T5:T10">SUM(B5:S5)</f>
        <v>167.5</v>
      </c>
      <c r="U5" s="6">
        <f>T5/$T$10</f>
        <v>0.5098934550989346</v>
      </c>
    </row>
    <row r="6" spans="1:21" ht="12.75">
      <c r="A6" s="2" t="s">
        <v>14</v>
      </c>
      <c r="B6" s="5">
        <f aca="true" t="shared" si="2" ref="B6:S6">B18+B30/2</f>
        <v>8.5</v>
      </c>
      <c r="C6" s="5">
        <f t="shared" si="2"/>
        <v>6.5</v>
      </c>
      <c r="D6" s="5">
        <f t="shared" si="2"/>
        <v>6.5</v>
      </c>
      <c r="E6" s="5">
        <f t="shared" si="2"/>
        <v>6.5</v>
      </c>
      <c r="F6" s="5">
        <f t="shared" si="2"/>
        <v>6.5</v>
      </c>
      <c r="G6" s="5">
        <f t="shared" si="2"/>
        <v>4.5</v>
      </c>
      <c r="H6" s="5">
        <f t="shared" si="2"/>
        <v>0</v>
      </c>
      <c r="I6" s="5">
        <f t="shared" si="2"/>
        <v>1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  <c r="N6" s="5">
        <f t="shared" si="2"/>
        <v>0.5</v>
      </c>
      <c r="O6" s="5">
        <f t="shared" si="2"/>
        <v>0.5</v>
      </c>
      <c r="P6" s="5">
        <f t="shared" si="2"/>
        <v>0.5</v>
      </c>
      <c r="Q6" s="5">
        <f t="shared" si="2"/>
        <v>0.5</v>
      </c>
      <c r="R6" s="5">
        <f t="shared" si="2"/>
        <v>0.5</v>
      </c>
      <c r="S6" s="5">
        <f t="shared" si="2"/>
        <v>0.5</v>
      </c>
      <c r="T6" s="5">
        <f t="shared" si="1"/>
        <v>43</v>
      </c>
      <c r="U6" s="6">
        <f>T6/$T$10</f>
        <v>0.1308980213089802</v>
      </c>
    </row>
    <row r="7" spans="1:21" ht="12.75">
      <c r="A7" s="2" t="s">
        <v>15</v>
      </c>
      <c r="B7" s="5">
        <f aca="true" t="shared" si="3" ref="B7:S7">B19</f>
        <v>3</v>
      </c>
      <c r="C7" s="5">
        <f t="shared" si="3"/>
        <v>2</v>
      </c>
      <c r="D7" s="5">
        <f t="shared" si="3"/>
        <v>2</v>
      </c>
      <c r="E7" s="5">
        <f t="shared" si="3"/>
        <v>2</v>
      </c>
      <c r="F7" s="5">
        <f t="shared" si="3"/>
        <v>3</v>
      </c>
      <c r="G7" s="5">
        <f t="shared" si="3"/>
        <v>3</v>
      </c>
      <c r="H7" s="5">
        <f t="shared" si="3"/>
        <v>2</v>
      </c>
      <c r="I7" s="5">
        <f t="shared" si="3"/>
        <v>1</v>
      </c>
      <c r="J7" s="5">
        <f t="shared" si="3"/>
        <v>1</v>
      </c>
      <c r="K7" s="5">
        <f t="shared" si="3"/>
        <v>2</v>
      </c>
      <c r="L7" s="5">
        <f t="shared" si="3"/>
        <v>0</v>
      </c>
      <c r="M7" s="5">
        <f t="shared" si="3"/>
        <v>1</v>
      </c>
      <c r="N7" s="5">
        <f t="shared" si="3"/>
        <v>2</v>
      </c>
      <c r="O7" s="5">
        <f t="shared" si="3"/>
        <v>2</v>
      </c>
      <c r="P7" s="5">
        <f t="shared" si="3"/>
        <v>2</v>
      </c>
      <c r="Q7" s="5">
        <f t="shared" si="3"/>
        <v>2</v>
      </c>
      <c r="R7" s="5">
        <f t="shared" si="3"/>
        <v>1</v>
      </c>
      <c r="S7" s="5">
        <f t="shared" si="3"/>
        <v>1</v>
      </c>
      <c r="T7" s="5">
        <f t="shared" si="1"/>
        <v>32</v>
      </c>
      <c r="U7" s="6">
        <f>T7/$T$10</f>
        <v>0.0974124809741248</v>
      </c>
    </row>
    <row r="8" spans="1:21" ht="12.75">
      <c r="A8" s="2" t="s">
        <v>16</v>
      </c>
      <c r="B8" s="5">
        <f aca="true" t="shared" si="4" ref="B8:S8">B20+B31/2</f>
        <v>4</v>
      </c>
      <c r="C8" s="5">
        <f t="shared" si="4"/>
        <v>4</v>
      </c>
      <c r="D8" s="5">
        <f t="shared" si="4"/>
        <v>5</v>
      </c>
      <c r="E8" s="5">
        <f t="shared" si="4"/>
        <v>4</v>
      </c>
      <c r="F8" s="5">
        <f t="shared" si="4"/>
        <v>2</v>
      </c>
      <c r="G8" s="5">
        <f t="shared" si="4"/>
        <v>2</v>
      </c>
      <c r="H8" s="5">
        <f t="shared" si="4"/>
        <v>7.5</v>
      </c>
      <c r="I8" s="5">
        <f t="shared" si="4"/>
        <v>5.5</v>
      </c>
      <c r="J8" s="5">
        <f t="shared" si="4"/>
        <v>8</v>
      </c>
      <c r="K8" s="5">
        <f t="shared" si="4"/>
        <v>10</v>
      </c>
      <c r="L8" s="5">
        <f t="shared" si="4"/>
        <v>3.5</v>
      </c>
      <c r="M8" s="5">
        <f t="shared" si="4"/>
        <v>3.5</v>
      </c>
      <c r="N8" s="5">
        <f t="shared" si="4"/>
        <v>5.5</v>
      </c>
      <c r="O8" s="5">
        <f t="shared" si="4"/>
        <v>4.5</v>
      </c>
      <c r="P8" s="5">
        <f t="shared" si="4"/>
        <v>6</v>
      </c>
      <c r="Q8" s="5">
        <f t="shared" si="4"/>
        <v>4</v>
      </c>
      <c r="R8" s="5">
        <f t="shared" si="4"/>
        <v>1</v>
      </c>
      <c r="S8" s="5">
        <f t="shared" si="4"/>
        <v>1</v>
      </c>
      <c r="T8" s="5">
        <f t="shared" si="1"/>
        <v>81</v>
      </c>
      <c r="U8" s="6">
        <f>T8/$T$10</f>
        <v>0.2465753424657534</v>
      </c>
    </row>
    <row r="9" spans="1:21" ht="12.75">
      <c r="A9" s="2" t="s">
        <v>17</v>
      </c>
      <c r="B9" s="5">
        <f aca="true" t="shared" si="5" ref="B9:S9">B21</f>
        <v>1</v>
      </c>
      <c r="C9" s="5">
        <f t="shared" si="5"/>
        <v>1</v>
      </c>
      <c r="D9" s="5">
        <f t="shared" si="5"/>
        <v>0</v>
      </c>
      <c r="E9" s="5">
        <f t="shared" si="5"/>
        <v>1</v>
      </c>
      <c r="F9" s="5">
        <f t="shared" si="5"/>
        <v>0</v>
      </c>
      <c r="G9" s="5">
        <f t="shared" si="5"/>
        <v>1</v>
      </c>
      <c r="H9" s="5">
        <f t="shared" si="5"/>
        <v>0</v>
      </c>
      <c r="I9" s="5">
        <f t="shared" si="5"/>
        <v>0</v>
      </c>
      <c r="J9" s="5">
        <f t="shared" si="5"/>
        <v>0</v>
      </c>
      <c r="K9" s="5">
        <f t="shared" si="5"/>
        <v>0</v>
      </c>
      <c r="L9" s="5">
        <f t="shared" si="5"/>
        <v>0</v>
      </c>
      <c r="M9" s="5">
        <f t="shared" si="5"/>
        <v>0</v>
      </c>
      <c r="N9" s="5">
        <f t="shared" si="5"/>
        <v>1</v>
      </c>
      <c r="O9" s="5">
        <f t="shared" si="5"/>
        <v>0</v>
      </c>
      <c r="P9" s="5">
        <f t="shared" si="5"/>
        <v>0</v>
      </c>
      <c r="Q9" s="5">
        <f t="shared" si="5"/>
        <v>0</v>
      </c>
      <c r="R9" s="5">
        <f t="shared" si="5"/>
        <v>0</v>
      </c>
      <c r="S9" s="5">
        <f t="shared" si="5"/>
        <v>0</v>
      </c>
      <c r="T9" s="5">
        <f t="shared" si="1"/>
        <v>5</v>
      </c>
      <c r="U9" s="6">
        <f>T9/$T$10</f>
        <v>0.015220700152207</v>
      </c>
    </row>
    <row r="10" spans="1:21" ht="12.75">
      <c r="A10" s="7" t="s">
        <v>18</v>
      </c>
      <c r="B10" s="5">
        <f aca="true" t="shared" si="6" ref="B10:S10">SUM(B5:B9)</f>
        <v>29.5</v>
      </c>
      <c r="C10" s="5">
        <f t="shared" si="6"/>
        <v>26.5</v>
      </c>
      <c r="D10" s="5">
        <f t="shared" si="6"/>
        <v>24.5</v>
      </c>
      <c r="E10" s="5">
        <f t="shared" si="6"/>
        <v>22.5</v>
      </c>
      <c r="F10" s="5">
        <f t="shared" si="6"/>
        <v>23</v>
      </c>
      <c r="G10" s="5">
        <f t="shared" si="6"/>
        <v>24</v>
      </c>
      <c r="H10" s="5">
        <f t="shared" si="6"/>
        <v>21</v>
      </c>
      <c r="I10" s="5">
        <f t="shared" si="6"/>
        <v>19</v>
      </c>
      <c r="J10" s="5">
        <f t="shared" si="6"/>
        <v>21</v>
      </c>
      <c r="K10" s="5">
        <f t="shared" si="6"/>
        <v>23</v>
      </c>
      <c r="L10" s="5">
        <f t="shared" si="6"/>
        <v>10</v>
      </c>
      <c r="M10" s="5">
        <f t="shared" si="6"/>
        <v>11</v>
      </c>
      <c r="N10" s="5">
        <f t="shared" si="6"/>
        <v>19</v>
      </c>
      <c r="O10" s="5">
        <f t="shared" si="6"/>
        <v>14</v>
      </c>
      <c r="P10" s="5">
        <f t="shared" si="6"/>
        <v>17</v>
      </c>
      <c r="Q10" s="5">
        <f t="shared" si="6"/>
        <v>14</v>
      </c>
      <c r="R10" s="5">
        <f t="shared" si="6"/>
        <v>7</v>
      </c>
      <c r="S10" s="5">
        <f t="shared" si="6"/>
        <v>2.5</v>
      </c>
      <c r="T10" s="5">
        <f t="shared" si="1"/>
        <v>328.5</v>
      </c>
      <c r="U10" s="2"/>
    </row>
    <row r="11" spans="1:21" ht="12.75">
      <c r="A11" s="7" t="s">
        <v>9</v>
      </c>
      <c r="B11" s="25" t="s">
        <v>2</v>
      </c>
      <c r="C11" s="25"/>
      <c r="D11" s="25"/>
      <c r="E11" s="25"/>
      <c r="F11" s="25"/>
      <c r="G11" s="5">
        <f>SUM(B10:G10)</f>
        <v>150</v>
      </c>
      <c r="H11" s="25" t="s">
        <v>3</v>
      </c>
      <c r="I11" s="25"/>
      <c r="J11" s="25"/>
      <c r="K11" s="25"/>
      <c r="L11" s="25"/>
      <c r="M11" s="5">
        <f>SUM(H10:M10)</f>
        <v>105</v>
      </c>
      <c r="N11" s="25" t="s">
        <v>4</v>
      </c>
      <c r="O11" s="25"/>
      <c r="P11" s="25"/>
      <c r="Q11" s="25"/>
      <c r="R11" s="25"/>
      <c r="S11" s="5">
        <f>SUM(N10:S10)</f>
        <v>73.5</v>
      </c>
      <c r="T11" s="5"/>
      <c r="U11" s="2"/>
    </row>
    <row r="12" ht="12.75">
      <c r="A12" s="8" t="s">
        <v>19</v>
      </c>
    </row>
    <row r="13" spans="1:21" ht="12.75">
      <c r="A13" s="2" t="s">
        <v>1</v>
      </c>
      <c r="B13" s="2" t="s">
        <v>2</v>
      </c>
      <c r="C13" s="2"/>
      <c r="D13" s="2"/>
      <c r="E13" s="2"/>
      <c r="F13" s="2"/>
      <c r="G13" s="2"/>
      <c r="H13" s="2" t="s">
        <v>3</v>
      </c>
      <c r="I13" s="2"/>
      <c r="J13" s="2"/>
      <c r="K13" s="2"/>
      <c r="L13" s="2"/>
      <c r="M13" s="2"/>
      <c r="N13" s="2" t="s">
        <v>4</v>
      </c>
      <c r="O13" s="2"/>
      <c r="P13" s="2"/>
      <c r="Q13" s="2"/>
      <c r="R13" s="2"/>
      <c r="S13" s="2"/>
      <c r="T13" s="2"/>
      <c r="U13" s="2"/>
    </row>
    <row r="14" spans="1:21" ht="25.5">
      <c r="A14" s="2" t="s">
        <v>5</v>
      </c>
      <c r="B14" s="2" t="s">
        <v>6</v>
      </c>
      <c r="C14" s="2"/>
      <c r="D14" s="2" t="s">
        <v>7</v>
      </c>
      <c r="E14" s="2"/>
      <c r="F14" s="2" t="s">
        <v>8</v>
      </c>
      <c r="G14" s="2"/>
      <c r="H14" s="2" t="s">
        <v>6</v>
      </c>
      <c r="I14" s="2"/>
      <c r="J14" s="2" t="s">
        <v>7</v>
      </c>
      <c r="K14" s="2"/>
      <c r="L14" s="2" t="s">
        <v>8</v>
      </c>
      <c r="M14" s="2"/>
      <c r="N14" s="2" t="s">
        <v>6</v>
      </c>
      <c r="O14" s="2"/>
      <c r="P14" s="2" t="s">
        <v>7</v>
      </c>
      <c r="Q14" s="2"/>
      <c r="R14" s="2" t="s">
        <v>8</v>
      </c>
      <c r="S14" s="2"/>
      <c r="T14" s="3" t="s">
        <v>9</v>
      </c>
      <c r="U14" s="4" t="s">
        <v>10</v>
      </c>
    </row>
    <row r="15" spans="1:21" ht="12.75">
      <c r="A15" s="2" t="s">
        <v>11</v>
      </c>
      <c r="B15" s="2" t="s">
        <v>12</v>
      </c>
      <c r="C15" s="2" t="s">
        <v>7</v>
      </c>
      <c r="D15" s="2" t="s">
        <v>12</v>
      </c>
      <c r="E15" s="2" t="s">
        <v>7</v>
      </c>
      <c r="F15" s="2" t="s">
        <v>12</v>
      </c>
      <c r="G15" s="2" t="s">
        <v>7</v>
      </c>
      <c r="H15" s="2" t="s">
        <v>12</v>
      </c>
      <c r="I15" s="2" t="s">
        <v>7</v>
      </c>
      <c r="J15" s="2" t="s">
        <v>12</v>
      </c>
      <c r="K15" s="2" t="s">
        <v>7</v>
      </c>
      <c r="L15" s="2" t="s">
        <v>12</v>
      </c>
      <c r="M15" s="2" t="s">
        <v>7</v>
      </c>
      <c r="N15" s="2" t="s">
        <v>12</v>
      </c>
      <c r="O15" s="2" t="s">
        <v>7</v>
      </c>
      <c r="P15" s="2" t="s">
        <v>12</v>
      </c>
      <c r="Q15" s="2" t="s">
        <v>7</v>
      </c>
      <c r="R15" s="2" t="s">
        <v>12</v>
      </c>
      <c r="S15" s="2" t="s">
        <v>7</v>
      </c>
      <c r="T15" s="2"/>
      <c r="U15" s="2"/>
    </row>
    <row r="16" spans="1:21" ht="12.7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 t="s">
        <v>13</v>
      </c>
      <c r="B17" s="2">
        <f aca="true" t="shared" si="7" ref="B17:R17">B52+B57+B62+B67</f>
        <v>8</v>
      </c>
      <c r="C17" s="2">
        <f t="shared" si="7"/>
        <v>8</v>
      </c>
      <c r="D17" s="2">
        <f t="shared" si="7"/>
        <v>6</v>
      </c>
      <c r="E17" s="2">
        <f t="shared" si="7"/>
        <v>4</v>
      </c>
      <c r="F17" s="2">
        <f t="shared" si="7"/>
        <v>6</v>
      </c>
      <c r="G17" s="2">
        <f t="shared" si="7"/>
        <v>8</v>
      </c>
      <c r="H17" s="2">
        <f t="shared" si="7"/>
        <v>7.5</v>
      </c>
      <c r="I17" s="2">
        <f t="shared" si="7"/>
        <v>7.5</v>
      </c>
      <c r="J17" s="2">
        <f t="shared" si="7"/>
        <v>7</v>
      </c>
      <c r="K17" s="2">
        <f t="shared" si="7"/>
        <v>6</v>
      </c>
      <c r="L17" s="2">
        <f t="shared" si="7"/>
        <v>2</v>
      </c>
      <c r="M17" s="2">
        <f t="shared" si="7"/>
        <v>2</v>
      </c>
      <c r="N17" s="2">
        <f t="shared" si="7"/>
        <v>6.5</v>
      </c>
      <c r="O17" s="2">
        <f t="shared" si="7"/>
        <v>3.5</v>
      </c>
      <c r="P17" s="2">
        <f t="shared" si="7"/>
        <v>5</v>
      </c>
      <c r="Q17" s="2">
        <f t="shared" si="7"/>
        <v>4</v>
      </c>
      <c r="R17" s="2">
        <f t="shared" si="7"/>
        <v>1</v>
      </c>
      <c r="S17" s="2"/>
      <c r="T17" s="2">
        <f>SUM(B17:S17)</f>
        <v>92</v>
      </c>
      <c r="U17" s="6">
        <f>T17/T22</f>
        <v>0.4577114427860697</v>
      </c>
    </row>
    <row r="18" spans="1:21" ht="12.75">
      <c r="A18" s="2" t="s">
        <v>14</v>
      </c>
      <c r="B18" s="2">
        <f aca="true" t="shared" si="8" ref="B18:R18">B53+B58+B63+B68</f>
        <v>6</v>
      </c>
      <c r="C18" s="2">
        <f t="shared" si="8"/>
        <v>4</v>
      </c>
      <c r="D18" s="2">
        <f t="shared" si="8"/>
        <v>4</v>
      </c>
      <c r="E18" s="2">
        <f t="shared" si="8"/>
        <v>4</v>
      </c>
      <c r="F18" s="2">
        <f t="shared" si="8"/>
        <v>5</v>
      </c>
      <c r="G18" s="2">
        <f t="shared" si="8"/>
        <v>3</v>
      </c>
      <c r="H18" s="2">
        <f t="shared" si="8"/>
        <v>0</v>
      </c>
      <c r="I18" s="2">
        <f t="shared" si="8"/>
        <v>1</v>
      </c>
      <c r="J18" s="2">
        <f t="shared" si="8"/>
        <v>0</v>
      </c>
      <c r="K18" s="2">
        <f t="shared" si="8"/>
        <v>0</v>
      </c>
      <c r="L18" s="2">
        <f t="shared" si="8"/>
        <v>0</v>
      </c>
      <c r="M18" s="2">
        <f t="shared" si="8"/>
        <v>0</v>
      </c>
      <c r="N18" s="2">
        <f t="shared" si="8"/>
        <v>0</v>
      </c>
      <c r="O18" s="2">
        <f t="shared" si="8"/>
        <v>0</v>
      </c>
      <c r="P18" s="2">
        <f t="shared" si="8"/>
        <v>0</v>
      </c>
      <c r="Q18" s="2">
        <f t="shared" si="8"/>
        <v>0</v>
      </c>
      <c r="R18" s="2">
        <f t="shared" si="8"/>
        <v>0</v>
      </c>
      <c r="S18" s="2">
        <f>S53+S58+S63+S68</f>
        <v>0</v>
      </c>
      <c r="T18" s="2">
        <f>SUM(B18:S18)</f>
        <v>27</v>
      </c>
      <c r="U18" s="6">
        <f>T18/T22</f>
        <v>0.13432835820895522</v>
      </c>
    </row>
    <row r="19" spans="1:21" ht="12.75">
      <c r="A19" s="2" t="s">
        <v>15</v>
      </c>
      <c r="B19" s="2">
        <f aca="true" t="shared" si="9" ref="B19:S19">B54+B59</f>
        <v>3</v>
      </c>
      <c r="C19" s="2">
        <f t="shared" si="9"/>
        <v>2</v>
      </c>
      <c r="D19" s="2">
        <f t="shared" si="9"/>
        <v>2</v>
      </c>
      <c r="E19" s="2">
        <f t="shared" si="9"/>
        <v>2</v>
      </c>
      <c r="F19" s="2">
        <f t="shared" si="9"/>
        <v>3</v>
      </c>
      <c r="G19" s="2">
        <f t="shared" si="9"/>
        <v>3</v>
      </c>
      <c r="H19" s="2">
        <f t="shared" si="9"/>
        <v>2</v>
      </c>
      <c r="I19" s="2">
        <f t="shared" si="9"/>
        <v>1</v>
      </c>
      <c r="J19" s="2">
        <f t="shared" si="9"/>
        <v>1</v>
      </c>
      <c r="K19" s="2">
        <f t="shared" si="9"/>
        <v>2</v>
      </c>
      <c r="L19" s="2">
        <f t="shared" si="9"/>
        <v>0</v>
      </c>
      <c r="M19" s="2">
        <f t="shared" si="9"/>
        <v>1</v>
      </c>
      <c r="N19" s="2">
        <f t="shared" si="9"/>
        <v>2</v>
      </c>
      <c r="O19" s="2">
        <f t="shared" si="9"/>
        <v>2</v>
      </c>
      <c r="P19" s="2">
        <f t="shared" si="9"/>
        <v>2</v>
      </c>
      <c r="Q19" s="2">
        <f t="shared" si="9"/>
        <v>2</v>
      </c>
      <c r="R19" s="2">
        <f t="shared" si="9"/>
        <v>1</v>
      </c>
      <c r="S19" s="2">
        <f t="shared" si="9"/>
        <v>1</v>
      </c>
      <c r="T19" s="2">
        <f>SUM(B19:S19)</f>
        <v>32</v>
      </c>
      <c r="U19" s="6">
        <f>T19/T22</f>
        <v>0.15920398009950248</v>
      </c>
    </row>
    <row r="20" spans="1:21" ht="12.75">
      <c r="A20" s="2" t="s">
        <v>16</v>
      </c>
      <c r="B20" s="9">
        <f aca="true" t="shared" si="10" ref="B20:S20">B55+B60+B64+B69</f>
        <v>1.5</v>
      </c>
      <c r="C20" s="9">
        <f t="shared" si="10"/>
        <v>1.5</v>
      </c>
      <c r="D20" s="9">
        <f t="shared" si="10"/>
        <v>2</v>
      </c>
      <c r="E20" s="9">
        <f t="shared" si="10"/>
        <v>1</v>
      </c>
      <c r="F20" s="9">
        <f t="shared" si="10"/>
        <v>2</v>
      </c>
      <c r="G20" s="9">
        <f t="shared" si="10"/>
        <v>2</v>
      </c>
      <c r="H20" s="9">
        <f t="shared" si="10"/>
        <v>5</v>
      </c>
      <c r="I20" s="9">
        <f t="shared" si="10"/>
        <v>3</v>
      </c>
      <c r="J20" s="9">
        <f t="shared" si="10"/>
        <v>4</v>
      </c>
      <c r="K20" s="9">
        <f t="shared" si="10"/>
        <v>6</v>
      </c>
      <c r="L20" s="9">
        <f t="shared" si="10"/>
        <v>1</v>
      </c>
      <c r="M20" s="9">
        <f t="shared" si="10"/>
        <v>1</v>
      </c>
      <c r="N20" s="9">
        <f t="shared" si="10"/>
        <v>4</v>
      </c>
      <c r="O20" s="9">
        <f t="shared" si="10"/>
        <v>3</v>
      </c>
      <c r="P20" s="9">
        <f t="shared" si="10"/>
        <v>5</v>
      </c>
      <c r="Q20" s="9">
        <f t="shared" si="10"/>
        <v>3</v>
      </c>
      <c r="R20" s="9">
        <f t="shared" si="10"/>
        <v>0</v>
      </c>
      <c r="S20" s="9">
        <f t="shared" si="10"/>
        <v>0</v>
      </c>
      <c r="T20" s="2">
        <f>SUM(B20:S20)</f>
        <v>45</v>
      </c>
      <c r="U20" s="6">
        <f>T20/T22</f>
        <v>0.22388059701492538</v>
      </c>
    </row>
    <row r="21" spans="1:21" ht="12.75">
      <c r="A21" s="2" t="s">
        <v>17</v>
      </c>
      <c r="B21" s="2">
        <f aca="true" t="shared" si="11" ref="B21:S21">B65</f>
        <v>1</v>
      </c>
      <c r="C21" s="2">
        <f t="shared" si="11"/>
        <v>1</v>
      </c>
      <c r="D21" s="2">
        <f t="shared" si="11"/>
        <v>0</v>
      </c>
      <c r="E21" s="2">
        <f t="shared" si="11"/>
        <v>1</v>
      </c>
      <c r="F21" s="2">
        <f t="shared" si="11"/>
        <v>0</v>
      </c>
      <c r="G21" s="2">
        <f t="shared" si="11"/>
        <v>1</v>
      </c>
      <c r="H21" s="2">
        <f t="shared" si="11"/>
        <v>0</v>
      </c>
      <c r="I21" s="2">
        <f t="shared" si="11"/>
        <v>0</v>
      </c>
      <c r="J21" s="2">
        <f t="shared" si="11"/>
        <v>0</v>
      </c>
      <c r="K21" s="2">
        <f t="shared" si="11"/>
        <v>0</v>
      </c>
      <c r="L21" s="2">
        <f t="shared" si="11"/>
        <v>0</v>
      </c>
      <c r="M21" s="2">
        <f t="shared" si="11"/>
        <v>0</v>
      </c>
      <c r="N21" s="2">
        <f t="shared" si="11"/>
        <v>1</v>
      </c>
      <c r="O21" s="2">
        <f t="shared" si="11"/>
        <v>0</v>
      </c>
      <c r="P21" s="2">
        <f t="shared" si="11"/>
        <v>0</v>
      </c>
      <c r="Q21" s="2">
        <f t="shared" si="11"/>
        <v>0</v>
      </c>
      <c r="R21" s="2">
        <f t="shared" si="11"/>
        <v>0</v>
      </c>
      <c r="S21" s="2">
        <f t="shared" si="11"/>
        <v>0</v>
      </c>
      <c r="T21" s="2">
        <f>SUM(B21:S21)</f>
        <v>5</v>
      </c>
      <c r="U21" s="6">
        <f>T21/T22</f>
        <v>0.024875621890547265</v>
      </c>
    </row>
    <row r="22" spans="1:21" ht="12.7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>SUM(T17:T21)</f>
        <v>201</v>
      </c>
      <c r="U22" s="6">
        <f>SUM(U17:U21)</f>
        <v>1</v>
      </c>
    </row>
    <row r="23" spans="1:2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</row>
    <row r="24" spans="1:21" ht="12.75">
      <c r="A24" s="8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</row>
    <row r="25" spans="1:21" ht="12.75">
      <c r="A25" s="2" t="s">
        <v>1</v>
      </c>
      <c r="B25" s="2" t="s">
        <v>2</v>
      </c>
      <c r="C25" s="2"/>
      <c r="D25" s="2"/>
      <c r="E25" s="2"/>
      <c r="F25" s="2"/>
      <c r="G25" s="2"/>
      <c r="H25" s="2" t="s">
        <v>3</v>
      </c>
      <c r="I25" s="2"/>
      <c r="J25" s="2"/>
      <c r="K25" s="2"/>
      <c r="L25" s="2"/>
      <c r="M25" s="2"/>
      <c r="N25" s="2" t="s">
        <v>4</v>
      </c>
      <c r="O25" s="2"/>
      <c r="P25" s="2"/>
      <c r="Q25" s="2"/>
      <c r="R25" s="2"/>
      <c r="S25" s="2"/>
      <c r="T25" s="2"/>
      <c r="U25" s="2"/>
    </row>
    <row r="26" spans="1:21" ht="25.5">
      <c r="A26" s="2" t="s">
        <v>5</v>
      </c>
      <c r="B26" s="2" t="s">
        <v>6</v>
      </c>
      <c r="C26" s="2"/>
      <c r="D26" s="2" t="s">
        <v>7</v>
      </c>
      <c r="E26" s="2"/>
      <c r="F26" s="2" t="s">
        <v>8</v>
      </c>
      <c r="G26" s="2"/>
      <c r="H26" s="2" t="s">
        <v>6</v>
      </c>
      <c r="I26" s="2"/>
      <c r="J26" s="2" t="s">
        <v>7</v>
      </c>
      <c r="K26" s="2"/>
      <c r="L26" s="2" t="s">
        <v>8</v>
      </c>
      <c r="M26" s="2"/>
      <c r="N26" s="2" t="s">
        <v>6</v>
      </c>
      <c r="O26" s="2"/>
      <c r="P26" s="2" t="s">
        <v>7</v>
      </c>
      <c r="Q26" s="2"/>
      <c r="R26" s="2" t="s">
        <v>8</v>
      </c>
      <c r="S26" s="2"/>
      <c r="T26" s="3" t="s">
        <v>9</v>
      </c>
      <c r="U26" s="4" t="s">
        <v>10</v>
      </c>
    </row>
    <row r="27" spans="1:21" ht="12.75">
      <c r="A27" s="2" t="s">
        <v>11</v>
      </c>
      <c r="B27" s="2" t="s">
        <v>12</v>
      </c>
      <c r="C27" s="2" t="s">
        <v>7</v>
      </c>
      <c r="D27" s="2" t="s">
        <v>12</v>
      </c>
      <c r="E27" s="2" t="s">
        <v>7</v>
      </c>
      <c r="F27" s="2" t="s">
        <v>12</v>
      </c>
      <c r="G27" s="2" t="s">
        <v>7</v>
      </c>
      <c r="H27" s="2" t="s">
        <v>12</v>
      </c>
      <c r="I27" s="2" t="s">
        <v>7</v>
      </c>
      <c r="J27" s="2" t="s">
        <v>12</v>
      </c>
      <c r="K27" s="2" t="s">
        <v>7</v>
      </c>
      <c r="L27" s="2" t="s">
        <v>12</v>
      </c>
      <c r="M27" s="2" t="s">
        <v>7</v>
      </c>
      <c r="N27" s="2" t="s">
        <v>12</v>
      </c>
      <c r="O27" s="2" t="s">
        <v>7</v>
      </c>
      <c r="P27" s="2" t="s">
        <v>12</v>
      </c>
      <c r="Q27" s="2" t="s">
        <v>7</v>
      </c>
      <c r="R27" s="2" t="s">
        <v>12</v>
      </c>
      <c r="S27" s="2" t="s">
        <v>7</v>
      </c>
      <c r="T27" s="2"/>
      <c r="U27" s="2"/>
    </row>
    <row r="28" spans="1:21" ht="12.7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" t="s">
        <v>13</v>
      </c>
      <c r="B29" s="2">
        <f aca="true" t="shared" si="12" ref="B29:R29">B36+B40+B44+B48</f>
        <v>10</v>
      </c>
      <c r="C29" s="2">
        <f t="shared" si="12"/>
        <v>10</v>
      </c>
      <c r="D29" s="2">
        <f t="shared" si="12"/>
        <v>10</v>
      </c>
      <c r="E29" s="2">
        <f t="shared" si="12"/>
        <v>10</v>
      </c>
      <c r="F29" s="2">
        <f t="shared" si="12"/>
        <v>11</v>
      </c>
      <c r="G29" s="2">
        <f t="shared" si="12"/>
        <v>11</v>
      </c>
      <c r="H29" s="2">
        <f t="shared" si="12"/>
        <v>8</v>
      </c>
      <c r="I29" s="2">
        <f t="shared" si="12"/>
        <v>8</v>
      </c>
      <c r="J29" s="2">
        <f t="shared" si="12"/>
        <v>10</v>
      </c>
      <c r="K29" s="2">
        <f t="shared" si="12"/>
        <v>10</v>
      </c>
      <c r="L29" s="2">
        <f t="shared" si="12"/>
        <v>9</v>
      </c>
      <c r="M29" s="2">
        <f t="shared" si="12"/>
        <v>9</v>
      </c>
      <c r="N29" s="2">
        <f t="shared" si="12"/>
        <v>7</v>
      </c>
      <c r="O29" s="2">
        <f t="shared" si="12"/>
        <v>7</v>
      </c>
      <c r="P29" s="2">
        <f t="shared" si="12"/>
        <v>7</v>
      </c>
      <c r="Q29" s="2">
        <f t="shared" si="12"/>
        <v>7</v>
      </c>
      <c r="R29" s="2">
        <f t="shared" si="12"/>
        <v>7</v>
      </c>
      <c r="S29" s="2"/>
      <c r="T29" s="5">
        <f>SUM(B29:S29)/2</f>
        <v>75.5</v>
      </c>
      <c r="U29" s="6">
        <f>T29/T32</f>
        <v>0.592156862745098</v>
      </c>
    </row>
    <row r="30" spans="1:21" ht="12.75">
      <c r="A30" s="2" t="s">
        <v>14</v>
      </c>
      <c r="B30" s="2">
        <f aca="true" t="shared" si="13" ref="B30:R30">B37+B41+B45+B49</f>
        <v>5</v>
      </c>
      <c r="C30" s="2">
        <f t="shared" si="13"/>
        <v>5</v>
      </c>
      <c r="D30" s="2">
        <f t="shared" si="13"/>
        <v>5</v>
      </c>
      <c r="E30" s="2">
        <f t="shared" si="13"/>
        <v>5</v>
      </c>
      <c r="F30" s="2">
        <f t="shared" si="13"/>
        <v>3</v>
      </c>
      <c r="G30" s="2">
        <f t="shared" si="13"/>
        <v>3</v>
      </c>
      <c r="H30" s="2">
        <f t="shared" si="13"/>
        <v>0</v>
      </c>
      <c r="I30" s="2">
        <f t="shared" si="13"/>
        <v>0</v>
      </c>
      <c r="J30" s="2">
        <f t="shared" si="13"/>
        <v>0</v>
      </c>
      <c r="K30" s="2">
        <f t="shared" si="13"/>
        <v>0</v>
      </c>
      <c r="L30" s="2">
        <f t="shared" si="13"/>
        <v>0</v>
      </c>
      <c r="M30" s="2">
        <f t="shared" si="13"/>
        <v>0</v>
      </c>
      <c r="N30" s="2">
        <f t="shared" si="13"/>
        <v>1</v>
      </c>
      <c r="O30" s="2">
        <f t="shared" si="13"/>
        <v>1</v>
      </c>
      <c r="P30" s="2">
        <f t="shared" si="13"/>
        <v>1</v>
      </c>
      <c r="Q30" s="2">
        <f t="shared" si="13"/>
        <v>1</v>
      </c>
      <c r="R30" s="2">
        <f t="shared" si="13"/>
        <v>1</v>
      </c>
      <c r="S30" s="2">
        <f>S37+S41+S45+S49</f>
        <v>1</v>
      </c>
      <c r="T30" s="2">
        <f>SUM(B30:S30)/2</f>
        <v>16</v>
      </c>
      <c r="U30" s="6">
        <f>T30/T32</f>
        <v>0.12549019607843137</v>
      </c>
    </row>
    <row r="31" spans="1:21" ht="12.75">
      <c r="A31" s="2" t="s">
        <v>16</v>
      </c>
      <c r="B31" s="9">
        <f aca="true" t="shared" si="14" ref="B31:R31">B38+B42+B46+B50</f>
        <v>5</v>
      </c>
      <c r="C31" s="9">
        <f t="shared" si="14"/>
        <v>5</v>
      </c>
      <c r="D31" s="9">
        <f t="shared" si="14"/>
        <v>6</v>
      </c>
      <c r="E31" s="9">
        <f t="shared" si="14"/>
        <v>6</v>
      </c>
      <c r="F31" s="9">
        <f t="shared" si="14"/>
        <v>0</v>
      </c>
      <c r="G31" s="9">
        <f t="shared" si="14"/>
        <v>0</v>
      </c>
      <c r="H31" s="9">
        <f t="shared" si="14"/>
        <v>5</v>
      </c>
      <c r="I31" s="9">
        <f t="shared" si="14"/>
        <v>5</v>
      </c>
      <c r="J31" s="9">
        <f t="shared" si="14"/>
        <v>8</v>
      </c>
      <c r="K31" s="9">
        <f t="shared" si="14"/>
        <v>8</v>
      </c>
      <c r="L31" s="9">
        <f t="shared" si="14"/>
        <v>5</v>
      </c>
      <c r="M31" s="9">
        <f t="shared" si="14"/>
        <v>5</v>
      </c>
      <c r="N31" s="9">
        <f t="shared" si="14"/>
        <v>3</v>
      </c>
      <c r="O31" s="9">
        <f t="shared" si="14"/>
        <v>3</v>
      </c>
      <c r="P31" s="9">
        <f t="shared" si="14"/>
        <v>2</v>
      </c>
      <c r="Q31" s="9">
        <f t="shared" si="14"/>
        <v>2</v>
      </c>
      <c r="R31" s="9">
        <f t="shared" si="14"/>
        <v>2</v>
      </c>
      <c r="S31" s="9">
        <f>S38+S42+S46+S50</f>
        <v>2</v>
      </c>
      <c r="T31" s="2">
        <f>SUM(B31:S31)/2</f>
        <v>36</v>
      </c>
      <c r="U31" s="6">
        <f>T31/T32</f>
        <v>0.2823529411764706</v>
      </c>
    </row>
    <row r="32" spans="1:21" ht="12.75">
      <c r="A32" s="2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">
        <f>SUM(T29:T31)</f>
        <v>127.5</v>
      </c>
      <c r="U32" s="6">
        <f>SUM(U29:U31)</f>
        <v>1</v>
      </c>
    </row>
    <row r="33" spans="1:2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</row>
    <row r="34" spans="1:2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</row>
    <row r="35" spans="1:21" ht="12.75">
      <c r="A35" s="1" t="s">
        <v>22</v>
      </c>
      <c r="B35" s="2">
        <v>4</v>
      </c>
      <c r="C35" s="2">
        <v>4</v>
      </c>
      <c r="D35" s="2">
        <v>3</v>
      </c>
      <c r="E35" s="2">
        <v>3</v>
      </c>
      <c r="F35" s="7">
        <v>2</v>
      </c>
      <c r="G35" s="7">
        <v>2</v>
      </c>
      <c r="H35" s="7">
        <v>3</v>
      </c>
      <c r="I35" s="7">
        <v>3</v>
      </c>
      <c r="J35" s="7">
        <v>3</v>
      </c>
      <c r="K35" s="7">
        <v>3</v>
      </c>
      <c r="L35" s="7">
        <v>2</v>
      </c>
      <c r="M35" s="7">
        <v>2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2">
        <f>SUM(B35:S35)/2</f>
        <v>20</v>
      </c>
      <c r="U35" s="11"/>
    </row>
    <row r="36" spans="1:21" ht="12.75">
      <c r="A36" s="2" t="s">
        <v>13</v>
      </c>
      <c r="B36" s="2">
        <v>2</v>
      </c>
      <c r="C36" s="2">
        <v>2</v>
      </c>
      <c r="D36" s="2">
        <v>2</v>
      </c>
      <c r="E36" s="2">
        <v>2</v>
      </c>
      <c r="F36" s="7">
        <v>2</v>
      </c>
      <c r="G36" s="7">
        <v>2</v>
      </c>
      <c r="H36" s="7">
        <v>2</v>
      </c>
      <c r="I36" s="7">
        <v>2</v>
      </c>
      <c r="J36" s="7">
        <v>2</v>
      </c>
      <c r="K36" s="7">
        <v>2</v>
      </c>
      <c r="L36" s="7">
        <v>2</v>
      </c>
      <c r="M36" s="7">
        <v>2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 s="2"/>
      <c r="U36" s="11"/>
    </row>
    <row r="37" spans="1:21" ht="12.75">
      <c r="A37" s="2" t="s">
        <v>14</v>
      </c>
      <c r="B37" s="2">
        <v>1</v>
      </c>
      <c r="C37" s="2">
        <v>1</v>
      </c>
      <c r="D37" s="2">
        <v>1</v>
      </c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1"/>
    </row>
    <row r="38" spans="1:21" ht="12.75">
      <c r="A38" s="2" t="s">
        <v>16</v>
      </c>
      <c r="B38" s="7">
        <v>1</v>
      </c>
      <c r="C38" s="7">
        <v>1</v>
      </c>
      <c r="D38" s="2"/>
      <c r="E38" s="2"/>
      <c r="F38" s="2"/>
      <c r="G38" s="2"/>
      <c r="H38" s="2">
        <v>1</v>
      </c>
      <c r="I38" s="2">
        <v>1</v>
      </c>
      <c r="J38" s="2">
        <v>1</v>
      </c>
      <c r="K38" s="2">
        <v>1</v>
      </c>
      <c r="L38" s="2"/>
      <c r="M38" s="2"/>
      <c r="N38" s="2"/>
      <c r="O38" s="2"/>
      <c r="P38" s="2"/>
      <c r="Q38" s="2"/>
      <c r="R38" s="2"/>
      <c r="S38" s="2"/>
      <c r="T38" s="2"/>
      <c r="U38" s="11"/>
    </row>
    <row r="39" spans="1:21" ht="12.75">
      <c r="A39" s="1" t="s">
        <v>23</v>
      </c>
      <c r="B39" s="7">
        <v>8</v>
      </c>
      <c r="C39" s="7">
        <v>8</v>
      </c>
      <c r="D39" s="2">
        <v>5</v>
      </c>
      <c r="E39" s="2">
        <v>5</v>
      </c>
      <c r="F39" s="7">
        <v>4</v>
      </c>
      <c r="G39" s="7">
        <v>4</v>
      </c>
      <c r="H39" s="7">
        <v>4</v>
      </c>
      <c r="I39" s="7">
        <v>4</v>
      </c>
      <c r="J39" s="7">
        <v>7</v>
      </c>
      <c r="K39" s="7">
        <v>7</v>
      </c>
      <c r="L39" s="7">
        <v>7</v>
      </c>
      <c r="M39" s="7">
        <v>7</v>
      </c>
      <c r="N39" s="7">
        <v>5</v>
      </c>
      <c r="O39" s="7">
        <v>5</v>
      </c>
      <c r="P39" s="7">
        <v>5</v>
      </c>
      <c r="Q39" s="7">
        <v>5</v>
      </c>
      <c r="R39" s="7">
        <v>5</v>
      </c>
      <c r="S39" s="7">
        <v>5</v>
      </c>
      <c r="T39" s="2">
        <f>SUM(B39:S39)/2</f>
        <v>50</v>
      </c>
      <c r="U39" s="11"/>
    </row>
    <row r="40" spans="1:21" ht="12.75">
      <c r="A40" s="2" t="s">
        <v>13</v>
      </c>
      <c r="B40" s="2">
        <v>4</v>
      </c>
      <c r="C40" s="2">
        <v>4</v>
      </c>
      <c r="D40" s="2">
        <v>2</v>
      </c>
      <c r="E40" s="2">
        <v>2</v>
      </c>
      <c r="F40" s="7">
        <v>3</v>
      </c>
      <c r="G40" s="7">
        <v>3</v>
      </c>
      <c r="H40" s="7">
        <v>2</v>
      </c>
      <c r="I40" s="7">
        <v>2</v>
      </c>
      <c r="J40" s="7">
        <v>4</v>
      </c>
      <c r="K40" s="7">
        <v>4</v>
      </c>
      <c r="L40" s="7">
        <v>4</v>
      </c>
      <c r="M40" s="7">
        <v>4</v>
      </c>
      <c r="N40" s="7">
        <v>2</v>
      </c>
      <c r="O40" s="7">
        <v>2</v>
      </c>
      <c r="P40" s="7">
        <v>2</v>
      </c>
      <c r="Q40" s="7">
        <v>2</v>
      </c>
      <c r="R40" s="7">
        <v>2</v>
      </c>
      <c r="S40" s="7">
        <v>2</v>
      </c>
      <c r="T40" s="7"/>
      <c r="U40" s="11"/>
    </row>
    <row r="41" spans="1:21" ht="12.75">
      <c r="A41" s="2" t="s">
        <v>14</v>
      </c>
      <c r="B41" s="2">
        <v>2</v>
      </c>
      <c r="C41" s="2">
        <v>2</v>
      </c>
      <c r="D41" s="2">
        <v>1</v>
      </c>
      <c r="E41" s="2">
        <v>1</v>
      </c>
      <c r="F41" s="7">
        <v>1</v>
      </c>
      <c r="G41" s="7">
        <v>1</v>
      </c>
      <c r="H41" s="2"/>
      <c r="I41" s="2"/>
      <c r="J41" s="2"/>
      <c r="K41" s="2"/>
      <c r="L41" s="2"/>
      <c r="M41" s="2"/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/>
      <c r="U41" s="11"/>
    </row>
    <row r="42" spans="1:21" ht="12.75">
      <c r="A42" s="2" t="s">
        <v>16</v>
      </c>
      <c r="B42" s="7">
        <v>2</v>
      </c>
      <c r="C42" s="7">
        <v>2</v>
      </c>
      <c r="D42" s="7">
        <v>2</v>
      </c>
      <c r="E42" s="7">
        <v>2</v>
      </c>
      <c r="F42" s="2"/>
      <c r="G42" s="2"/>
      <c r="H42" s="7">
        <v>2</v>
      </c>
      <c r="I42" s="7">
        <v>2</v>
      </c>
      <c r="J42" s="7">
        <v>3</v>
      </c>
      <c r="K42" s="7">
        <v>3</v>
      </c>
      <c r="L42" s="7">
        <v>3</v>
      </c>
      <c r="M42" s="7">
        <v>3</v>
      </c>
      <c r="N42" s="7">
        <v>2</v>
      </c>
      <c r="O42" s="7">
        <v>2</v>
      </c>
      <c r="P42" s="7">
        <v>2</v>
      </c>
      <c r="Q42" s="7">
        <v>2</v>
      </c>
      <c r="R42" s="7">
        <v>2</v>
      </c>
      <c r="S42" s="7">
        <v>2</v>
      </c>
      <c r="T42" s="7"/>
      <c r="U42" s="11"/>
    </row>
    <row r="43" spans="1:21" ht="12.75">
      <c r="A43" s="1" t="s">
        <v>24</v>
      </c>
      <c r="B43" s="2">
        <v>4</v>
      </c>
      <c r="C43" s="2">
        <v>4</v>
      </c>
      <c r="D43" s="7">
        <v>8</v>
      </c>
      <c r="E43" s="7">
        <v>8</v>
      </c>
      <c r="F43" s="7">
        <v>4</v>
      </c>
      <c r="G43" s="7">
        <v>4</v>
      </c>
      <c r="H43" s="7">
        <v>3</v>
      </c>
      <c r="I43" s="7">
        <v>3</v>
      </c>
      <c r="J43" s="7">
        <v>4</v>
      </c>
      <c r="K43" s="7">
        <v>4</v>
      </c>
      <c r="L43" s="7">
        <v>2</v>
      </c>
      <c r="M43" s="7">
        <v>2</v>
      </c>
      <c r="N43" s="7">
        <v>2</v>
      </c>
      <c r="O43" s="7">
        <v>2</v>
      </c>
      <c r="P43" s="7">
        <v>2</v>
      </c>
      <c r="Q43" s="7">
        <v>2</v>
      </c>
      <c r="R43" s="7">
        <v>2</v>
      </c>
      <c r="S43" s="7">
        <v>2</v>
      </c>
      <c r="T43" s="2">
        <f>SUM(B43:S43)/2</f>
        <v>31</v>
      </c>
      <c r="U43" s="11"/>
    </row>
    <row r="44" spans="1:21" ht="12.75">
      <c r="A44" s="2" t="s">
        <v>13</v>
      </c>
      <c r="B44" s="2">
        <v>2</v>
      </c>
      <c r="C44" s="2">
        <v>2</v>
      </c>
      <c r="D44" s="2">
        <v>4</v>
      </c>
      <c r="E44" s="2">
        <v>4</v>
      </c>
      <c r="F44" s="7">
        <v>3</v>
      </c>
      <c r="G44" s="7">
        <v>3</v>
      </c>
      <c r="H44" s="7">
        <v>2</v>
      </c>
      <c r="I44" s="7">
        <v>2</v>
      </c>
      <c r="J44" s="7">
        <v>2</v>
      </c>
      <c r="K44" s="7">
        <v>2</v>
      </c>
      <c r="L44" s="7">
        <v>1</v>
      </c>
      <c r="M44" s="7">
        <v>1</v>
      </c>
      <c r="N44" s="7">
        <v>2</v>
      </c>
      <c r="O44" s="7">
        <v>2</v>
      </c>
      <c r="P44" s="7">
        <v>2</v>
      </c>
      <c r="Q44" s="7">
        <v>2</v>
      </c>
      <c r="R44" s="7">
        <v>2</v>
      </c>
      <c r="S44" s="7">
        <v>2</v>
      </c>
      <c r="T44" s="2"/>
      <c r="U44" s="11"/>
    </row>
    <row r="45" spans="1:21" ht="12.75">
      <c r="A45" s="2" t="s">
        <v>14</v>
      </c>
      <c r="B45" s="2">
        <v>1</v>
      </c>
      <c r="C45" s="2">
        <v>1</v>
      </c>
      <c r="D45" s="2">
        <v>2</v>
      </c>
      <c r="E45" s="2">
        <v>2</v>
      </c>
      <c r="F45" s="7">
        <v>1</v>
      </c>
      <c r="G45" s="7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1"/>
    </row>
    <row r="46" spans="1:21" ht="12.75">
      <c r="A46" s="2" t="s">
        <v>16</v>
      </c>
      <c r="B46" s="7">
        <v>1</v>
      </c>
      <c r="C46" s="7">
        <v>1</v>
      </c>
      <c r="D46" s="7">
        <v>2</v>
      </c>
      <c r="E46" s="7">
        <v>2</v>
      </c>
      <c r="F46" s="2"/>
      <c r="G46" s="2"/>
      <c r="H46" s="7">
        <v>1</v>
      </c>
      <c r="I46" s="7">
        <v>1</v>
      </c>
      <c r="J46" s="7">
        <v>2</v>
      </c>
      <c r="K46" s="7">
        <v>2</v>
      </c>
      <c r="L46" s="7">
        <v>1</v>
      </c>
      <c r="M46" s="7">
        <v>1</v>
      </c>
      <c r="N46" s="2"/>
      <c r="O46" s="2"/>
      <c r="P46" s="2"/>
      <c r="Q46" s="2"/>
      <c r="R46" s="2"/>
      <c r="S46" s="2"/>
      <c r="T46" s="2"/>
      <c r="U46" s="11"/>
    </row>
    <row r="47" spans="1:21" ht="12.75">
      <c r="A47" s="1" t="s">
        <v>25</v>
      </c>
      <c r="B47" s="2">
        <v>4</v>
      </c>
      <c r="C47" s="2">
        <v>4</v>
      </c>
      <c r="D47" s="2">
        <v>5</v>
      </c>
      <c r="E47" s="7">
        <v>5</v>
      </c>
      <c r="F47" s="7">
        <v>4</v>
      </c>
      <c r="G47" s="7">
        <v>4</v>
      </c>
      <c r="H47" s="7">
        <v>3</v>
      </c>
      <c r="I47" s="7">
        <v>3</v>
      </c>
      <c r="J47" s="7">
        <v>4</v>
      </c>
      <c r="K47" s="7">
        <v>4</v>
      </c>
      <c r="L47" s="7">
        <v>3</v>
      </c>
      <c r="M47" s="7">
        <v>3</v>
      </c>
      <c r="N47" s="7">
        <v>3</v>
      </c>
      <c r="O47" s="7">
        <v>3</v>
      </c>
      <c r="P47" s="7">
        <v>2</v>
      </c>
      <c r="Q47" s="7">
        <v>2</v>
      </c>
      <c r="R47" s="7">
        <v>2</v>
      </c>
      <c r="S47" s="7">
        <v>2</v>
      </c>
      <c r="T47" s="2">
        <f>SUM(B47:S47)/2</f>
        <v>30</v>
      </c>
      <c r="U47" s="11"/>
    </row>
    <row r="48" spans="1:21" ht="12.75">
      <c r="A48" s="2" t="s">
        <v>13</v>
      </c>
      <c r="B48" s="2">
        <v>2</v>
      </c>
      <c r="C48" s="2">
        <v>2</v>
      </c>
      <c r="D48" s="2">
        <v>2</v>
      </c>
      <c r="E48" s="7">
        <v>2</v>
      </c>
      <c r="F48" s="7">
        <v>3</v>
      </c>
      <c r="G48" s="7">
        <v>3</v>
      </c>
      <c r="H48" s="7">
        <v>2</v>
      </c>
      <c r="I48" s="7">
        <v>2</v>
      </c>
      <c r="J48" s="7">
        <v>2</v>
      </c>
      <c r="K48" s="7">
        <v>2</v>
      </c>
      <c r="L48" s="7">
        <v>2</v>
      </c>
      <c r="M48" s="7">
        <v>2</v>
      </c>
      <c r="N48" s="7">
        <v>2</v>
      </c>
      <c r="O48" s="7">
        <v>2</v>
      </c>
      <c r="P48" s="7">
        <v>2</v>
      </c>
      <c r="Q48" s="7">
        <v>2</v>
      </c>
      <c r="R48" s="7">
        <v>2</v>
      </c>
      <c r="S48" s="7">
        <v>2</v>
      </c>
      <c r="T48" s="2"/>
      <c r="U48" s="11"/>
    </row>
    <row r="49" spans="1:21" ht="12.75">
      <c r="A49" s="2" t="s">
        <v>14</v>
      </c>
      <c r="B49" s="2">
        <v>1</v>
      </c>
      <c r="C49" s="2">
        <v>1</v>
      </c>
      <c r="D49" s="2">
        <v>1</v>
      </c>
      <c r="E49" s="7">
        <v>1</v>
      </c>
      <c r="F49" s="7">
        <v>1</v>
      </c>
      <c r="G49" s="7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1"/>
    </row>
    <row r="50" spans="1:21" ht="12.75">
      <c r="A50" s="2" t="s">
        <v>16</v>
      </c>
      <c r="B50" s="7">
        <v>1</v>
      </c>
      <c r="C50" s="7">
        <v>1</v>
      </c>
      <c r="D50" s="7">
        <v>2</v>
      </c>
      <c r="E50" s="7">
        <v>2</v>
      </c>
      <c r="F50" s="2"/>
      <c r="G50" s="2"/>
      <c r="H50" s="7">
        <v>1</v>
      </c>
      <c r="I50" s="7">
        <v>1</v>
      </c>
      <c r="J50" s="7">
        <v>2</v>
      </c>
      <c r="K50" s="7">
        <v>2</v>
      </c>
      <c r="L50" s="7">
        <v>1</v>
      </c>
      <c r="M50" s="7">
        <v>1</v>
      </c>
      <c r="N50" s="7">
        <v>1</v>
      </c>
      <c r="O50" s="7">
        <v>1</v>
      </c>
      <c r="P50" s="2"/>
      <c r="Q50" s="2"/>
      <c r="R50" s="2"/>
      <c r="S50" s="2"/>
      <c r="T50" s="2"/>
      <c r="U50" s="11"/>
    </row>
    <row r="51" spans="1:20" ht="12.75">
      <c r="A51" s="1" t="s">
        <v>26</v>
      </c>
      <c r="B51" s="2">
        <f aca="true" t="shared" si="15" ref="B51:S51">SUM(B52:B54)</f>
        <v>6</v>
      </c>
      <c r="C51" s="2">
        <f t="shared" si="15"/>
        <v>4</v>
      </c>
      <c r="D51" s="2">
        <f t="shared" si="15"/>
        <v>4</v>
      </c>
      <c r="E51" s="2">
        <f t="shared" si="15"/>
        <v>4</v>
      </c>
      <c r="F51" s="2">
        <f t="shared" si="15"/>
        <v>6</v>
      </c>
      <c r="G51" s="2">
        <f t="shared" si="15"/>
        <v>7</v>
      </c>
      <c r="H51" s="2">
        <f t="shared" si="15"/>
        <v>3</v>
      </c>
      <c r="I51" s="2">
        <f t="shared" si="15"/>
        <v>3</v>
      </c>
      <c r="J51" s="2">
        <f t="shared" si="15"/>
        <v>2</v>
      </c>
      <c r="K51" s="2">
        <f t="shared" si="15"/>
        <v>3</v>
      </c>
      <c r="L51" s="2">
        <f t="shared" si="15"/>
        <v>2</v>
      </c>
      <c r="M51" s="2">
        <f t="shared" si="15"/>
        <v>3</v>
      </c>
      <c r="N51" s="2">
        <f t="shared" si="15"/>
        <v>3</v>
      </c>
      <c r="O51" s="2">
        <f t="shared" si="15"/>
        <v>2</v>
      </c>
      <c r="P51" s="2">
        <f t="shared" si="15"/>
        <v>2</v>
      </c>
      <c r="Q51" s="2">
        <f t="shared" si="15"/>
        <v>2</v>
      </c>
      <c r="R51" s="2">
        <f t="shared" si="15"/>
        <v>2</v>
      </c>
      <c r="S51" s="2">
        <f t="shared" si="15"/>
        <v>2</v>
      </c>
      <c r="T51" s="2">
        <f>SUM(B51:S51)</f>
        <v>60</v>
      </c>
    </row>
    <row r="52" spans="1:20" ht="12.75">
      <c r="A52" s="2" t="s">
        <v>13</v>
      </c>
      <c r="B52" s="2">
        <v>2</v>
      </c>
      <c r="C52" s="2">
        <v>2</v>
      </c>
      <c r="D52" s="2">
        <v>2</v>
      </c>
      <c r="E52" s="2">
        <v>2</v>
      </c>
      <c r="F52" s="2">
        <v>3</v>
      </c>
      <c r="G52" s="2">
        <v>3</v>
      </c>
      <c r="H52" s="2">
        <v>2</v>
      </c>
      <c r="I52" s="2">
        <v>2</v>
      </c>
      <c r="J52" s="2">
        <v>2</v>
      </c>
      <c r="K52" s="2">
        <v>2</v>
      </c>
      <c r="L52" s="2">
        <v>2</v>
      </c>
      <c r="M52" s="2">
        <v>2</v>
      </c>
      <c r="N52" s="2">
        <v>2</v>
      </c>
      <c r="O52" s="2">
        <v>1</v>
      </c>
      <c r="P52" s="2">
        <v>1</v>
      </c>
      <c r="Q52" s="2">
        <v>1</v>
      </c>
      <c r="R52" s="2">
        <v>1</v>
      </c>
      <c r="S52" s="2">
        <v>1</v>
      </c>
      <c r="T52" s="2"/>
    </row>
    <row r="53" spans="1:20" ht="12.75">
      <c r="A53" s="2" t="s">
        <v>14</v>
      </c>
      <c r="B53" s="2">
        <v>2</v>
      </c>
      <c r="C53" s="2">
        <v>1</v>
      </c>
      <c r="D53" s="2">
        <v>1</v>
      </c>
      <c r="E53" s="2">
        <v>1</v>
      </c>
      <c r="F53" s="2">
        <v>1</v>
      </c>
      <c r="G53" s="2">
        <v>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 t="s">
        <v>15</v>
      </c>
      <c r="B54" s="2">
        <v>2</v>
      </c>
      <c r="C54" s="2">
        <v>1</v>
      </c>
      <c r="D54" s="2">
        <v>1</v>
      </c>
      <c r="E54" s="2">
        <v>1</v>
      </c>
      <c r="F54" s="2">
        <v>2</v>
      </c>
      <c r="G54" s="2">
        <v>2</v>
      </c>
      <c r="H54" s="2">
        <v>1</v>
      </c>
      <c r="I54" s="2">
        <v>1</v>
      </c>
      <c r="J54" s="2"/>
      <c r="K54" s="2">
        <v>1</v>
      </c>
      <c r="L54" s="2"/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/>
    </row>
    <row r="55" spans="1:20" ht="12.75">
      <c r="A55" s="2" t="s">
        <v>16</v>
      </c>
      <c r="B55" s="2"/>
      <c r="C55" s="2"/>
      <c r="D55" s="2"/>
      <c r="E55" s="2"/>
      <c r="F55" s="2"/>
      <c r="G55" s="2"/>
      <c r="H55" s="2">
        <v>1</v>
      </c>
      <c r="I55" s="2"/>
      <c r="J55" s="2">
        <v>1</v>
      </c>
      <c r="K55" s="2">
        <v>2</v>
      </c>
      <c r="L55" s="2">
        <v>1</v>
      </c>
      <c r="M55" s="2">
        <v>1</v>
      </c>
      <c r="N55" s="2">
        <v>2</v>
      </c>
      <c r="O55" s="2">
        <v>1</v>
      </c>
      <c r="P55" s="2">
        <v>1</v>
      </c>
      <c r="Q55" s="2">
        <v>1</v>
      </c>
      <c r="R55" s="2"/>
      <c r="S55" s="2"/>
      <c r="T55" s="2"/>
    </row>
    <row r="56" spans="1:20" ht="12.75">
      <c r="A56" s="1" t="s">
        <v>27</v>
      </c>
      <c r="B56" s="2">
        <f aca="true" t="shared" si="16" ref="B56:S56">SUM(B57:B60)</f>
        <v>4</v>
      </c>
      <c r="C56" s="2">
        <f t="shared" si="16"/>
        <v>3</v>
      </c>
      <c r="D56" s="2">
        <f t="shared" si="16"/>
        <v>4</v>
      </c>
      <c r="E56" s="2">
        <f t="shared" si="16"/>
        <v>2</v>
      </c>
      <c r="F56" s="2">
        <f t="shared" si="16"/>
        <v>3</v>
      </c>
      <c r="G56" s="2">
        <f t="shared" si="16"/>
        <v>4</v>
      </c>
      <c r="H56" s="2">
        <f t="shared" si="16"/>
        <v>4</v>
      </c>
      <c r="I56" s="2">
        <f t="shared" si="16"/>
        <v>4</v>
      </c>
      <c r="J56" s="2">
        <f t="shared" si="16"/>
        <v>4</v>
      </c>
      <c r="K56" s="2">
        <f t="shared" si="16"/>
        <v>5</v>
      </c>
      <c r="L56" s="2">
        <f t="shared" si="16"/>
        <v>0</v>
      </c>
      <c r="M56" s="2">
        <f t="shared" si="16"/>
        <v>0</v>
      </c>
      <c r="N56" s="2">
        <f t="shared" si="16"/>
        <v>3</v>
      </c>
      <c r="O56" s="2">
        <f t="shared" si="16"/>
        <v>3</v>
      </c>
      <c r="P56" s="2">
        <f t="shared" si="16"/>
        <v>5</v>
      </c>
      <c r="Q56" s="2">
        <f t="shared" si="16"/>
        <v>4</v>
      </c>
      <c r="R56" s="2">
        <f t="shared" si="16"/>
        <v>0</v>
      </c>
      <c r="S56" s="2">
        <f t="shared" si="16"/>
        <v>0</v>
      </c>
      <c r="T56" s="2">
        <f>SUM(B56:S56)</f>
        <v>52</v>
      </c>
    </row>
    <row r="57" spans="1:20" ht="12.75">
      <c r="A57" s="2" t="s">
        <v>13</v>
      </c>
      <c r="B57" s="2">
        <v>2</v>
      </c>
      <c r="C57" s="2">
        <v>1</v>
      </c>
      <c r="D57" s="2">
        <v>2</v>
      </c>
      <c r="E57" s="2"/>
      <c r="F57" s="2">
        <v>1</v>
      </c>
      <c r="G57" s="2">
        <v>2</v>
      </c>
      <c r="H57" s="2">
        <v>1</v>
      </c>
      <c r="I57" s="2">
        <v>2</v>
      </c>
      <c r="J57" s="2">
        <v>2</v>
      </c>
      <c r="K57" s="2">
        <v>2</v>
      </c>
      <c r="L57" s="2"/>
      <c r="M57" s="2"/>
      <c r="N57" s="2">
        <v>1</v>
      </c>
      <c r="O57" s="2">
        <v>1</v>
      </c>
      <c r="P57" s="2">
        <v>2</v>
      </c>
      <c r="Q57" s="2">
        <v>2</v>
      </c>
      <c r="R57" s="2"/>
      <c r="S57" s="2"/>
      <c r="T57" s="2"/>
    </row>
    <row r="58" spans="1:20" ht="12.75">
      <c r="A58" s="2" t="s">
        <v>14</v>
      </c>
      <c r="B58" s="2">
        <v>1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/>
      <c r="I58" s="2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 t="s">
        <v>15</v>
      </c>
      <c r="B59" s="2">
        <v>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/>
      <c r="J59" s="2">
        <v>1</v>
      </c>
      <c r="K59" s="2">
        <v>1</v>
      </c>
      <c r="L59" s="2"/>
      <c r="M59" s="2"/>
      <c r="N59" s="2">
        <v>1</v>
      </c>
      <c r="O59" s="2">
        <v>1</v>
      </c>
      <c r="P59" s="2">
        <v>1</v>
      </c>
      <c r="Q59" s="2">
        <v>1</v>
      </c>
      <c r="R59" s="2"/>
      <c r="S59" s="2"/>
      <c r="T59" s="2"/>
    </row>
    <row r="60" spans="1:20" ht="12.75">
      <c r="A60" s="2" t="s">
        <v>16</v>
      </c>
      <c r="B60" s="2"/>
      <c r="C60" s="2"/>
      <c r="D60" s="2"/>
      <c r="E60" s="2"/>
      <c r="F60" s="2"/>
      <c r="G60" s="2"/>
      <c r="H60" s="2">
        <v>2</v>
      </c>
      <c r="I60" s="2">
        <v>1</v>
      </c>
      <c r="J60" s="2">
        <v>1</v>
      </c>
      <c r="K60" s="2">
        <v>2</v>
      </c>
      <c r="L60" s="2"/>
      <c r="M60" s="2"/>
      <c r="N60" s="2">
        <v>1</v>
      </c>
      <c r="O60" s="2">
        <v>1</v>
      </c>
      <c r="P60" s="2">
        <v>2</v>
      </c>
      <c r="Q60" s="2">
        <v>1</v>
      </c>
      <c r="R60" s="2"/>
      <c r="S60" s="2"/>
      <c r="T60" s="2"/>
    </row>
    <row r="61" spans="1:20" ht="12.75">
      <c r="A61" s="1" t="s">
        <v>28</v>
      </c>
      <c r="B61" s="2">
        <f aca="true" t="shared" si="17" ref="B61:S61">SUM(B62:B65)</f>
        <v>5</v>
      </c>
      <c r="C61" s="2">
        <f t="shared" si="17"/>
        <v>5</v>
      </c>
      <c r="D61" s="2">
        <f t="shared" si="17"/>
        <v>4</v>
      </c>
      <c r="E61" s="2">
        <f t="shared" si="17"/>
        <v>3</v>
      </c>
      <c r="F61" s="2">
        <f t="shared" si="17"/>
        <v>3</v>
      </c>
      <c r="G61" s="2">
        <f t="shared" si="17"/>
        <v>3</v>
      </c>
      <c r="H61" s="2">
        <f t="shared" si="17"/>
        <v>3</v>
      </c>
      <c r="I61" s="2">
        <f t="shared" si="17"/>
        <v>3</v>
      </c>
      <c r="J61" s="2">
        <f t="shared" si="17"/>
        <v>3</v>
      </c>
      <c r="K61" s="2">
        <f t="shared" si="17"/>
        <v>2</v>
      </c>
      <c r="L61" s="2">
        <f t="shared" si="17"/>
        <v>0</v>
      </c>
      <c r="M61" s="2">
        <f t="shared" si="17"/>
        <v>0</v>
      </c>
      <c r="N61" s="2">
        <f t="shared" si="17"/>
        <v>3</v>
      </c>
      <c r="O61" s="2">
        <f t="shared" si="17"/>
        <v>1</v>
      </c>
      <c r="P61" s="2">
        <f t="shared" si="17"/>
        <v>2</v>
      </c>
      <c r="Q61" s="2">
        <f t="shared" si="17"/>
        <v>0</v>
      </c>
      <c r="R61" s="2">
        <f t="shared" si="17"/>
        <v>0</v>
      </c>
      <c r="S61" s="2">
        <f t="shared" si="17"/>
        <v>0</v>
      </c>
      <c r="T61" s="2">
        <f>SUM(B61:S61)</f>
        <v>40</v>
      </c>
    </row>
    <row r="62" spans="1:20" ht="12.75">
      <c r="A62" s="2" t="s">
        <v>13</v>
      </c>
      <c r="B62" s="2">
        <v>2</v>
      </c>
      <c r="C62" s="2">
        <v>2</v>
      </c>
      <c r="D62" s="2">
        <v>1</v>
      </c>
      <c r="E62" s="2">
        <v>1</v>
      </c>
      <c r="F62" s="2">
        <v>1</v>
      </c>
      <c r="G62" s="2">
        <v>1</v>
      </c>
      <c r="H62" s="2">
        <v>2</v>
      </c>
      <c r="I62" s="2">
        <v>2</v>
      </c>
      <c r="J62" s="2">
        <v>2</v>
      </c>
      <c r="K62" s="2">
        <v>1</v>
      </c>
      <c r="L62" s="2"/>
      <c r="M62" s="2"/>
      <c r="N62" s="1">
        <v>2</v>
      </c>
      <c r="O62" s="2">
        <v>1</v>
      </c>
      <c r="P62" s="2">
        <v>1</v>
      </c>
      <c r="Q62" s="2"/>
      <c r="R62" s="2"/>
      <c r="S62" s="2"/>
      <c r="T62" s="2"/>
    </row>
    <row r="63" spans="1:20" ht="12.75">
      <c r="A63" s="2" t="s">
        <v>14</v>
      </c>
      <c r="B63" s="2">
        <v>1</v>
      </c>
      <c r="C63" s="2">
        <v>1</v>
      </c>
      <c r="D63" s="2">
        <v>1</v>
      </c>
      <c r="E63" s="2"/>
      <c r="F63" s="2">
        <v>1</v>
      </c>
      <c r="G63" s="2"/>
      <c r="H63" s="2"/>
      <c r="I63" s="2"/>
      <c r="J63" s="2"/>
      <c r="K63" s="2"/>
      <c r="L63" s="2"/>
      <c r="M63" s="2"/>
      <c r="N63" s="1"/>
      <c r="O63" s="2"/>
      <c r="P63" s="2"/>
      <c r="Q63" s="2"/>
      <c r="R63" s="2"/>
      <c r="S63" s="2"/>
      <c r="T63" s="2"/>
    </row>
    <row r="64" spans="1:20" ht="12.75">
      <c r="A64" s="2" t="s">
        <v>16</v>
      </c>
      <c r="B64" s="2">
        <v>1</v>
      </c>
      <c r="C64" s="2">
        <v>1</v>
      </c>
      <c r="D64" s="2">
        <v>2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/>
      <c r="M64" s="2"/>
      <c r="N64" s="1"/>
      <c r="O64" s="2"/>
      <c r="P64" s="2">
        <v>1</v>
      </c>
      <c r="Q64" s="2"/>
      <c r="R64" s="2"/>
      <c r="S64" s="2"/>
      <c r="T64" s="2"/>
    </row>
    <row r="65" spans="1:20" ht="12.75">
      <c r="A65" s="2" t="s">
        <v>17</v>
      </c>
      <c r="B65" s="2">
        <v>1</v>
      </c>
      <c r="C65" s="2">
        <v>1</v>
      </c>
      <c r="D65" s="2"/>
      <c r="E65" s="2">
        <v>1</v>
      </c>
      <c r="F65" s="2"/>
      <c r="G65" s="2">
        <v>1</v>
      </c>
      <c r="H65" s="2"/>
      <c r="I65" s="2"/>
      <c r="J65" s="2"/>
      <c r="K65" s="2"/>
      <c r="L65" s="2"/>
      <c r="M65" s="2"/>
      <c r="N65" s="1">
        <v>1</v>
      </c>
      <c r="O65" s="2"/>
      <c r="P65" s="2"/>
      <c r="Q65" s="2"/>
      <c r="R65" s="2"/>
      <c r="S65" s="2"/>
      <c r="T65" s="2"/>
    </row>
    <row r="66" spans="1:20" ht="12.75">
      <c r="A66" s="1" t="s">
        <v>29</v>
      </c>
      <c r="B66" s="2">
        <f aca="true" t="shared" si="18" ref="B66:S66">SUM(B67:B69)</f>
        <v>4.5</v>
      </c>
      <c r="C66" s="2">
        <f t="shared" si="18"/>
        <v>4.5</v>
      </c>
      <c r="D66" s="2">
        <f t="shared" si="18"/>
        <v>2</v>
      </c>
      <c r="E66" s="2">
        <f t="shared" si="18"/>
        <v>3</v>
      </c>
      <c r="F66" s="2">
        <f t="shared" si="18"/>
        <v>4</v>
      </c>
      <c r="G66" s="2">
        <f t="shared" si="18"/>
        <v>3</v>
      </c>
      <c r="H66" s="2">
        <f t="shared" si="18"/>
        <v>3.5</v>
      </c>
      <c r="I66" s="2">
        <f t="shared" si="18"/>
        <v>2.5</v>
      </c>
      <c r="J66" s="2">
        <f t="shared" si="18"/>
        <v>2</v>
      </c>
      <c r="K66" s="2">
        <f t="shared" si="18"/>
        <v>2</v>
      </c>
      <c r="L66" s="2">
        <f t="shared" si="18"/>
        <v>0</v>
      </c>
      <c r="M66" s="2">
        <f t="shared" si="18"/>
        <v>0</v>
      </c>
      <c r="N66" s="2">
        <f t="shared" si="18"/>
        <v>2.5</v>
      </c>
      <c r="O66" s="2">
        <f t="shared" si="18"/>
        <v>1.5</v>
      </c>
      <c r="P66" s="2">
        <f t="shared" si="18"/>
        <v>2</v>
      </c>
      <c r="Q66" s="2">
        <f t="shared" si="18"/>
        <v>2</v>
      </c>
      <c r="R66" s="2">
        <f t="shared" si="18"/>
        <v>0</v>
      </c>
      <c r="S66" s="2">
        <f t="shared" si="18"/>
        <v>0</v>
      </c>
      <c r="T66" s="2">
        <f>SUM(B66:S66)</f>
        <v>39</v>
      </c>
    </row>
    <row r="67" spans="1:20" ht="12.75">
      <c r="A67" s="2" t="s">
        <v>13</v>
      </c>
      <c r="B67" s="2">
        <v>2</v>
      </c>
      <c r="C67" s="2">
        <v>3</v>
      </c>
      <c r="D67" s="2">
        <v>1</v>
      </c>
      <c r="E67" s="2">
        <v>1</v>
      </c>
      <c r="F67" s="2">
        <v>1</v>
      </c>
      <c r="G67" s="2">
        <v>2</v>
      </c>
      <c r="H67" s="2">
        <f>2+0.5</f>
        <v>2.5</v>
      </c>
      <c r="I67" s="2">
        <f>1+0.5</f>
        <v>1.5</v>
      </c>
      <c r="J67" s="2">
        <v>1</v>
      </c>
      <c r="K67" s="2">
        <v>1</v>
      </c>
      <c r="L67" s="2"/>
      <c r="M67" s="2"/>
      <c r="N67" s="2">
        <f>1+0.5</f>
        <v>1.5</v>
      </c>
      <c r="O67" s="2">
        <f>0.5</f>
        <v>0.5</v>
      </c>
      <c r="P67" s="2">
        <v>1</v>
      </c>
      <c r="Q67" s="2">
        <v>1</v>
      </c>
      <c r="R67" s="2"/>
      <c r="S67" s="2"/>
      <c r="T67" s="2"/>
    </row>
    <row r="68" spans="1:20" ht="12.75">
      <c r="A68" s="2" t="s">
        <v>14</v>
      </c>
      <c r="B68" s="2">
        <v>2</v>
      </c>
      <c r="C68" s="2">
        <v>1</v>
      </c>
      <c r="D68" s="2">
        <v>1</v>
      </c>
      <c r="E68" s="2">
        <v>2</v>
      </c>
      <c r="F68" s="2">
        <v>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 t="s">
        <v>16</v>
      </c>
      <c r="B69" s="9">
        <v>0.5</v>
      </c>
      <c r="C69" s="9">
        <v>0.5</v>
      </c>
      <c r="D69" s="2"/>
      <c r="E69" s="2"/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/>
      <c r="M69" s="2"/>
      <c r="N69" s="2">
        <v>1</v>
      </c>
      <c r="O69" s="2">
        <v>1</v>
      </c>
      <c r="P69" s="2">
        <v>1</v>
      </c>
      <c r="Q69" s="2">
        <v>1</v>
      </c>
      <c r="R69" s="2"/>
      <c r="S69" s="2"/>
      <c r="T69" s="2"/>
    </row>
    <row r="70" spans="16:18" ht="12.75">
      <c r="P70" s="24"/>
      <c r="Q70" s="24"/>
      <c r="R70" s="24"/>
    </row>
  </sheetData>
  <mergeCells count="4">
    <mergeCell ref="P70:R70"/>
    <mergeCell ref="B11:F11"/>
    <mergeCell ref="H11:L11"/>
    <mergeCell ref="N11:R11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Akash</cp:lastModifiedBy>
  <cp:lastPrinted>2006-01-04T15:45:28Z</cp:lastPrinted>
  <dcterms:created xsi:type="dcterms:W3CDTF">2006-03-14T15:19:55Z</dcterms:created>
  <dcterms:modified xsi:type="dcterms:W3CDTF">2006-04-13T14:50:57Z</dcterms:modified>
  <cp:category/>
  <cp:version/>
  <cp:contentType/>
  <cp:contentStatus/>
</cp:coreProperties>
</file>