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795" windowHeight="13035" activeTab="0"/>
  </bookViews>
  <sheets>
    <sheet name="Expenses 2006-07" sheetId="1" r:id="rId1"/>
  </sheets>
  <definedNames/>
  <calcPr fullCalcOnLoad="1"/>
</workbook>
</file>

<file path=xl/comments1.xml><?xml version="1.0" encoding="utf-8"?>
<comments xmlns="http://schemas.openxmlformats.org/spreadsheetml/2006/main">
  <authors>
    <author>A999288777</author>
  </authors>
  <commentList>
    <comment ref="C21" authorId="0">
      <text>
        <r>
          <rPr>
            <b/>
            <sz val="8"/>
            <rFont val="Tahoma"/>
            <family val="0"/>
          </rPr>
          <t>A999288777:</t>
        </r>
        <r>
          <rPr>
            <sz val="8"/>
            <rFont val="Tahoma"/>
            <family val="0"/>
          </rPr>
          <t xml:space="preserve">
She would be expected to –
1)     Work full time.
2)     Maintain general record and detailed case record of each child.
3)     Pay regular home visits.
4)     Build rapport with the communities where the children reside.
5)     Survey, locate and explore new schools and all the work related with expansion.
</t>
        </r>
      </text>
    </comment>
  </commentList>
</comments>
</file>

<file path=xl/sharedStrings.xml><?xml version="1.0" encoding="utf-8"?>
<sst xmlns="http://schemas.openxmlformats.org/spreadsheetml/2006/main" count="32" uniqueCount="30">
  <si>
    <t>ANKUR PROJECT - Year 2006 - 2007</t>
  </si>
  <si>
    <t>Actual Expenditure As Received in July 2007</t>
  </si>
  <si>
    <t>#</t>
  </si>
  <si>
    <t>Particulars</t>
  </si>
  <si>
    <t>Rs. (per child)</t>
  </si>
  <si>
    <t>Total</t>
  </si>
  <si>
    <t>Actual Amt spent from April 06 - Dec 06</t>
  </si>
  <si>
    <t>Net change</t>
  </si>
  <si>
    <t>Uniforms</t>
  </si>
  <si>
    <t>Books &amp; Stationery</t>
  </si>
  <si>
    <t>School Diary</t>
  </si>
  <si>
    <t>2 Pairs shoes</t>
  </si>
  <si>
    <t>Meals</t>
  </si>
  <si>
    <t>Field trips</t>
  </si>
  <si>
    <t>Sports dress</t>
  </si>
  <si>
    <t>Gathering Drapery</t>
  </si>
  <si>
    <t>Sweaters</t>
  </si>
  <si>
    <t>Bags</t>
  </si>
  <si>
    <t>Photographs</t>
  </si>
  <si>
    <t>Summer Camp</t>
  </si>
  <si>
    <t>Sub Total</t>
  </si>
  <si>
    <t>Per Month</t>
  </si>
  <si>
    <t>Cost of Transport for 11 months</t>
  </si>
  <si>
    <t>Bus Passes</t>
  </si>
  <si>
    <t>Salary of social worker for 12 months</t>
  </si>
  <si>
    <t>Administrative cost</t>
  </si>
  <si>
    <t>Budget for 35  Children</t>
  </si>
  <si>
    <t>Total (Rs.)</t>
  </si>
  <si>
    <t>Total Spent (Rs)</t>
  </si>
  <si>
    <t>Actual Amt spent till March 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</si>
</sst>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1"/>
      <name val="Arial Black"/>
      <family val="2"/>
    </font>
    <font>
      <b/>
      <sz val="11"/>
      <name val="Book Antiqua"/>
      <family val="1"/>
    </font>
    <font>
      <sz val="11"/>
      <name val="Book Antiqua"/>
      <family val="1"/>
    </font>
    <font>
      <sz val="11"/>
      <name val="Arial Black"/>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50"/>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xf>
    <xf numFmtId="0" fontId="3" fillId="0" borderId="1" xfId="0" applyFont="1" applyBorder="1" applyAlignment="1">
      <alignment horizontal="center"/>
    </xf>
    <xf numFmtId="49" fontId="3" fillId="0" borderId="3" xfId="0" applyNumberFormat="1" applyFont="1" applyBorder="1" applyAlignment="1">
      <alignment horizontal="center" wrapText="1"/>
    </xf>
    <xf numFmtId="0" fontId="3" fillId="0" borderId="3" xfId="0" applyFont="1" applyBorder="1" applyAlignment="1">
      <alignment horizontal="center" wrapText="1"/>
    </xf>
    <xf numFmtId="0" fontId="3" fillId="0" borderId="0" xfId="0" applyFont="1" applyAlignment="1">
      <alignment horizontal="center"/>
    </xf>
    <xf numFmtId="0" fontId="3" fillId="0" borderId="3" xfId="0" applyFont="1" applyBorder="1" applyAlignment="1">
      <alignment/>
    </xf>
    <xf numFmtId="2" fontId="3" fillId="0" borderId="3" xfId="0" applyNumberFormat="1" applyFont="1" applyBorder="1" applyAlignment="1">
      <alignment/>
    </xf>
    <xf numFmtId="2" fontId="3" fillId="0" borderId="1" xfId="0" applyNumberFormat="1" applyFont="1" applyBorder="1" applyAlignment="1">
      <alignment/>
    </xf>
    <xf numFmtId="0" fontId="3" fillId="0" borderId="0" xfId="0" applyFont="1" applyBorder="1" applyAlignment="1">
      <alignment horizontal="center"/>
    </xf>
    <xf numFmtId="0" fontId="2" fillId="0" borderId="0" xfId="0" applyFont="1" applyAlignment="1">
      <alignment/>
    </xf>
    <xf numFmtId="0" fontId="2" fillId="0" borderId="3" xfId="0" applyFont="1" applyBorder="1" applyAlignment="1">
      <alignment horizontal="right"/>
    </xf>
    <xf numFmtId="2" fontId="2" fillId="0" borderId="3" xfId="0" applyNumberFormat="1" applyFont="1" applyBorder="1" applyAlignment="1">
      <alignment/>
    </xf>
    <xf numFmtId="2" fontId="2" fillId="0" borderId="1" xfId="0" applyNumberFormat="1" applyFont="1" applyBorder="1" applyAlignment="1">
      <alignment/>
    </xf>
    <xf numFmtId="2" fontId="3" fillId="2" borderId="3" xfId="0" applyNumberFormat="1" applyFont="1" applyFill="1" applyBorder="1" applyAlignment="1">
      <alignment/>
    </xf>
    <xf numFmtId="0" fontId="3" fillId="0" borderId="1" xfId="0" applyFont="1" applyBorder="1" applyAlignment="1">
      <alignment/>
    </xf>
    <xf numFmtId="0" fontId="2" fillId="0" borderId="3" xfId="0" applyFont="1" applyBorder="1" applyAlignment="1">
      <alignment horizontal="center"/>
    </xf>
    <xf numFmtId="0" fontId="2" fillId="0" borderId="1" xfId="0" applyFont="1" applyBorder="1" applyAlignment="1">
      <alignment horizontal="center"/>
    </xf>
    <xf numFmtId="2" fontId="3" fillId="0" borderId="3" xfId="0" applyNumberFormat="1" applyFont="1" applyBorder="1" applyAlignment="1">
      <alignment horizontal="center"/>
    </xf>
    <xf numFmtId="0" fontId="2" fillId="0" borderId="0" xfId="0" applyFont="1" applyAlignment="1">
      <alignment horizontal="right"/>
    </xf>
    <xf numFmtId="2" fontId="2" fillId="0" borderId="0" xfId="0" applyNumberFormat="1" applyFont="1" applyAlignment="1">
      <alignment/>
    </xf>
    <xf numFmtId="2" fontId="3" fillId="0" borderId="0" xfId="0" applyNumberFormat="1" applyFont="1" applyAlignment="1">
      <alignment/>
    </xf>
    <xf numFmtId="0" fontId="1" fillId="0" borderId="0" xfId="0" applyFont="1" applyAlignment="1">
      <alignment horizontal="center"/>
    </xf>
    <xf numFmtId="0" fontId="2" fillId="0" borderId="0" xfId="0" applyFont="1" applyAlignment="1">
      <alignment horizontal="center"/>
    </xf>
    <xf numFmtId="0" fontId="4"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O4" sqref="O4"/>
    </sheetView>
  </sheetViews>
  <sheetFormatPr defaultColWidth="9.140625" defaultRowHeight="12.75"/>
  <cols>
    <col min="1" max="1" width="9.140625" style="2" customWidth="1"/>
    <col min="2" max="2" width="37.421875" style="2" bestFit="1" customWidth="1"/>
    <col min="3" max="3" width="14.7109375" style="2" customWidth="1"/>
    <col min="4" max="5" width="14.8515625" style="2" customWidth="1"/>
    <col min="6" max="6" width="9.140625" style="2" customWidth="1"/>
    <col min="7" max="7" width="14.28125" style="2" customWidth="1"/>
    <col min="8" max="8" width="13.28125" style="2" customWidth="1"/>
    <col min="9" max="9" width="11.8515625" style="2" bestFit="1" customWidth="1"/>
    <col min="10" max="10" width="10.28125" style="2" bestFit="1" customWidth="1"/>
    <col min="11" max="16384" width="9.140625" style="2" customWidth="1"/>
  </cols>
  <sheetData>
    <row r="1" spans="1:5" ht="18.75">
      <c r="A1" s="28" t="s">
        <v>0</v>
      </c>
      <c r="B1" s="29"/>
      <c r="C1" s="29"/>
      <c r="D1" s="29"/>
      <c r="E1" s="1"/>
    </row>
    <row r="2" spans="1:10" ht="18.75">
      <c r="A2" s="30" t="s">
        <v>26</v>
      </c>
      <c r="B2" s="31"/>
      <c r="C2" s="31"/>
      <c r="D2" s="32"/>
      <c r="E2" s="4"/>
      <c r="F2" s="5"/>
      <c r="G2" s="6"/>
      <c r="H2" s="6" t="s">
        <v>1</v>
      </c>
      <c r="I2" s="3"/>
      <c r="J2" s="7"/>
    </row>
    <row r="3" spans="1:10" s="11" customFormat="1" ht="66">
      <c r="A3" s="5" t="s">
        <v>2</v>
      </c>
      <c r="B3" s="5" t="s">
        <v>3</v>
      </c>
      <c r="C3" s="5" t="s">
        <v>4</v>
      </c>
      <c r="D3" s="8" t="s">
        <v>27</v>
      </c>
      <c r="E3" s="8"/>
      <c r="F3" s="5"/>
      <c r="G3" s="9" t="s">
        <v>6</v>
      </c>
      <c r="H3" s="10" t="s">
        <v>29</v>
      </c>
      <c r="I3" s="34" t="s">
        <v>28</v>
      </c>
      <c r="J3" s="10" t="s">
        <v>7</v>
      </c>
    </row>
    <row r="4" spans="1:10" ht="16.5">
      <c r="A4" s="5">
        <v>1</v>
      </c>
      <c r="B4" s="12" t="s">
        <v>8</v>
      </c>
      <c r="C4" s="13">
        <v>1000</v>
      </c>
      <c r="D4" s="14">
        <f>C4*35</f>
        <v>35000</v>
      </c>
      <c r="E4" s="14"/>
      <c r="F4" s="13"/>
      <c r="G4" s="13">
        <v>31815</v>
      </c>
      <c r="H4" s="13">
        <v>21000</v>
      </c>
      <c r="I4" s="14">
        <f>SUM(G4:H4)</f>
        <v>52815</v>
      </c>
      <c r="J4" s="13">
        <f>I4-D4</f>
        <v>17815</v>
      </c>
    </row>
    <row r="5" spans="1:10" ht="16.5">
      <c r="A5" s="5">
        <v>2</v>
      </c>
      <c r="B5" s="12" t="s">
        <v>9</v>
      </c>
      <c r="C5" s="13">
        <v>400</v>
      </c>
      <c r="D5" s="14">
        <f aca="true" t="shared" si="0" ref="D5:D13">C5*35</f>
        <v>14000</v>
      </c>
      <c r="E5" s="14"/>
      <c r="F5" s="13"/>
      <c r="G5" s="13">
        <v>11188</v>
      </c>
      <c r="H5" s="13">
        <v>0</v>
      </c>
      <c r="I5" s="14">
        <f aca="true" t="shared" si="1" ref="I5:I15">SUM(G5:H5)</f>
        <v>11188</v>
      </c>
      <c r="J5" s="13">
        <f aca="true" t="shared" si="2" ref="J5:J16">I5-D5</f>
        <v>-2812</v>
      </c>
    </row>
    <row r="6" spans="1:10" ht="16.5">
      <c r="A6" s="5">
        <v>3</v>
      </c>
      <c r="B6" s="12" t="s">
        <v>10</v>
      </c>
      <c r="C6" s="13">
        <v>150</v>
      </c>
      <c r="D6" s="14">
        <f t="shared" si="0"/>
        <v>5250</v>
      </c>
      <c r="E6" s="14"/>
      <c r="F6" s="13"/>
      <c r="G6" s="13">
        <v>3850</v>
      </c>
      <c r="H6" s="13">
        <v>0</v>
      </c>
      <c r="I6" s="14">
        <f t="shared" si="1"/>
        <v>3850</v>
      </c>
      <c r="J6" s="13">
        <f t="shared" si="2"/>
        <v>-1400</v>
      </c>
    </row>
    <row r="7" spans="1:10" ht="16.5">
      <c r="A7" s="5">
        <v>4</v>
      </c>
      <c r="B7" s="12" t="s">
        <v>11</v>
      </c>
      <c r="C7" s="13">
        <v>400</v>
      </c>
      <c r="D7" s="14">
        <f t="shared" si="0"/>
        <v>14000</v>
      </c>
      <c r="E7" s="14"/>
      <c r="F7" s="13"/>
      <c r="G7" s="13">
        <v>7191</v>
      </c>
      <c r="H7" s="13">
        <v>5600</v>
      </c>
      <c r="I7" s="14">
        <f t="shared" si="1"/>
        <v>12791</v>
      </c>
      <c r="J7" s="13">
        <f t="shared" si="2"/>
        <v>-1209</v>
      </c>
    </row>
    <row r="8" spans="1:10" ht="16.5">
      <c r="A8" s="5">
        <v>5</v>
      </c>
      <c r="B8" s="12" t="s">
        <v>12</v>
      </c>
      <c r="C8" s="13">
        <v>5500</v>
      </c>
      <c r="D8" s="14">
        <f t="shared" si="0"/>
        <v>192500</v>
      </c>
      <c r="E8" s="14"/>
      <c r="F8" s="13"/>
      <c r="G8" s="13">
        <v>87500</v>
      </c>
      <c r="H8" s="13">
        <v>57750</v>
      </c>
      <c r="I8" s="14">
        <f t="shared" si="1"/>
        <v>145250</v>
      </c>
      <c r="J8" s="13">
        <f t="shared" si="2"/>
        <v>-47250</v>
      </c>
    </row>
    <row r="9" spans="1:10" ht="16.5">
      <c r="A9" s="5">
        <v>6</v>
      </c>
      <c r="B9" s="12" t="s">
        <v>13</v>
      </c>
      <c r="C9" s="13">
        <v>500</v>
      </c>
      <c r="D9" s="14">
        <f t="shared" si="0"/>
        <v>17500</v>
      </c>
      <c r="E9" s="14"/>
      <c r="F9" s="13"/>
      <c r="G9" s="13">
        <v>7000</v>
      </c>
      <c r="H9" s="13">
        <v>17500</v>
      </c>
      <c r="I9" s="14">
        <f t="shared" si="1"/>
        <v>24500</v>
      </c>
      <c r="J9" s="13">
        <f t="shared" si="2"/>
        <v>7000</v>
      </c>
    </row>
    <row r="10" spans="1:10" ht="16.5">
      <c r="A10" s="5">
        <v>7</v>
      </c>
      <c r="B10" s="12" t="s">
        <v>14</v>
      </c>
      <c r="C10" s="13">
        <v>500</v>
      </c>
      <c r="D10" s="14">
        <f t="shared" si="0"/>
        <v>17500</v>
      </c>
      <c r="E10" s="14"/>
      <c r="F10" s="13"/>
      <c r="G10" s="13">
        <v>0</v>
      </c>
      <c r="H10" s="13">
        <v>0</v>
      </c>
      <c r="I10" s="14">
        <f t="shared" si="1"/>
        <v>0</v>
      </c>
      <c r="J10" s="13">
        <f t="shared" si="2"/>
        <v>-17500</v>
      </c>
    </row>
    <row r="11" spans="1:10" ht="16.5">
      <c r="A11" s="5">
        <v>8</v>
      </c>
      <c r="B11" s="12" t="s">
        <v>15</v>
      </c>
      <c r="C11" s="13">
        <v>150</v>
      </c>
      <c r="D11" s="14">
        <f t="shared" si="0"/>
        <v>5250</v>
      </c>
      <c r="E11" s="14"/>
      <c r="F11" s="13"/>
      <c r="G11" s="13">
        <v>0</v>
      </c>
      <c r="H11" s="13">
        <v>5000</v>
      </c>
      <c r="I11" s="14">
        <f t="shared" si="1"/>
        <v>5000</v>
      </c>
      <c r="J11" s="13">
        <f t="shared" si="2"/>
        <v>-250</v>
      </c>
    </row>
    <row r="12" spans="1:10" ht="16.5">
      <c r="A12" s="5">
        <v>9</v>
      </c>
      <c r="B12" s="12" t="s">
        <v>16</v>
      </c>
      <c r="C12" s="13">
        <v>150</v>
      </c>
      <c r="D12" s="14">
        <f t="shared" si="0"/>
        <v>5250</v>
      </c>
      <c r="E12" s="14"/>
      <c r="F12" s="13"/>
      <c r="G12" s="13">
        <v>0</v>
      </c>
      <c r="H12" s="13">
        <v>7000</v>
      </c>
      <c r="I12" s="14">
        <f t="shared" si="1"/>
        <v>7000</v>
      </c>
      <c r="J12" s="13">
        <f t="shared" si="2"/>
        <v>1750</v>
      </c>
    </row>
    <row r="13" spans="1:10" ht="16.5">
      <c r="A13" s="5">
        <v>10</v>
      </c>
      <c r="B13" s="12" t="s">
        <v>17</v>
      </c>
      <c r="C13" s="13">
        <v>100</v>
      </c>
      <c r="D13" s="14">
        <f t="shared" si="0"/>
        <v>3500</v>
      </c>
      <c r="E13" s="14"/>
      <c r="F13" s="13"/>
      <c r="G13" s="13">
        <v>3500</v>
      </c>
      <c r="H13" s="13">
        <v>0</v>
      </c>
      <c r="I13" s="14">
        <f t="shared" si="1"/>
        <v>3500</v>
      </c>
      <c r="J13" s="13">
        <f t="shared" si="2"/>
        <v>0</v>
      </c>
    </row>
    <row r="14" spans="1:10" ht="16.5">
      <c r="A14" s="15">
        <v>11</v>
      </c>
      <c r="B14" s="12" t="s">
        <v>18</v>
      </c>
      <c r="C14" s="13">
        <v>0</v>
      </c>
      <c r="D14" s="14">
        <v>0</v>
      </c>
      <c r="E14" s="14"/>
      <c r="F14" s="13"/>
      <c r="G14" s="13">
        <v>0</v>
      </c>
      <c r="H14" s="13">
        <v>8750</v>
      </c>
      <c r="I14" s="14">
        <f t="shared" si="1"/>
        <v>8750</v>
      </c>
      <c r="J14" s="13">
        <f t="shared" si="2"/>
        <v>8750</v>
      </c>
    </row>
    <row r="15" spans="1:10" ht="16.5">
      <c r="A15" s="15">
        <v>12</v>
      </c>
      <c r="B15" s="12" t="s">
        <v>19</v>
      </c>
      <c r="C15" s="13">
        <v>0</v>
      </c>
      <c r="D15" s="14">
        <v>0</v>
      </c>
      <c r="E15" s="14"/>
      <c r="F15" s="13"/>
      <c r="G15" s="13">
        <v>0</v>
      </c>
      <c r="H15" s="13">
        <v>26250</v>
      </c>
      <c r="I15" s="14">
        <f t="shared" si="1"/>
        <v>26250</v>
      </c>
      <c r="J15" s="13">
        <f t="shared" si="2"/>
        <v>26250</v>
      </c>
    </row>
    <row r="16" spans="2:10" s="16" customFormat="1" ht="16.5">
      <c r="B16" s="17" t="s">
        <v>20</v>
      </c>
      <c r="C16" s="18">
        <f>SUM(C4:C15)</f>
        <v>8850</v>
      </c>
      <c r="D16" s="19">
        <f>SUM(D4:D14)</f>
        <v>309750</v>
      </c>
      <c r="E16" s="19"/>
      <c r="F16" s="18"/>
      <c r="G16" s="19">
        <f>SUM(G4:G15)</f>
        <v>152044</v>
      </c>
      <c r="H16" s="19">
        <f>SUM(H4:H15)</f>
        <v>148850</v>
      </c>
      <c r="I16" s="19">
        <f>SUM(I4:I15)</f>
        <v>300894</v>
      </c>
      <c r="J16" s="20">
        <f t="shared" si="2"/>
        <v>-8856</v>
      </c>
    </row>
    <row r="17" spans="2:10" ht="16.5">
      <c r="B17" s="12"/>
      <c r="C17" s="12"/>
      <c r="D17" s="21"/>
      <c r="E17" s="21"/>
      <c r="F17" s="13"/>
      <c r="G17" s="13"/>
      <c r="H17" s="13"/>
      <c r="I17" s="21"/>
      <c r="J17" s="12"/>
    </row>
    <row r="18" spans="1:10" s="11" customFormat="1" ht="16.5">
      <c r="A18" s="5"/>
      <c r="B18" s="5"/>
      <c r="C18" s="22" t="s">
        <v>21</v>
      </c>
      <c r="D18" s="23" t="s">
        <v>5</v>
      </c>
      <c r="E18" s="23"/>
      <c r="F18" s="24"/>
      <c r="G18" s="24"/>
      <c r="H18" s="24"/>
      <c r="I18" s="8"/>
      <c r="J18" s="5"/>
    </row>
    <row r="19" spans="1:10" ht="16.5">
      <c r="A19" s="5">
        <v>1</v>
      </c>
      <c r="B19" s="12" t="s">
        <v>22</v>
      </c>
      <c r="C19" s="13">
        <v>16000</v>
      </c>
      <c r="D19" s="14">
        <f>C19*11</f>
        <v>176000</v>
      </c>
      <c r="E19" s="14"/>
      <c r="F19" s="13"/>
      <c r="G19" s="13">
        <v>96000</v>
      </c>
      <c r="H19" s="13">
        <v>79000</v>
      </c>
      <c r="I19" s="14">
        <f>SUM(G19:H19)</f>
        <v>175000</v>
      </c>
      <c r="J19" s="13">
        <f>I19-D19</f>
        <v>-1000</v>
      </c>
    </row>
    <row r="20" spans="1:10" ht="16.5">
      <c r="A20" s="5">
        <v>2</v>
      </c>
      <c r="B20" s="12" t="s">
        <v>23</v>
      </c>
      <c r="C20" s="13">
        <v>0</v>
      </c>
      <c r="D20" s="14">
        <v>0</v>
      </c>
      <c r="E20" s="14"/>
      <c r="F20" s="13"/>
      <c r="G20" s="13">
        <v>4410</v>
      </c>
      <c r="H20" s="13">
        <v>0</v>
      </c>
      <c r="I20" s="14">
        <f>SUM(G20:H20)</f>
        <v>4410</v>
      </c>
      <c r="J20" s="13">
        <f aca="true" t="shared" si="3" ref="J20:J25">I20-D20</f>
        <v>4410</v>
      </c>
    </row>
    <row r="21" spans="1:10" ht="16.5">
      <c r="A21" s="5">
        <v>3</v>
      </c>
      <c r="B21" s="12" t="s">
        <v>24</v>
      </c>
      <c r="C21" s="13">
        <v>6000</v>
      </c>
      <c r="D21" s="14">
        <f>C21*12</f>
        <v>72000</v>
      </c>
      <c r="E21" s="14"/>
      <c r="F21" s="13"/>
      <c r="G21" s="13">
        <v>0</v>
      </c>
      <c r="H21" s="13">
        <v>0</v>
      </c>
      <c r="I21" s="14">
        <f>SUM(G21:H21)</f>
        <v>0</v>
      </c>
      <c r="J21" s="13">
        <f t="shared" si="3"/>
        <v>-72000</v>
      </c>
    </row>
    <row r="22" spans="1:10" ht="16.5">
      <c r="A22" s="5">
        <v>4</v>
      </c>
      <c r="B22" s="12" t="s">
        <v>25</v>
      </c>
      <c r="C22" s="13"/>
      <c r="D22" s="14">
        <v>10000</v>
      </c>
      <c r="E22" s="14"/>
      <c r="F22" s="13"/>
      <c r="G22" s="13">
        <v>0</v>
      </c>
      <c r="H22" s="13">
        <v>0</v>
      </c>
      <c r="I22" s="14">
        <f>SUM(G22:H22)</f>
        <v>0</v>
      </c>
      <c r="J22" s="13">
        <f t="shared" si="3"/>
        <v>-10000</v>
      </c>
    </row>
    <row r="23" spans="2:10" ht="16.5">
      <c r="B23" s="25" t="s">
        <v>20</v>
      </c>
      <c r="C23" s="26">
        <f>SUM(C19:C22)</f>
        <v>22000</v>
      </c>
      <c r="D23" s="26">
        <f>SUM(D19:D22)</f>
        <v>258000</v>
      </c>
      <c r="E23" s="26"/>
      <c r="F23" s="13"/>
      <c r="G23" s="26">
        <f>SUM(G19:G22)</f>
        <v>100410</v>
      </c>
      <c r="H23" s="26">
        <f>SUM(H19:H22)</f>
        <v>79000</v>
      </c>
      <c r="I23" s="26">
        <f>SUM(I19:I22)</f>
        <v>179410</v>
      </c>
      <c r="J23" s="13">
        <f t="shared" si="3"/>
        <v>-78590</v>
      </c>
    </row>
    <row r="24" spans="3:10" ht="16.5">
      <c r="C24" s="27"/>
      <c r="F24" s="13"/>
      <c r="G24" s="13"/>
      <c r="H24" s="13"/>
      <c r="I24" s="21"/>
      <c r="J24" s="12"/>
    </row>
    <row r="25" spans="2:10" ht="16.5">
      <c r="B25" s="33" t="s">
        <v>5</v>
      </c>
      <c r="C25" s="33"/>
      <c r="D25" s="19">
        <f>D16+D23</f>
        <v>567750</v>
      </c>
      <c r="E25" s="19"/>
      <c r="F25" s="13"/>
      <c r="G25" s="19">
        <f>G16+G23</f>
        <v>252454</v>
      </c>
      <c r="H25" s="19">
        <f>H16+H23</f>
        <v>227850</v>
      </c>
      <c r="I25" s="19">
        <f>I16+I23</f>
        <v>480304</v>
      </c>
      <c r="J25" s="20">
        <f t="shared" si="3"/>
        <v>-87446</v>
      </c>
    </row>
    <row r="26" ht="16.5">
      <c r="C26" s="27"/>
    </row>
    <row r="27" spans="3:8" ht="16.5">
      <c r="C27" s="27"/>
      <c r="H27" s="27"/>
    </row>
  </sheetData>
  <mergeCells count="3">
    <mergeCell ref="A1:D1"/>
    <mergeCell ref="A2:D2"/>
    <mergeCell ref="B25:C2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Mome</dc:creator>
  <cp:keywords/>
  <dc:description/>
  <cp:lastModifiedBy>Mome</cp:lastModifiedBy>
  <dcterms:created xsi:type="dcterms:W3CDTF">2007-08-01T15:14:39Z</dcterms:created>
  <dcterms:modified xsi:type="dcterms:W3CDTF">2007-08-01T15:23:54Z</dcterms:modified>
  <cp:category/>
  <cp:version/>
  <cp:contentType/>
  <cp:contentStatus/>
</cp:coreProperties>
</file>