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035" activeTab="0"/>
  </bookViews>
  <sheets>
    <sheet name="Year-over-Year BudgetComparison" sheetId="1" r:id="rId1"/>
    <sheet name="Budget 07-08 Breakdown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Mome</author>
  </authors>
  <commentList>
    <comment ref="C26" authorId="0">
      <text>
        <r>
          <rPr>
            <b/>
            <sz val="8"/>
            <rFont val="Tahoma"/>
            <family val="0"/>
          </rPr>
          <t>Exchange rate for 2006-07 is the rate in August 06 = Rs44
Exchange rate for 2007-08 is the rate in August 07 = Rs 40</t>
        </r>
      </text>
    </comment>
  </commentList>
</comments>
</file>

<file path=xl/sharedStrings.xml><?xml version="1.0" encoding="utf-8"?>
<sst xmlns="http://schemas.openxmlformats.org/spreadsheetml/2006/main" count="56" uniqueCount="38">
  <si>
    <t>ANKUR PROJECT - Year 2007 - 2008</t>
  </si>
  <si>
    <t>Budget for 35 Children</t>
  </si>
  <si>
    <t>2006-07</t>
  </si>
  <si>
    <t>2007-08</t>
  </si>
  <si>
    <t>% change</t>
  </si>
  <si>
    <t>#</t>
  </si>
  <si>
    <t>Rs. (per child)</t>
  </si>
  <si>
    <t>Total 2006-07</t>
  </si>
  <si>
    <t>Total 2007-08</t>
  </si>
  <si>
    <t>%change</t>
  </si>
  <si>
    <t>Uniforms</t>
  </si>
  <si>
    <t>No change</t>
  </si>
  <si>
    <t>Books &amp; Stationery</t>
  </si>
  <si>
    <t>School Diary</t>
  </si>
  <si>
    <t>2 Pairs shoes</t>
  </si>
  <si>
    <t>37.5% decrease</t>
  </si>
  <si>
    <t>Meals</t>
  </si>
  <si>
    <t>9% decrease</t>
  </si>
  <si>
    <t>Field trips</t>
  </si>
  <si>
    <t>Sports dress</t>
  </si>
  <si>
    <t>Removed</t>
  </si>
  <si>
    <t>Gathering Drapery</t>
  </si>
  <si>
    <t>Sweaters</t>
  </si>
  <si>
    <t>33.33 % decrease</t>
  </si>
  <si>
    <t>Bags</t>
  </si>
  <si>
    <t>25% increase</t>
  </si>
  <si>
    <t>Sub Total</t>
  </si>
  <si>
    <t>Per Month</t>
  </si>
  <si>
    <t>Cost of Transport for 11 months</t>
  </si>
  <si>
    <t>12.5% decrease</t>
  </si>
  <si>
    <t>Salary of social worker for 12 months</t>
  </si>
  <si>
    <t>Administrative cost</t>
  </si>
  <si>
    <t>Grand Total</t>
  </si>
  <si>
    <t>Budget per Child (Rs)</t>
  </si>
  <si>
    <t>28.87% decrease</t>
  </si>
  <si>
    <t>Budget per Child ($)</t>
  </si>
  <si>
    <t>Items</t>
  </si>
  <si>
    <t>Total (Rs)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</si>
</sst>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9">
    <font>
      <sz val="10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21.25"/>
      <name val="Arial"/>
      <family val="0"/>
    </font>
    <font>
      <sz val="17.75"/>
      <name val="Arial"/>
      <family val="0"/>
    </font>
    <font>
      <sz val="14.5"/>
      <name val="Arial"/>
      <family val="0"/>
    </font>
    <font>
      <sz val="11"/>
      <name val="Book Antiqua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" fontId="2" fillId="0" borderId="0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7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Project Ankur Budget 07-08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7"/>
          <c:w val="0.66625"/>
          <c:h val="0.7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'[1]Budget 07-08 Breakdown'!$C$4:$C$12</c:f>
              <c:strCache>
                <c:ptCount val="9"/>
                <c:pt idx="0">
                  <c:v>Uniforms</c:v>
                </c:pt>
                <c:pt idx="1">
                  <c:v>Books &amp; Stationery</c:v>
                </c:pt>
                <c:pt idx="2">
                  <c:v>School Diary</c:v>
                </c:pt>
                <c:pt idx="3">
                  <c:v>2 Pairs shoes</c:v>
                </c:pt>
                <c:pt idx="4">
                  <c:v>Meals</c:v>
                </c:pt>
                <c:pt idx="5">
                  <c:v>Field trips</c:v>
                </c:pt>
                <c:pt idx="6">
                  <c:v>Sweaters</c:v>
                </c:pt>
                <c:pt idx="7">
                  <c:v>Bags</c:v>
                </c:pt>
                <c:pt idx="8">
                  <c:v>Cost of Transport for 11 months</c:v>
                </c:pt>
              </c:strCache>
            </c:strRef>
          </c:cat>
          <c:val>
            <c:numRef>
              <c:f>'[1]Budget 07-08 Breakdown'!$D$4:$D$12</c:f>
              <c:numCache>
                <c:ptCount val="9"/>
                <c:pt idx="0">
                  <c:v>35000</c:v>
                </c:pt>
                <c:pt idx="1">
                  <c:v>14000</c:v>
                </c:pt>
                <c:pt idx="2">
                  <c:v>5250</c:v>
                </c:pt>
                <c:pt idx="3">
                  <c:v>8750</c:v>
                </c:pt>
                <c:pt idx="4">
                  <c:v>175000</c:v>
                </c:pt>
                <c:pt idx="5">
                  <c:v>17500</c:v>
                </c:pt>
                <c:pt idx="6">
                  <c:v>7000</c:v>
                </c:pt>
                <c:pt idx="7">
                  <c:v>4375</c:v>
                </c:pt>
                <c:pt idx="8">
                  <c:v>154000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15025"/>
          <c:w val="0.254"/>
          <c:h val="0.7602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</xdr:row>
      <xdr:rowOff>38100</xdr:rowOff>
    </xdr:from>
    <xdr:to>
      <xdr:col>13</xdr:col>
      <xdr:colOff>571500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800100" y="3057525"/>
        <a:ext cx="103251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kur-budget-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and Expenses Tally 06-07"/>
      <sheetName val="Year-over-Year BudgetComparison"/>
      <sheetName val="Budget 07-08 Breakdown"/>
    </sheetNames>
    <sheetDataSet>
      <sheetData sheetId="1">
        <row r="6">
          <cell r="E6">
            <v>1000</v>
          </cell>
        </row>
        <row r="7">
          <cell r="E7">
            <v>400</v>
          </cell>
        </row>
        <row r="8">
          <cell r="E8">
            <v>150</v>
          </cell>
        </row>
        <row r="9">
          <cell r="E9">
            <v>250</v>
          </cell>
        </row>
        <row r="10">
          <cell r="E10">
            <v>5000</v>
          </cell>
        </row>
        <row r="11">
          <cell r="E11">
            <v>500</v>
          </cell>
        </row>
        <row r="14">
          <cell r="E14">
            <v>200</v>
          </cell>
        </row>
        <row r="15">
          <cell r="E15">
            <v>125</v>
          </cell>
        </row>
        <row r="19">
          <cell r="E19">
            <v>14000</v>
          </cell>
        </row>
      </sheetData>
      <sheetData sheetId="2">
        <row r="4">
          <cell r="C4" t="str">
            <v>Uniforms</v>
          </cell>
          <cell r="D4">
            <v>35000</v>
          </cell>
        </row>
        <row r="5">
          <cell r="C5" t="str">
            <v>Books &amp; Stationery</v>
          </cell>
          <cell r="D5">
            <v>14000</v>
          </cell>
        </row>
        <row r="6">
          <cell r="C6" t="str">
            <v>School Diary</v>
          </cell>
          <cell r="D6">
            <v>5250</v>
          </cell>
        </row>
        <row r="7">
          <cell r="C7" t="str">
            <v>2 Pairs shoes</v>
          </cell>
          <cell r="D7">
            <v>8750</v>
          </cell>
        </row>
        <row r="8">
          <cell r="C8" t="str">
            <v>Meals</v>
          </cell>
          <cell r="D8">
            <v>175000</v>
          </cell>
        </row>
        <row r="9">
          <cell r="C9" t="str">
            <v>Field trips</v>
          </cell>
          <cell r="D9">
            <v>17500</v>
          </cell>
        </row>
        <row r="10">
          <cell r="C10" t="str">
            <v>Sweaters</v>
          </cell>
          <cell r="D10">
            <v>7000</v>
          </cell>
        </row>
        <row r="11">
          <cell r="C11" t="str">
            <v>Bags</v>
          </cell>
          <cell r="D11">
            <v>4375</v>
          </cell>
        </row>
        <row r="12">
          <cell r="C12" t="str">
            <v>Cost of Transport for 11 months</v>
          </cell>
          <cell r="D12">
            <v>154000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C22" sqref="C22"/>
    </sheetView>
  </sheetViews>
  <sheetFormatPr defaultColWidth="9.140625" defaultRowHeight="12.75"/>
  <cols>
    <col min="3" max="3" width="31.7109375" style="0" customWidth="1"/>
    <col min="4" max="4" width="28.57421875" style="0" customWidth="1"/>
    <col min="5" max="5" width="14.00390625" style="0" customWidth="1"/>
    <col min="6" max="6" width="15.8515625" style="0" customWidth="1"/>
    <col min="7" max="7" width="13.421875" style="0" customWidth="1"/>
    <col min="8" max="8" width="12.140625" style="0" bestFit="1" customWidth="1"/>
    <col min="9" max="9" width="14.00390625" style="0" customWidth="1"/>
  </cols>
  <sheetData>
    <row r="1" ht="13.5" thickBot="1"/>
    <row r="2" spans="2:9" ht="15">
      <c r="B2" s="1"/>
      <c r="C2" s="2"/>
      <c r="D2" s="3" t="s">
        <v>0</v>
      </c>
      <c r="E2" s="2"/>
      <c r="F2" s="2"/>
      <c r="G2" s="2"/>
      <c r="H2" s="2"/>
      <c r="I2" s="4"/>
    </row>
    <row r="3" spans="2:9" ht="12.75">
      <c r="B3" s="5" t="s">
        <v>0</v>
      </c>
      <c r="C3" s="6"/>
      <c r="D3" s="6"/>
      <c r="E3" s="6"/>
      <c r="F3" s="6"/>
      <c r="G3" s="6"/>
      <c r="H3" s="6"/>
      <c r="I3" s="7"/>
    </row>
    <row r="4" spans="2:9" ht="12.75">
      <c r="B4" s="5" t="s">
        <v>1</v>
      </c>
      <c r="C4" s="6"/>
      <c r="D4" s="6" t="s">
        <v>2</v>
      </c>
      <c r="E4" s="8" t="s">
        <v>3</v>
      </c>
      <c r="F4" s="9" t="s">
        <v>4</v>
      </c>
      <c r="G4" s="9"/>
      <c r="H4" s="6"/>
      <c r="I4" s="7"/>
    </row>
    <row r="5" spans="2:9" ht="13.5" thickBot="1">
      <c r="B5" s="10" t="s">
        <v>5</v>
      </c>
      <c r="C5" s="11" t="s">
        <v>36</v>
      </c>
      <c r="D5" s="11" t="s">
        <v>6</v>
      </c>
      <c r="E5" s="12" t="s">
        <v>6</v>
      </c>
      <c r="F5" s="11"/>
      <c r="G5" s="11" t="s">
        <v>7</v>
      </c>
      <c r="H5" s="12" t="s">
        <v>8</v>
      </c>
      <c r="I5" s="13" t="s">
        <v>9</v>
      </c>
    </row>
    <row r="6" spans="2:8" ht="12.75">
      <c r="B6">
        <v>1</v>
      </c>
      <c r="C6" t="s">
        <v>10</v>
      </c>
      <c r="D6">
        <v>1000</v>
      </c>
      <c r="E6">
        <v>1000</v>
      </c>
      <c r="F6" t="s">
        <v>11</v>
      </c>
      <c r="G6">
        <f>D6*35</f>
        <v>35000</v>
      </c>
      <c r="H6">
        <f>E6*35</f>
        <v>35000</v>
      </c>
    </row>
    <row r="7" spans="2:8" ht="12.75">
      <c r="B7">
        <v>2</v>
      </c>
      <c r="C7" t="s">
        <v>12</v>
      </c>
      <c r="D7">
        <v>400</v>
      </c>
      <c r="E7">
        <v>400</v>
      </c>
      <c r="F7" t="s">
        <v>11</v>
      </c>
      <c r="G7">
        <f aca="true" t="shared" si="0" ref="G7:H16">D7*35</f>
        <v>14000</v>
      </c>
      <c r="H7">
        <f t="shared" si="0"/>
        <v>14000</v>
      </c>
    </row>
    <row r="8" spans="2:8" ht="12.75">
      <c r="B8">
        <v>3</v>
      </c>
      <c r="C8" t="s">
        <v>13</v>
      </c>
      <c r="D8">
        <v>150</v>
      </c>
      <c r="E8">
        <v>150</v>
      </c>
      <c r="F8" t="s">
        <v>11</v>
      </c>
      <c r="G8">
        <f t="shared" si="0"/>
        <v>5250</v>
      </c>
      <c r="H8">
        <f t="shared" si="0"/>
        <v>5250</v>
      </c>
    </row>
    <row r="9" spans="2:8" ht="12.75">
      <c r="B9">
        <v>4</v>
      </c>
      <c r="C9" t="s">
        <v>14</v>
      </c>
      <c r="D9">
        <v>400</v>
      </c>
      <c r="E9">
        <v>250</v>
      </c>
      <c r="F9" s="14" t="s">
        <v>15</v>
      </c>
      <c r="G9">
        <f t="shared" si="0"/>
        <v>14000</v>
      </c>
      <c r="H9">
        <f>E9*35</f>
        <v>8750</v>
      </c>
    </row>
    <row r="10" spans="2:8" ht="12.75">
      <c r="B10">
        <v>5</v>
      </c>
      <c r="C10" t="s">
        <v>16</v>
      </c>
      <c r="D10">
        <v>5500</v>
      </c>
      <c r="E10">
        <v>5000</v>
      </c>
      <c r="F10" t="s">
        <v>17</v>
      </c>
      <c r="G10">
        <f t="shared" si="0"/>
        <v>192500</v>
      </c>
      <c r="H10">
        <f t="shared" si="0"/>
        <v>175000</v>
      </c>
    </row>
    <row r="11" spans="2:8" ht="12.75">
      <c r="B11">
        <v>6</v>
      </c>
      <c r="C11" t="s">
        <v>18</v>
      </c>
      <c r="D11">
        <v>500</v>
      </c>
      <c r="E11">
        <v>500</v>
      </c>
      <c r="F11" t="s">
        <v>11</v>
      </c>
      <c r="G11">
        <f t="shared" si="0"/>
        <v>17500</v>
      </c>
      <c r="H11">
        <f t="shared" si="0"/>
        <v>17500</v>
      </c>
    </row>
    <row r="12" spans="2:8" ht="12.75">
      <c r="B12">
        <v>7</v>
      </c>
      <c r="C12" t="s">
        <v>19</v>
      </c>
      <c r="D12">
        <v>500</v>
      </c>
      <c r="E12">
        <v>0</v>
      </c>
      <c r="F12" t="s">
        <v>20</v>
      </c>
      <c r="G12">
        <f t="shared" si="0"/>
        <v>17500</v>
      </c>
      <c r="H12">
        <f t="shared" si="0"/>
        <v>0</v>
      </c>
    </row>
    <row r="13" spans="2:8" ht="12.75">
      <c r="B13">
        <v>8</v>
      </c>
      <c r="C13" t="s">
        <v>21</v>
      </c>
      <c r="D13">
        <v>150</v>
      </c>
      <c r="E13">
        <v>0</v>
      </c>
      <c r="F13" t="s">
        <v>20</v>
      </c>
      <c r="G13">
        <f t="shared" si="0"/>
        <v>5250</v>
      </c>
      <c r="H13">
        <f t="shared" si="0"/>
        <v>0</v>
      </c>
    </row>
    <row r="14" spans="2:8" ht="12.75">
      <c r="B14">
        <v>9</v>
      </c>
      <c r="C14" t="s">
        <v>22</v>
      </c>
      <c r="D14">
        <v>150</v>
      </c>
      <c r="E14">
        <v>200</v>
      </c>
      <c r="F14" t="s">
        <v>23</v>
      </c>
      <c r="G14">
        <f t="shared" si="0"/>
        <v>5250</v>
      </c>
      <c r="H14">
        <f t="shared" si="0"/>
        <v>7000</v>
      </c>
    </row>
    <row r="15" spans="2:8" ht="12.75">
      <c r="B15">
        <v>10</v>
      </c>
      <c r="C15" t="s">
        <v>24</v>
      </c>
      <c r="D15">
        <v>100</v>
      </c>
      <c r="E15">
        <v>125</v>
      </c>
      <c r="F15" t="s">
        <v>25</v>
      </c>
      <c r="G15">
        <f t="shared" si="0"/>
        <v>3500</v>
      </c>
      <c r="H15">
        <f t="shared" si="0"/>
        <v>4375</v>
      </c>
    </row>
    <row r="16" spans="3:8" ht="12.75">
      <c r="C16" t="s">
        <v>26</v>
      </c>
      <c r="D16">
        <f>SUM(D6:D15)</f>
        <v>8850</v>
      </c>
      <c r="E16">
        <f>SUM(E6:E15)</f>
        <v>7625</v>
      </c>
      <c r="G16">
        <f t="shared" si="0"/>
        <v>309750</v>
      </c>
      <c r="H16">
        <f>SUM(H6:H15)</f>
        <v>266875</v>
      </c>
    </row>
    <row r="18" spans="4:5" ht="12.75">
      <c r="D18" t="s">
        <v>27</v>
      </c>
      <c r="E18" t="s">
        <v>27</v>
      </c>
    </row>
    <row r="19" spans="2:9" ht="12.75">
      <c r="B19">
        <v>1</v>
      </c>
      <c r="C19" t="s">
        <v>28</v>
      </c>
      <c r="D19">
        <v>16000</v>
      </c>
      <c r="E19">
        <v>14000</v>
      </c>
      <c r="G19">
        <f>D19*11</f>
        <v>176000</v>
      </c>
      <c r="H19">
        <f>E19*11</f>
        <v>154000</v>
      </c>
      <c r="I19" t="s">
        <v>29</v>
      </c>
    </row>
    <row r="20" spans="2:9" ht="14.25" customHeight="1">
      <c r="B20">
        <v>2</v>
      </c>
      <c r="C20" s="15" t="s">
        <v>30</v>
      </c>
      <c r="D20">
        <v>6000</v>
      </c>
      <c r="E20">
        <v>0</v>
      </c>
      <c r="G20">
        <f>D20*12</f>
        <v>72000</v>
      </c>
      <c r="H20">
        <f>E20*12</f>
        <v>0</v>
      </c>
      <c r="I20" t="s">
        <v>20</v>
      </c>
    </row>
    <row r="21" spans="2:9" ht="12.75">
      <c r="B21">
        <v>3</v>
      </c>
      <c r="C21" t="s">
        <v>31</v>
      </c>
      <c r="E21">
        <v>0</v>
      </c>
      <c r="G21">
        <v>10000</v>
      </c>
      <c r="H21">
        <v>0</v>
      </c>
      <c r="I21" t="s">
        <v>20</v>
      </c>
    </row>
    <row r="22" spans="3:8" ht="12.75">
      <c r="C22" t="s">
        <v>37</v>
      </c>
      <c r="E22">
        <v>22000</v>
      </c>
      <c r="G22">
        <f>SUM(G16+G19+G20+G21)</f>
        <v>567750</v>
      </c>
      <c r="H22" s="16">
        <f>SUM(H16+H19+H20+H21)</f>
        <v>420875</v>
      </c>
    </row>
    <row r="24" ht="13.5" thickBot="1">
      <c r="C24" t="s">
        <v>32</v>
      </c>
    </row>
    <row r="25" spans="2:9" ht="12.75">
      <c r="B25" s="17"/>
      <c r="C25" s="18" t="s">
        <v>33</v>
      </c>
      <c r="D25" s="18"/>
      <c r="E25" s="18"/>
      <c r="F25" s="18"/>
      <c r="G25" s="19">
        <f>(G22/35)</f>
        <v>16221.42857142857</v>
      </c>
      <c r="H25" s="19">
        <f>(H22/35)</f>
        <v>12025</v>
      </c>
      <c r="I25" s="20" t="s">
        <v>34</v>
      </c>
    </row>
    <row r="26" spans="2:9" ht="12.75">
      <c r="B26" s="21"/>
      <c r="C26" s="22" t="s">
        <v>35</v>
      </c>
      <c r="D26" s="22"/>
      <c r="E26" s="22"/>
      <c r="F26" s="22"/>
      <c r="G26" s="22">
        <v>369</v>
      </c>
      <c r="H26" s="22">
        <f>H25/40</f>
        <v>300.625</v>
      </c>
      <c r="I26" s="23"/>
    </row>
    <row r="27" spans="2:9" ht="13.5" thickBot="1">
      <c r="B27" s="24"/>
      <c r="C27" s="25"/>
      <c r="D27" s="25"/>
      <c r="E27" s="25"/>
      <c r="F27" s="25"/>
      <c r="G27" s="25"/>
      <c r="H27" s="25"/>
      <c r="I27" s="26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workbookViewId="0" topLeftCell="A25">
      <selection activeCell="H9" sqref="H9"/>
    </sheetView>
  </sheetViews>
  <sheetFormatPr defaultColWidth="9.140625" defaultRowHeight="12.75"/>
  <cols>
    <col min="3" max="3" width="37.7109375" style="0" customWidth="1"/>
    <col min="4" max="4" width="20.00390625" style="0" customWidth="1"/>
  </cols>
  <sheetData>
    <row r="4" spans="2:4" ht="16.5">
      <c r="B4">
        <v>1</v>
      </c>
      <c r="C4" s="27" t="s">
        <v>10</v>
      </c>
      <c r="D4">
        <f>'[1]Year-over-Year BudgetComparison'!E6*35</f>
        <v>35000</v>
      </c>
    </row>
    <row r="5" spans="2:4" ht="16.5">
      <c r="B5">
        <v>2</v>
      </c>
      <c r="C5" s="27" t="s">
        <v>12</v>
      </c>
      <c r="D5">
        <f>'[1]Year-over-Year BudgetComparison'!E7*35</f>
        <v>14000</v>
      </c>
    </row>
    <row r="6" spans="2:4" ht="16.5">
      <c r="B6">
        <v>3</v>
      </c>
      <c r="C6" s="27" t="s">
        <v>13</v>
      </c>
      <c r="D6">
        <f>'[1]Year-over-Year BudgetComparison'!E8*35</f>
        <v>5250</v>
      </c>
    </row>
    <row r="7" spans="2:4" ht="16.5">
      <c r="B7">
        <v>4</v>
      </c>
      <c r="C7" s="27" t="s">
        <v>14</v>
      </c>
      <c r="D7">
        <f>'[1]Year-over-Year BudgetComparison'!E9*35</f>
        <v>8750</v>
      </c>
    </row>
    <row r="8" spans="2:4" ht="16.5">
      <c r="B8">
        <v>5</v>
      </c>
      <c r="C8" s="27" t="s">
        <v>16</v>
      </c>
      <c r="D8">
        <f>'[1]Year-over-Year BudgetComparison'!E10*35</f>
        <v>175000</v>
      </c>
    </row>
    <row r="9" spans="2:4" ht="16.5">
      <c r="B9">
        <v>6</v>
      </c>
      <c r="C9" s="27" t="s">
        <v>18</v>
      </c>
      <c r="D9">
        <f>'[1]Year-over-Year BudgetComparison'!E11*35</f>
        <v>17500</v>
      </c>
    </row>
    <row r="10" spans="2:4" ht="16.5">
      <c r="B10">
        <v>7</v>
      </c>
      <c r="C10" s="27" t="s">
        <v>22</v>
      </c>
      <c r="D10">
        <f>'[1]Year-over-Year BudgetComparison'!E14*35</f>
        <v>7000</v>
      </c>
    </row>
    <row r="11" spans="2:4" ht="16.5">
      <c r="B11">
        <v>8</v>
      </c>
      <c r="C11" s="27" t="s">
        <v>24</v>
      </c>
      <c r="D11">
        <f>'[1]Year-over-Year BudgetComparison'!E15*35</f>
        <v>4375</v>
      </c>
    </row>
    <row r="12" spans="2:4" ht="16.5">
      <c r="B12">
        <v>9</v>
      </c>
      <c r="C12" s="27" t="s">
        <v>28</v>
      </c>
      <c r="D12">
        <f>'[1]Year-over-Year BudgetComparison'!E19*11</f>
        <v>154000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Mome</dc:creator>
  <cp:keywords/>
  <dc:description/>
  <cp:lastModifiedBy>Mome</cp:lastModifiedBy>
  <dcterms:created xsi:type="dcterms:W3CDTF">2007-08-01T15:16:21Z</dcterms:created>
  <dcterms:modified xsi:type="dcterms:W3CDTF">2007-08-01T15:29:23Z</dcterms:modified>
  <cp:category/>
  <cp:version/>
  <cp:contentType/>
  <cp:contentStatus/>
</cp:coreProperties>
</file>