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4460" windowHeight="16060" tabRatio="500" activeTab="3"/>
  </bookViews>
  <sheets>
    <sheet name="SBB" sheetId="1" r:id="rId1"/>
    <sheet name="SSB" sheetId="2" r:id="rId2"/>
    <sheet name="Special" sheetId="3" r:id="rId3"/>
    <sheet name="Total Budget" sheetId="4" r:id="rId4"/>
    <sheet name="Sheet1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7" i="1"/>
  <c r="C3" i="4"/>
  <c r="C4" i="4"/>
  <c r="C5" i="4"/>
  <c r="C6" i="4"/>
  <c r="B3" i="4"/>
  <c r="B4" i="4"/>
  <c r="B5" i="4"/>
  <c r="B6" i="4"/>
  <c r="G25" i="2"/>
  <c r="G24" i="2"/>
  <c r="F25" i="2"/>
  <c r="F24" i="2"/>
  <c r="F26" i="1"/>
  <c r="E5" i="3"/>
  <c r="E12" i="3"/>
  <c r="E9" i="3"/>
  <c r="E7" i="1"/>
  <c r="E14" i="3"/>
  <c r="E22" i="1"/>
  <c r="E27" i="1"/>
  <c r="E8" i="2"/>
  <c r="E21" i="2"/>
  <c r="E24" i="2"/>
  <c r="E25" i="2"/>
  <c r="G27" i="1"/>
  <c r="G26" i="1"/>
  <c r="G22" i="1"/>
  <c r="E26" i="1"/>
  <c r="B4" i="5"/>
</calcChain>
</file>

<file path=xl/sharedStrings.xml><?xml version="1.0" encoding="utf-8"?>
<sst xmlns="http://schemas.openxmlformats.org/spreadsheetml/2006/main" count="97" uniqueCount="70">
  <si>
    <t>Item</t>
  </si>
  <si>
    <t># of Unit</t>
  </si>
  <si>
    <t>Amount / Unit (Rs)</t>
  </si>
  <si>
    <t>Freq</t>
  </si>
  <si>
    <t>Head Teacher’s Salary</t>
  </si>
  <si>
    <t>Teacher’s Salary</t>
  </si>
  <si>
    <t>Staff Salary</t>
  </si>
  <si>
    <t>Cook</t>
  </si>
  <si>
    <t>Education material</t>
  </si>
  <si>
    <t>Dress</t>
  </si>
  <si>
    <t>Meal</t>
  </si>
  <si>
    <t>Additional Nutrients (Milk with sugar &amp; fuel)</t>
  </si>
  <si>
    <t>Medicine</t>
  </si>
  <si>
    <t>Sanitation</t>
  </si>
  <si>
    <t>Sports Equipments Sports, Annual programs &amp; Function</t>
  </si>
  <si>
    <t>TLM</t>
  </si>
  <si>
    <t xml:space="preserve">Teacher's Orientation Training </t>
  </si>
  <si>
    <t>Documentary, Office Expense Printing Stationary</t>
  </si>
  <si>
    <t>News Paper</t>
  </si>
  <si>
    <t>Social awareness &amp; observation  days</t>
  </si>
  <si>
    <t xml:space="preserve">Creative activities </t>
  </si>
  <si>
    <t>Total Expenses</t>
  </si>
  <si>
    <t xml:space="preserve">Guardians' Contribution </t>
  </si>
  <si>
    <t>Other</t>
  </si>
  <si>
    <t>Contribution</t>
  </si>
  <si>
    <t xml:space="preserve">Asking from Asha </t>
  </si>
  <si>
    <t>SSB Budget 2018-2019</t>
  </si>
  <si>
    <t xml:space="preserve">Amount / Unit (Rs) </t>
  </si>
  <si>
    <t>Head Teacher's Salary</t>
  </si>
  <si>
    <t>Additional Nutrients</t>
  </si>
  <si>
    <t xml:space="preserve">Sports Equipments Annual Sports &amp; Function </t>
  </si>
  <si>
    <t>Documentary, Office Expense &amp; Printing Stationary</t>
  </si>
  <si>
    <t>Repair &amp; Maintenance</t>
  </si>
  <si>
    <t xml:space="preserve">Total Expenses </t>
  </si>
  <si>
    <r>
      <t>B.     Local contribution Rs.</t>
    </r>
    <r>
      <rPr>
        <b/>
        <sz val="12"/>
        <color rgb="FF000000"/>
        <rFont val="Calibri"/>
        <scheme val="minor"/>
      </rPr>
      <t xml:space="preserve"> 3</t>
    </r>
    <r>
      <rPr>
        <sz val="12"/>
        <color rgb="FF000000"/>
        <rFont val="Calibri"/>
        <scheme val="minor"/>
      </rPr>
      <t xml:space="preserve"> per child per month &amp;  guardians' contribution</t>
    </r>
  </si>
  <si>
    <t xml:space="preserve">Guardians' Contribution &amp; Local Contribution </t>
  </si>
  <si>
    <t>Asking from Asha (INR)</t>
  </si>
  <si>
    <t xml:space="preserve">Budget for 19 Special Children (All Residential, 11 boys, 8 girls) </t>
  </si>
  <si>
    <t>Items</t>
  </si>
  <si>
    <t>Unit/No.s</t>
  </si>
  <si>
    <t>Expense per unit</t>
  </si>
  <si>
    <t>Supervisor cum teacher</t>
  </si>
  <si>
    <t>Computer Teacher</t>
  </si>
  <si>
    <t>Food</t>
  </si>
  <si>
    <t>Education</t>
  </si>
  <si>
    <t>Clothing</t>
  </si>
  <si>
    <t>Toiletries</t>
  </si>
  <si>
    <t>Bedding &amp; Mosquito Nets</t>
  </si>
  <si>
    <t>Sports program</t>
  </si>
  <si>
    <t>Creative activities</t>
  </si>
  <si>
    <t xml:space="preserve"> B.   Local Contribution </t>
  </si>
  <si>
    <t>Project</t>
  </si>
  <si>
    <t>SBB</t>
  </si>
  <si>
    <t>SSB</t>
  </si>
  <si>
    <t>Special</t>
  </si>
  <si>
    <t>Total (INR)</t>
  </si>
  <si>
    <r>
      <t xml:space="preserve">B.     Local contribution Rs. </t>
    </r>
    <r>
      <rPr>
        <b/>
        <sz val="14"/>
        <color rgb="FF000000"/>
        <rFont val="Times New Roman"/>
      </rPr>
      <t>3</t>
    </r>
    <r>
      <rPr>
        <sz val="14"/>
        <color rgb="FF000000"/>
        <rFont val="Times New Roman"/>
      </rPr>
      <t xml:space="preserve"> per child/month </t>
    </r>
  </si>
  <si>
    <t>Toilet for girls(3 toilets, 3 urinals, one bathroom)</t>
  </si>
  <si>
    <t>10 benches for SBB and 15 benches for SSB</t>
  </si>
  <si>
    <t>Total</t>
  </si>
  <si>
    <t xml:space="preserve">Four class room partions for SBB and one partion for SSB </t>
  </si>
  <si>
    <t>2018-19 Approved</t>
  </si>
  <si>
    <t>Utensils</t>
  </si>
  <si>
    <t>2019-20 Proposed</t>
  </si>
  <si>
    <t>Projector</t>
  </si>
  <si>
    <t>Only bedding</t>
  </si>
  <si>
    <t xml:space="preserve">Overall 2019-20 Amount </t>
  </si>
  <si>
    <t>2019-20 Amount Requested</t>
  </si>
  <si>
    <t>2019-20 Approved</t>
  </si>
  <si>
    <t>2019-20 Amount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</si>
</sst>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6"/>
      <name val="Times New Roman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8"/>
      <name val="Calibri"/>
      <scheme val="minor"/>
    </font>
    <font>
      <b/>
      <sz val="18"/>
      <name val="Times New Roman"/>
    </font>
    <font>
      <b/>
      <sz val="16"/>
      <color theme="1"/>
      <name val="Calibri"/>
      <scheme val="minor"/>
    </font>
    <font>
      <b/>
      <sz val="16"/>
      <color rgb="FF000000"/>
      <name val="Times New Roman"/>
    </font>
    <font>
      <b/>
      <sz val="16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Calibri"/>
      <scheme val="minor"/>
    </font>
    <font>
      <sz val="14"/>
      <color theme="1"/>
      <name val="Calibri"/>
      <family val="2"/>
      <scheme val="minor"/>
    </font>
    <font>
      <sz val="14"/>
      <name val="Times New Roman"/>
    </font>
    <font>
      <sz val="14"/>
      <color rgb="FF000000"/>
      <name val="Calibri"/>
      <scheme val="minor"/>
    </font>
    <font>
      <b/>
      <sz val="14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scheme val="minor"/>
    </font>
    <font>
      <sz val="16"/>
      <color rgb="FFFF0000"/>
      <name val="Calibri"/>
      <scheme val="minor"/>
    </font>
    <font>
      <b/>
      <sz val="16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5"/>
    </xf>
    <xf numFmtId="0" fontId="7" fillId="0" borderId="6" xfId="0" applyFont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/>
    </xf>
    <xf numFmtId="0" fontId="17" fillId="0" borderId="0" xfId="0" applyFont="1"/>
    <xf numFmtId="0" fontId="15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9" fillId="3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4" xfId="0" applyBorder="1"/>
    <xf numFmtId="4" fontId="0" fillId="0" borderId="14" xfId="0" applyNumberFormat="1" applyBorder="1"/>
    <xf numFmtId="0" fontId="23" fillId="0" borderId="14" xfId="0" applyFont="1" applyBorder="1"/>
    <xf numFmtId="4" fontId="23" fillId="0" borderId="14" xfId="0" applyNumberFormat="1" applyFont="1" applyBorder="1"/>
    <xf numFmtId="3" fontId="0" fillId="0" borderId="0" xfId="0" applyNumberFormat="1"/>
    <xf numFmtId="3" fontId="2" fillId="0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3" fontId="17" fillId="0" borderId="17" xfId="0" applyNumberFormat="1" applyFont="1" applyBorder="1"/>
    <xf numFmtId="0" fontId="4" fillId="2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3" fontId="15" fillId="4" borderId="7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3" fontId="24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/>
    </xf>
    <xf numFmtId="3" fontId="25" fillId="0" borderId="0" xfId="0" applyNumberFormat="1" applyFont="1"/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3" fontId="18" fillId="5" borderId="6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6" xfId="0" applyNumberFormat="1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/>
    </xf>
    <xf numFmtId="0" fontId="0" fillId="4" borderId="16" xfId="0" applyFill="1" applyBorder="1"/>
    <xf numFmtId="0" fontId="0" fillId="4" borderId="17" xfId="0" applyFill="1" applyBorder="1"/>
    <xf numFmtId="3" fontId="17" fillId="4" borderId="17" xfId="0" applyNumberFormat="1" applyFont="1" applyFill="1" applyBorder="1"/>
    <xf numFmtId="3" fontId="16" fillId="4" borderId="7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/>
    </xf>
    <xf numFmtId="3" fontId="20" fillId="4" borderId="6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4" fillId="4" borderId="0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3" fontId="8" fillId="4" borderId="6" xfId="0" applyNumberFormat="1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right" vertical="center" wrapText="1"/>
    </xf>
    <xf numFmtId="3" fontId="10" fillId="4" borderId="6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0" fillId="0" borderId="23" xfId="0" applyNumberFormat="1" applyBorder="1"/>
    <xf numFmtId="0" fontId="16" fillId="0" borderId="24" xfId="0" applyFont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Border="1" applyAlignment="1">
      <alignment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I23" sqref="I23"/>
    </sheetView>
  </sheetViews>
  <sheetFormatPr baseColWidth="10" defaultRowHeight="15" x14ac:dyDescent="0"/>
  <cols>
    <col min="1" max="1" width="22.33203125" customWidth="1"/>
    <col min="5" max="5" width="13.33203125" customWidth="1"/>
    <col min="6" max="6" width="13.33203125" style="118" customWidth="1"/>
    <col min="7" max="7" width="13.1640625" customWidth="1"/>
  </cols>
  <sheetData>
    <row r="1" spans="1:9" ht="33" thickBot="1">
      <c r="A1" s="1" t="s">
        <v>0</v>
      </c>
      <c r="B1" s="2" t="s">
        <v>1</v>
      </c>
      <c r="C1" s="2" t="s">
        <v>2</v>
      </c>
      <c r="D1" s="2" t="s">
        <v>3</v>
      </c>
      <c r="E1" s="5" t="s">
        <v>63</v>
      </c>
      <c r="F1" s="109" t="s">
        <v>68</v>
      </c>
      <c r="G1" s="67" t="s">
        <v>61</v>
      </c>
    </row>
    <row r="2" spans="1:9" ht="19" thickBot="1">
      <c r="A2" s="45" t="s">
        <v>4</v>
      </c>
      <c r="B2" s="46">
        <v>1</v>
      </c>
      <c r="C2" s="30">
        <v>5000</v>
      </c>
      <c r="D2" s="46">
        <v>12</v>
      </c>
      <c r="E2" s="47">
        <v>60000</v>
      </c>
      <c r="F2" s="110">
        <v>60000</v>
      </c>
      <c r="G2" s="47">
        <v>60000</v>
      </c>
      <c r="I2" s="61"/>
    </row>
    <row r="3" spans="1:9" ht="19" thickBot="1">
      <c r="A3" s="39" t="s">
        <v>5</v>
      </c>
      <c r="B3" s="28">
        <v>9</v>
      </c>
      <c r="C3" s="29">
        <v>4000</v>
      </c>
      <c r="D3" s="28">
        <v>12</v>
      </c>
      <c r="E3" s="48">
        <v>432000</v>
      </c>
      <c r="F3" s="111">
        <v>432000</v>
      </c>
      <c r="G3" s="48">
        <v>432000</v>
      </c>
      <c r="H3" s="61"/>
    </row>
    <row r="4" spans="1:9" ht="19" thickBot="1">
      <c r="A4" s="39" t="s">
        <v>6</v>
      </c>
      <c r="B4" s="28">
        <v>1</v>
      </c>
      <c r="C4" s="29">
        <v>2500</v>
      </c>
      <c r="D4" s="28">
        <v>12</v>
      </c>
      <c r="E4" s="48">
        <v>30000</v>
      </c>
      <c r="F4" s="111">
        <v>30000</v>
      </c>
      <c r="G4" s="48">
        <v>30000</v>
      </c>
    </row>
    <row r="5" spans="1:9" ht="19" thickBot="1">
      <c r="A5" s="68" t="s">
        <v>7</v>
      </c>
      <c r="B5" s="56">
        <v>2</v>
      </c>
      <c r="C5" s="55">
        <v>2000</v>
      </c>
      <c r="D5" s="56">
        <v>12</v>
      </c>
      <c r="E5" s="48">
        <v>36000</v>
      </c>
      <c r="F5" s="111">
        <v>36000</v>
      </c>
      <c r="G5" s="48">
        <v>36000</v>
      </c>
    </row>
    <row r="6" spans="1:9" ht="19" thickBot="1">
      <c r="A6" s="68" t="s">
        <v>8</v>
      </c>
      <c r="B6" s="56">
        <v>190</v>
      </c>
      <c r="C6" s="56">
        <v>300</v>
      </c>
      <c r="D6" s="54">
        <v>1</v>
      </c>
      <c r="E6" s="48">
        <v>57000</v>
      </c>
      <c r="F6" s="111">
        <v>57000</v>
      </c>
      <c r="G6" s="48">
        <v>57000</v>
      </c>
    </row>
    <row r="7" spans="1:9" ht="19" thickBot="1">
      <c r="A7" s="49" t="s">
        <v>9</v>
      </c>
      <c r="B7" s="50">
        <v>190</v>
      </c>
      <c r="C7" s="50">
        <v>250</v>
      </c>
      <c r="D7" s="53">
        <v>1</v>
      </c>
      <c r="E7" s="52">
        <f>B7*C7</f>
        <v>47500</v>
      </c>
      <c r="F7" s="111">
        <v>38000</v>
      </c>
      <c r="G7" s="48">
        <v>38000</v>
      </c>
    </row>
    <row r="8" spans="1:9" ht="19" thickBot="1">
      <c r="A8" s="68" t="s">
        <v>10</v>
      </c>
      <c r="B8" s="56">
        <v>190</v>
      </c>
      <c r="C8" s="56">
        <v>10</v>
      </c>
      <c r="D8" s="56">
        <v>276</v>
      </c>
      <c r="E8" s="48">
        <v>524400</v>
      </c>
      <c r="F8" s="111">
        <v>524400</v>
      </c>
      <c r="G8" s="48">
        <v>524400</v>
      </c>
    </row>
    <row r="9" spans="1:9" ht="49" thickBot="1">
      <c r="A9" s="68" t="s">
        <v>11</v>
      </c>
      <c r="B9" s="56">
        <v>190</v>
      </c>
      <c r="C9" s="56">
        <v>6.5</v>
      </c>
      <c r="D9" s="56">
        <v>90</v>
      </c>
      <c r="E9" s="48">
        <v>111150</v>
      </c>
      <c r="F9" s="111">
        <v>111150</v>
      </c>
      <c r="G9" s="48">
        <v>111150</v>
      </c>
    </row>
    <row r="10" spans="1:9" ht="19" thickBot="1">
      <c r="A10" s="68" t="s">
        <v>12</v>
      </c>
      <c r="B10" s="54">
        <v>1</v>
      </c>
      <c r="C10" s="56">
        <v>300</v>
      </c>
      <c r="D10" s="56">
        <v>12</v>
      </c>
      <c r="E10" s="48">
        <v>3600</v>
      </c>
      <c r="F10" s="111">
        <v>3600</v>
      </c>
      <c r="G10" s="48">
        <v>3600</v>
      </c>
    </row>
    <row r="11" spans="1:9" ht="19" thickBot="1">
      <c r="A11" s="68" t="s">
        <v>13</v>
      </c>
      <c r="B11" s="54">
        <v>1</v>
      </c>
      <c r="C11" s="55">
        <v>3000</v>
      </c>
      <c r="D11" s="54">
        <v>1</v>
      </c>
      <c r="E11" s="48">
        <v>3000</v>
      </c>
      <c r="F11" s="111">
        <v>3000</v>
      </c>
      <c r="G11" s="48">
        <v>3000</v>
      </c>
    </row>
    <row r="12" spans="1:9" ht="49" thickBot="1">
      <c r="A12" s="49" t="s">
        <v>14</v>
      </c>
      <c r="B12" s="53">
        <v>1</v>
      </c>
      <c r="C12" s="51">
        <v>5000</v>
      </c>
      <c r="D12" s="53">
        <v>1</v>
      </c>
      <c r="E12" s="52">
        <v>5000</v>
      </c>
      <c r="F12" s="111">
        <v>4000</v>
      </c>
      <c r="G12" s="48">
        <v>4000</v>
      </c>
    </row>
    <row r="13" spans="1:9" ht="19" thickBot="1">
      <c r="A13" s="39" t="s">
        <v>15</v>
      </c>
      <c r="B13" s="28">
        <v>1</v>
      </c>
      <c r="C13" s="29">
        <v>3000</v>
      </c>
      <c r="D13" s="28">
        <v>1</v>
      </c>
      <c r="E13" s="48">
        <v>3000</v>
      </c>
      <c r="F13" s="111">
        <v>3000</v>
      </c>
      <c r="G13" s="48">
        <v>3000</v>
      </c>
    </row>
    <row r="14" spans="1:9" ht="33" thickBot="1">
      <c r="A14" s="39" t="s">
        <v>16</v>
      </c>
      <c r="B14" s="33">
        <v>1</v>
      </c>
      <c r="C14" s="29">
        <v>4000</v>
      </c>
      <c r="D14" s="33">
        <v>1</v>
      </c>
      <c r="E14" s="48">
        <v>4000</v>
      </c>
      <c r="F14" s="111">
        <v>4000</v>
      </c>
      <c r="G14" s="48">
        <v>4000</v>
      </c>
    </row>
    <row r="15" spans="1:9" ht="49" thickBot="1">
      <c r="A15" s="39" t="s">
        <v>17</v>
      </c>
      <c r="B15" s="33">
        <v>1</v>
      </c>
      <c r="C15" s="29">
        <v>3000</v>
      </c>
      <c r="D15" s="33">
        <v>1</v>
      </c>
      <c r="E15" s="48">
        <v>3000</v>
      </c>
      <c r="F15" s="111">
        <v>3000</v>
      </c>
      <c r="G15" s="48">
        <v>3000</v>
      </c>
    </row>
    <row r="16" spans="1:9" ht="19" thickBot="1">
      <c r="A16" s="39" t="s">
        <v>18</v>
      </c>
      <c r="B16" s="33">
        <v>1</v>
      </c>
      <c r="C16" s="29">
        <v>1500</v>
      </c>
      <c r="D16" s="33">
        <v>1</v>
      </c>
      <c r="E16" s="48">
        <v>1500</v>
      </c>
      <c r="F16" s="111">
        <v>1500</v>
      </c>
      <c r="G16" s="48">
        <v>1500</v>
      </c>
    </row>
    <row r="17" spans="1:9" ht="33" thickBot="1">
      <c r="A17" s="39" t="s">
        <v>19</v>
      </c>
      <c r="B17" s="33">
        <v>1</v>
      </c>
      <c r="C17" s="29">
        <v>5000</v>
      </c>
      <c r="D17" s="33">
        <v>1</v>
      </c>
      <c r="E17" s="48">
        <v>5000</v>
      </c>
      <c r="F17" s="111">
        <v>5000</v>
      </c>
      <c r="G17" s="48">
        <v>5000</v>
      </c>
    </row>
    <row r="18" spans="1:9" ht="19" thickBot="1">
      <c r="A18" s="39" t="s">
        <v>20</v>
      </c>
      <c r="B18" s="33">
        <v>1</v>
      </c>
      <c r="C18" s="29">
        <v>2000</v>
      </c>
      <c r="D18" s="33">
        <v>1</v>
      </c>
      <c r="E18" s="48">
        <v>2000</v>
      </c>
      <c r="F18" s="112">
        <v>2000</v>
      </c>
      <c r="G18" s="66">
        <v>2000</v>
      </c>
    </row>
    <row r="19" spans="1:9" ht="19" thickBot="1">
      <c r="A19" s="49" t="s">
        <v>32</v>
      </c>
      <c r="B19" s="53">
        <v>1</v>
      </c>
      <c r="C19" s="50">
        <v>6000</v>
      </c>
      <c r="D19" s="53">
        <v>1</v>
      </c>
      <c r="E19" s="76">
        <v>6000</v>
      </c>
      <c r="F19" s="113"/>
      <c r="G19" s="69"/>
    </row>
    <row r="20" spans="1:9" ht="19" thickBot="1">
      <c r="A20" s="49" t="s">
        <v>62</v>
      </c>
      <c r="B20" s="53">
        <v>1</v>
      </c>
      <c r="C20" s="50">
        <v>3000</v>
      </c>
      <c r="D20" s="53">
        <v>1</v>
      </c>
      <c r="E20" s="76">
        <v>3000</v>
      </c>
      <c r="F20" s="114">
        <v>3260</v>
      </c>
      <c r="G20" s="70"/>
    </row>
    <row r="21" spans="1:9" ht="19" thickBot="1">
      <c r="A21" s="49" t="s">
        <v>64</v>
      </c>
      <c r="B21" s="53">
        <v>1</v>
      </c>
      <c r="C21" s="51">
        <v>40000</v>
      </c>
      <c r="D21" s="53">
        <v>1</v>
      </c>
      <c r="E21" s="80">
        <v>40000</v>
      </c>
      <c r="F21" s="114"/>
      <c r="G21" s="70"/>
    </row>
    <row r="22" spans="1:9" ht="19" thickBot="1">
      <c r="A22" s="6" t="s">
        <v>21</v>
      </c>
      <c r="B22" s="33"/>
      <c r="C22" s="33"/>
      <c r="D22" s="7"/>
      <c r="E22" s="62">
        <f>SUM(E2:E21)</f>
        <v>1377150</v>
      </c>
      <c r="F22" s="115">
        <f>SUM(F2:F20)</f>
        <v>1320910</v>
      </c>
      <c r="G22" s="71">
        <f>SUM(G2:G20)</f>
        <v>1317650</v>
      </c>
      <c r="I22" s="61"/>
    </row>
    <row r="23" spans="1:9" ht="49" thickBot="1">
      <c r="A23" s="39" t="s">
        <v>56</v>
      </c>
      <c r="B23" s="28">
        <v>190</v>
      </c>
      <c r="C23" s="28">
        <v>4</v>
      </c>
      <c r="D23" s="28">
        <v>12</v>
      </c>
      <c r="E23" s="63">
        <v>6840</v>
      </c>
      <c r="F23" s="114">
        <v>6840</v>
      </c>
      <c r="G23" s="70">
        <v>6840</v>
      </c>
    </row>
    <row r="24" spans="1:9" ht="33" thickBot="1">
      <c r="A24" s="41" t="s">
        <v>22</v>
      </c>
      <c r="B24" s="77">
        <v>1</v>
      </c>
      <c r="C24" s="77">
        <v>25000</v>
      </c>
      <c r="D24" s="77">
        <v>1</v>
      </c>
      <c r="E24" s="78">
        <v>25000</v>
      </c>
      <c r="F24" s="114">
        <v>25000</v>
      </c>
      <c r="G24" s="70">
        <v>24000</v>
      </c>
    </row>
    <row r="25" spans="1:9" ht="17" thickBot="1">
      <c r="A25" s="39" t="s">
        <v>23</v>
      </c>
      <c r="B25" s="28"/>
      <c r="C25" s="28"/>
      <c r="D25" s="28"/>
      <c r="E25" s="64"/>
      <c r="F25" s="114"/>
      <c r="G25" s="70"/>
    </row>
    <row r="26" spans="1:9" ht="19" thickBot="1">
      <c r="A26" s="68" t="s">
        <v>24</v>
      </c>
      <c r="B26" s="54"/>
      <c r="C26" s="54"/>
      <c r="D26" s="54"/>
      <c r="E26" s="79">
        <f>SUM(E23:E25)</f>
        <v>31840</v>
      </c>
      <c r="F26" s="116">
        <f>SUM(F23:F25)</f>
        <v>31840</v>
      </c>
      <c r="G26" s="79">
        <f>SUM(G23:G25)</f>
        <v>30840</v>
      </c>
    </row>
    <row r="27" spans="1:9" ht="19" thickBot="1">
      <c r="A27" s="3" t="s">
        <v>25</v>
      </c>
      <c r="B27" s="97"/>
      <c r="C27" s="98"/>
      <c r="D27" s="99"/>
      <c r="E27" s="65">
        <f>E22-E26</f>
        <v>1345310</v>
      </c>
      <c r="F27" s="117">
        <f>F22-F26</f>
        <v>1289070</v>
      </c>
      <c r="G27" s="65">
        <f>G22-G26</f>
        <v>1286810</v>
      </c>
      <c r="H27" s="84"/>
    </row>
    <row r="28" spans="1:9">
      <c r="A28" s="4"/>
    </row>
  </sheetData>
  <mergeCells count="1">
    <mergeCell ref="B27:D2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5" workbookViewId="0">
      <selection activeCell="K22" sqref="K22"/>
    </sheetView>
  </sheetViews>
  <sheetFormatPr baseColWidth="10" defaultRowHeight="15" x14ac:dyDescent="0"/>
  <cols>
    <col min="1" max="1" width="19.83203125" customWidth="1"/>
    <col min="5" max="5" width="14" customWidth="1"/>
    <col min="6" max="6" width="14" style="118" customWidth="1"/>
    <col min="7" max="7" width="13.5" customWidth="1"/>
    <col min="8" max="8" width="13.1640625" customWidth="1"/>
  </cols>
  <sheetData>
    <row r="1" spans="1:7" ht="16" thickBot="1">
      <c r="A1" s="100" t="s">
        <v>26</v>
      </c>
      <c r="B1" s="101"/>
      <c r="C1" s="101"/>
      <c r="D1" s="101"/>
      <c r="E1" s="72"/>
      <c r="F1" s="125"/>
    </row>
    <row r="2" spans="1:7" ht="33" thickBot="1">
      <c r="A2" s="6" t="s">
        <v>0</v>
      </c>
      <c r="B2" s="7" t="s">
        <v>1</v>
      </c>
      <c r="C2" s="8" t="s">
        <v>27</v>
      </c>
      <c r="D2" s="7" t="s">
        <v>3</v>
      </c>
      <c r="E2" s="2" t="s">
        <v>63</v>
      </c>
      <c r="F2" s="120" t="s">
        <v>61</v>
      </c>
      <c r="G2" s="2" t="s">
        <v>61</v>
      </c>
    </row>
    <row r="3" spans="1:7" ht="16" thickBot="1">
      <c r="A3" s="9" t="s">
        <v>28</v>
      </c>
      <c r="B3" s="10">
        <v>1</v>
      </c>
      <c r="C3" s="11">
        <v>5000</v>
      </c>
      <c r="D3" s="10">
        <v>12</v>
      </c>
      <c r="E3" s="17">
        <v>60000</v>
      </c>
      <c r="F3" s="126">
        <v>60000</v>
      </c>
      <c r="G3" s="17">
        <v>60000</v>
      </c>
    </row>
    <row r="4" spans="1:7" ht="16" thickBot="1">
      <c r="A4" s="73" t="s">
        <v>5</v>
      </c>
      <c r="B4" s="74">
        <v>10</v>
      </c>
      <c r="C4" s="75">
        <v>4000</v>
      </c>
      <c r="D4" s="74">
        <v>12</v>
      </c>
      <c r="E4" s="18">
        <v>480000</v>
      </c>
      <c r="F4" s="127">
        <v>480000</v>
      </c>
      <c r="G4" s="18">
        <v>480000</v>
      </c>
    </row>
    <row r="5" spans="1:7" ht="16" thickBot="1">
      <c r="A5" s="73" t="s">
        <v>6</v>
      </c>
      <c r="B5" s="74">
        <v>1</v>
      </c>
      <c r="C5" s="75">
        <v>2500</v>
      </c>
      <c r="D5" s="74">
        <v>12</v>
      </c>
      <c r="E5" s="18">
        <v>30000</v>
      </c>
      <c r="F5" s="127">
        <v>30000</v>
      </c>
      <c r="G5" s="18">
        <v>30000</v>
      </c>
    </row>
    <row r="6" spans="1:7" ht="16" thickBot="1">
      <c r="A6" s="73" t="s">
        <v>7</v>
      </c>
      <c r="B6" s="74">
        <v>3</v>
      </c>
      <c r="C6" s="75">
        <v>2000</v>
      </c>
      <c r="D6" s="74">
        <v>12</v>
      </c>
      <c r="E6" s="18">
        <v>54000</v>
      </c>
      <c r="F6" s="127">
        <v>54000</v>
      </c>
      <c r="G6" s="18">
        <v>54000</v>
      </c>
    </row>
    <row r="7" spans="1:7" ht="16" thickBot="1">
      <c r="A7" s="73" t="s">
        <v>8</v>
      </c>
      <c r="B7" s="74">
        <v>295</v>
      </c>
      <c r="C7" s="74">
        <v>300</v>
      </c>
      <c r="D7" s="74">
        <v>1</v>
      </c>
      <c r="E7" s="18">
        <v>88500</v>
      </c>
      <c r="F7" s="127">
        <v>88500</v>
      </c>
      <c r="G7" s="18">
        <v>88500</v>
      </c>
    </row>
    <row r="8" spans="1:7" ht="16" thickBot="1">
      <c r="A8" s="22" t="s">
        <v>9</v>
      </c>
      <c r="B8" s="23">
        <v>295</v>
      </c>
      <c r="C8" s="23">
        <v>250</v>
      </c>
      <c r="D8" s="23">
        <v>1</v>
      </c>
      <c r="E8" s="16">
        <f>B8*C8</f>
        <v>73750</v>
      </c>
      <c r="F8" s="127">
        <v>66375</v>
      </c>
      <c r="G8" s="18">
        <v>66375</v>
      </c>
    </row>
    <row r="9" spans="1:7" ht="16" thickBot="1">
      <c r="A9" s="73" t="s">
        <v>10</v>
      </c>
      <c r="B9" s="74">
        <v>295</v>
      </c>
      <c r="C9" s="74">
        <v>10</v>
      </c>
      <c r="D9" s="74">
        <v>276</v>
      </c>
      <c r="E9" s="18">
        <v>814200</v>
      </c>
      <c r="F9" s="127">
        <v>814200</v>
      </c>
      <c r="G9" s="18">
        <v>814200</v>
      </c>
    </row>
    <row r="10" spans="1:7" ht="16" thickBot="1">
      <c r="A10" s="73" t="s">
        <v>29</v>
      </c>
      <c r="B10" s="74">
        <v>295</v>
      </c>
      <c r="C10" s="74">
        <v>6.5</v>
      </c>
      <c r="D10" s="74">
        <v>90</v>
      </c>
      <c r="E10" s="18">
        <v>172575</v>
      </c>
      <c r="F10" s="127">
        <v>172575</v>
      </c>
      <c r="G10" s="18">
        <v>172575</v>
      </c>
    </row>
    <row r="11" spans="1:7" ht="16" thickBot="1">
      <c r="A11" s="73" t="s">
        <v>12</v>
      </c>
      <c r="B11" s="74">
        <v>1</v>
      </c>
      <c r="C11" s="75">
        <v>3600</v>
      </c>
      <c r="D11" s="74">
        <v>1</v>
      </c>
      <c r="E11" s="18">
        <v>3600</v>
      </c>
      <c r="F11" s="127">
        <v>3600</v>
      </c>
      <c r="G11" s="18">
        <v>3600</v>
      </c>
    </row>
    <row r="12" spans="1:7" ht="16" thickBot="1">
      <c r="A12" s="73" t="s">
        <v>13</v>
      </c>
      <c r="B12" s="74">
        <v>1</v>
      </c>
      <c r="C12" s="75">
        <v>3000</v>
      </c>
      <c r="D12" s="74">
        <v>1</v>
      </c>
      <c r="E12" s="18">
        <v>3000</v>
      </c>
      <c r="F12" s="127">
        <v>3000</v>
      </c>
      <c r="G12" s="18">
        <v>3000</v>
      </c>
    </row>
    <row r="13" spans="1:7" ht="46" thickBot="1">
      <c r="A13" s="22" t="s">
        <v>30</v>
      </c>
      <c r="B13" s="23">
        <v>1</v>
      </c>
      <c r="C13" s="24">
        <v>5000</v>
      </c>
      <c r="D13" s="23">
        <v>1</v>
      </c>
      <c r="E13" s="16">
        <v>5000</v>
      </c>
      <c r="F13" s="127">
        <v>4000</v>
      </c>
      <c r="G13" s="18">
        <v>4000</v>
      </c>
    </row>
    <row r="14" spans="1:7" ht="16" thickBot="1">
      <c r="A14" s="9" t="s">
        <v>15</v>
      </c>
      <c r="B14" s="10">
        <v>1</v>
      </c>
      <c r="C14" s="11">
        <v>3300</v>
      </c>
      <c r="D14" s="10">
        <v>1</v>
      </c>
      <c r="E14" s="18">
        <v>3300</v>
      </c>
      <c r="F14" s="127">
        <v>3300</v>
      </c>
      <c r="G14" s="18">
        <v>3300</v>
      </c>
    </row>
    <row r="15" spans="1:7" ht="31" thickBot="1">
      <c r="A15" s="9" t="s">
        <v>16</v>
      </c>
      <c r="B15" s="10">
        <v>1</v>
      </c>
      <c r="C15" s="11">
        <v>4000</v>
      </c>
      <c r="D15" s="10">
        <v>1</v>
      </c>
      <c r="E15" s="18">
        <v>4000</v>
      </c>
      <c r="F15" s="127">
        <v>4000</v>
      </c>
      <c r="G15" s="18">
        <v>4000</v>
      </c>
    </row>
    <row r="16" spans="1:7" ht="46" thickBot="1">
      <c r="A16" s="9" t="s">
        <v>31</v>
      </c>
      <c r="B16" s="10">
        <v>1</v>
      </c>
      <c r="C16" s="11">
        <v>3200</v>
      </c>
      <c r="D16" s="10">
        <v>1</v>
      </c>
      <c r="E16" s="18">
        <v>3200</v>
      </c>
      <c r="F16" s="127">
        <v>3200</v>
      </c>
      <c r="G16" s="18">
        <v>3200</v>
      </c>
    </row>
    <row r="17" spans="1:8" ht="16" thickBot="1">
      <c r="A17" s="9" t="s">
        <v>18</v>
      </c>
      <c r="B17" s="10">
        <v>1</v>
      </c>
      <c r="C17" s="11">
        <v>1500</v>
      </c>
      <c r="D17" s="10">
        <v>1</v>
      </c>
      <c r="E17" s="18">
        <v>1500</v>
      </c>
      <c r="F17" s="127">
        <v>1500</v>
      </c>
      <c r="G17" s="18">
        <v>1500</v>
      </c>
    </row>
    <row r="18" spans="1:8" ht="31" thickBot="1">
      <c r="A18" s="22" t="s">
        <v>19</v>
      </c>
      <c r="B18" s="23">
        <v>1</v>
      </c>
      <c r="C18" s="24">
        <v>6000</v>
      </c>
      <c r="D18" s="23">
        <v>1</v>
      </c>
      <c r="E18" s="16">
        <v>6000</v>
      </c>
      <c r="F18" s="127">
        <v>5000</v>
      </c>
      <c r="G18" s="18">
        <v>5000</v>
      </c>
    </row>
    <row r="19" spans="1:8" ht="16" thickBot="1">
      <c r="A19" s="9" t="s">
        <v>20</v>
      </c>
      <c r="B19" s="10">
        <v>1</v>
      </c>
      <c r="C19" s="11">
        <v>2000</v>
      </c>
      <c r="D19" s="10">
        <v>1</v>
      </c>
      <c r="E19" s="18">
        <v>2000</v>
      </c>
      <c r="F19" s="127">
        <v>2000</v>
      </c>
      <c r="G19" s="18">
        <v>2000</v>
      </c>
    </row>
    <row r="20" spans="1:8" ht="16" thickBot="1">
      <c r="A20" s="22" t="s">
        <v>32</v>
      </c>
      <c r="B20" s="23">
        <v>1</v>
      </c>
      <c r="C20" s="23">
        <v>6000</v>
      </c>
      <c r="D20" s="23">
        <v>1</v>
      </c>
      <c r="E20" s="83">
        <v>6000</v>
      </c>
      <c r="F20" s="128"/>
      <c r="G20" s="19"/>
    </row>
    <row r="21" spans="1:8" ht="16" thickBot="1">
      <c r="A21" s="13" t="s">
        <v>33</v>
      </c>
      <c r="B21" s="10"/>
      <c r="C21" s="12"/>
      <c r="D21" s="10"/>
      <c r="E21" s="81">
        <f>SUM(E3:E20)</f>
        <v>1810625</v>
      </c>
      <c r="F21" s="129">
        <v>1795250</v>
      </c>
      <c r="G21" s="20">
        <v>1795250</v>
      </c>
    </row>
    <row r="22" spans="1:8" ht="61" thickBot="1">
      <c r="A22" s="9" t="s">
        <v>34</v>
      </c>
      <c r="B22" s="10">
        <v>4</v>
      </c>
      <c r="C22" s="12">
        <v>295</v>
      </c>
      <c r="D22" s="10">
        <v>12</v>
      </c>
      <c r="E22" s="10">
        <v>10620</v>
      </c>
      <c r="F22" s="127">
        <v>10620</v>
      </c>
      <c r="G22" s="18">
        <v>10620</v>
      </c>
    </row>
    <row r="23" spans="1:8" ht="46" thickBot="1">
      <c r="A23" s="96" t="s">
        <v>35</v>
      </c>
      <c r="B23" s="25"/>
      <c r="C23" s="25"/>
      <c r="D23" s="25"/>
      <c r="E23" s="25">
        <v>32000</v>
      </c>
      <c r="F23" s="127">
        <v>32000</v>
      </c>
      <c r="G23" s="18">
        <v>30000</v>
      </c>
    </row>
    <row r="24" spans="1:8" ht="16" thickBot="1">
      <c r="A24" s="93" t="s">
        <v>24</v>
      </c>
      <c r="B24" s="94"/>
      <c r="C24" s="94"/>
      <c r="D24" s="94"/>
      <c r="E24" s="94">
        <f>SUM(E22:E23)</f>
        <v>42620</v>
      </c>
      <c r="F24" s="129">
        <f>SUM(F22:F23)</f>
        <v>42620</v>
      </c>
      <c r="G24" s="95">
        <f>SUM(G22:G23)</f>
        <v>40620</v>
      </c>
    </row>
    <row r="25" spans="1:8" ht="46" thickBot="1">
      <c r="A25" s="14" t="s">
        <v>36</v>
      </c>
      <c r="B25" s="15"/>
      <c r="C25" s="15"/>
      <c r="D25" s="15"/>
      <c r="E25" s="82">
        <f>E21-E24</f>
        <v>1768005</v>
      </c>
      <c r="F25" s="130">
        <f>F21-F24</f>
        <v>1752630</v>
      </c>
      <c r="G25" s="21">
        <f>G21-G24</f>
        <v>1754630</v>
      </c>
      <c r="H25" s="84"/>
    </row>
  </sheetData>
  <mergeCells count="1"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26" sqref="H26"/>
    </sheetView>
  </sheetViews>
  <sheetFormatPr baseColWidth="10" defaultRowHeight="15" x14ac:dyDescent="0"/>
  <cols>
    <col min="1" max="1" width="22" style="44" customWidth="1"/>
    <col min="2" max="4" width="10.83203125" style="44"/>
    <col min="5" max="5" width="12.5" style="44" customWidth="1"/>
    <col min="6" max="6" width="12.5" style="124" customWidth="1"/>
    <col min="7" max="7" width="12.83203125" customWidth="1"/>
    <col min="8" max="8" width="14.1640625" customWidth="1"/>
  </cols>
  <sheetData>
    <row r="1" spans="1:8" ht="18">
      <c r="A1" s="102" t="s">
        <v>37</v>
      </c>
      <c r="B1" s="103"/>
      <c r="C1" s="103"/>
      <c r="D1" s="103"/>
      <c r="E1" s="85"/>
      <c r="F1" s="119"/>
      <c r="G1" s="27"/>
    </row>
    <row r="2" spans="1:8" ht="33" thickBot="1">
      <c r="A2" s="6" t="s">
        <v>38</v>
      </c>
      <c r="B2" s="7" t="s">
        <v>39</v>
      </c>
      <c r="C2" s="7" t="s">
        <v>40</v>
      </c>
      <c r="D2" s="7" t="s">
        <v>3</v>
      </c>
      <c r="E2" s="2" t="s">
        <v>63</v>
      </c>
      <c r="F2" s="120" t="s">
        <v>68</v>
      </c>
      <c r="G2" s="2" t="s">
        <v>61</v>
      </c>
    </row>
    <row r="3" spans="1:8" ht="33" thickBot="1">
      <c r="A3" s="36" t="s">
        <v>41</v>
      </c>
      <c r="B3" s="37">
        <v>1</v>
      </c>
      <c r="C3" s="38">
        <v>1000</v>
      </c>
      <c r="D3" s="37">
        <v>12</v>
      </c>
      <c r="E3" s="31">
        <v>12000</v>
      </c>
      <c r="F3" s="121">
        <v>12000</v>
      </c>
      <c r="G3" s="31">
        <v>12000</v>
      </c>
    </row>
    <row r="4" spans="1:8" ht="17" thickBot="1">
      <c r="A4" s="36" t="s">
        <v>42</v>
      </c>
      <c r="B4" s="37">
        <v>1</v>
      </c>
      <c r="C4" s="38">
        <v>1500</v>
      </c>
      <c r="D4" s="37">
        <v>12</v>
      </c>
      <c r="E4" s="32">
        <v>18000</v>
      </c>
      <c r="F4" s="35">
        <v>18000</v>
      </c>
      <c r="G4" s="32">
        <v>18000</v>
      </c>
    </row>
    <row r="5" spans="1:8" ht="17" thickBot="1">
      <c r="A5" s="49" t="s">
        <v>43</v>
      </c>
      <c r="B5" s="86">
        <v>19</v>
      </c>
      <c r="C5" s="86">
        <v>950</v>
      </c>
      <c r="D5" s="86">
        <v>12</v>
      </c>
      <c r="E5" s="87">
        <f>B5*C5*D5</f>
        <v>216600</v>
      </c>
      <c r="F5" s="35">
        <v>205200</v>
      </c>
      <c r="G5" s="32">
        <v>205200</v>
      </c>
    </row>
    <row r="6" spans="1:8" ht="19" thickBot="1">
      <c r="A6" s="39" t="s">
        <v>44</v>
      </c>
      <c r="B6" s="37">
        <v>19</v>
      </c>
      <c r="C6" s="37">
        <v>300</v>
      </c>
      <c r="D6" s="40">
        <v>1</v>
      </c>
      <c r="E6" s="32">
        <v>5700</v>
      </c>
      <c r="F6" s="35">
        <v>5700</v>
      </c>
      <c r="G6" s="32">
        <v>5700</v>
      </c>
    </row>
    <row r="7" spans="1:8" ht="19" thickBot="1">
      <c r="A7" s="39" t="s">
        <v>45</v>
      </c>
      <c r="B7" s="37">
        <v>19</v>
      </c>
      <c r="C7" s="37">
        <v>500</v>
      </c>
      <c r="D7" s="40">
        <v>1</v>
      </c>
      <c r="E7" s="32">
        <v>9500</v>
      </c>
      <c r="F7" s="35">
        <v>9500</v>
      </c>
      <c r="G7" s="32">
        <v>9500</v>
      </c>
    </row>
    <row r="8" spans="1:8" ht="19" thickBot="1">
      <c r="A8" s="39" t="s">
        <v>46</v>
      </c>
      <c r="B8" s="37">
        <v>19</v>
      </c>
      <c r="C8" s="37">
        <v>100</v>
      </c>
      <c r="D8" s="40">
        <v>1</v>
      </c>
      <c r="E8" s="32">
        <v>1900</v>
      </c>
      <c r="F8" s="35">
        <v>1900</v>
      </c>
      <c r="G8" s="32">
        <v>1900</v>
      </c>
    </row>
    <row r="9" spans="1:8" ht="33" thickBot="1">
      <c r="A9" s="89" t="s">
        <v>47</v>
      </c>
      <c r="B9" s="90">
        <v>19</v>
      </c>
      <c r="C9" s="90">
        <v>200</v>
      </c>
      <c r="D9" s="91">
        <v>1</v>
      </c>
      <c r="E9" s="92">
        <f>B9*C9</f>
        <v>3800</v>
      </c>
      <c r="F9" s="35">
        <v>7600</v>
      </c>
      <c r="G9" s="32">
        <v>7600</v>
      </c>
      <c r="H9" t="s">
        <v>65</v>
      </c>
    </row>
    <row r="10" spans="1:8" ht="19" thickBot="1">
      <c r="A10" s="39" t="s">
        <v>48</v>
      </c>
      <c r="B10" s="40">
        <v>1</v>
      </c>
      <c r="C10" s="38">
        <v>1600</v>
      </c>
      <c r="D10" s="40">
        <v>1</v>
      </c>
      <c r="E10" s="32">
        <v>1600</v>
      </c>
      <c r="F10" s="35">
        <v>1600</v>
      </c>
      <c r="G10" s="32">
        <v>1600</v>
      </c>
    </row>
    <row r="11" spans="1:8" ht="19" thickBot="1">
      <c r="A11" s="39" t="s">
        <v>49</v>
      </c>
      <c r="B11" s="40">
        <v>1</v>
      </c>
      <c r="C11" s="38">
        <v>1800</v>
      </c>
      <c r="D11" s="40">
        <v>1</v>
      </c>
      <c r="E11" s="32">
        <v>1800</v>
      </c>
      <c r="F11" s="35">
        <v>1800</v>
      </c>
      <c r="G11" s="32">
        <v>1800</v>
      </c>
    </row>
    <row r="12" spans="1:8" ht="19" thickBot="1">
      <c r="A12" s="6" t="s">
        <v>21</v>
      </c>
      <c r="B12" s="40"/>
      <c r="C12" s="40"/>
      <c r="D12" s="40"/>
      <c r="E12" s="34">
        <f>SUM(E3:E11)</f>
        <v>270900</v>
      </c>
      <c r="F12" s="122">
        <v>263300</v>
      </c>
      <c r="G12" s="34">
        <v>263300</v>
      </c>
    </row>
    <row r="13" spans="1:8" ht="33" thickBot="1">
      <c r="A13" s="41" t="s">
        <v>50</v>
      </c>
      <c r="B13" s="42">
        <v>1</v>
      </c>
      <c r="C13" s="43">
        <v>6000</v>
      </c>
      <c r="D13" s="42">
        <v>1</v>
      </c>
      <c r="E13" s="35">
        <v>5000</v>
      </c>
      <c r="F13" s="35">
        <v>5000</v>
      </c>
      <c r="G13" s="35">
        <v>5000</v>
      </c>
    </row>
    <row r="14" spans="1:8" ht="31" thickBot="1">
      <c r="A14" s="3" t="s">
        <v>36</v>
      </c>
      <c r="B14" s="104"/>
      <c r="C14" s="105"/>
      <c r="D14" s="106"/>
      <c r="E14" s="26">
        <f>E12-E13</f>
        <v>265900</v>
      </c>
      <c r="F14" s="123">
        <v>258300</v>
      </c>
      <c r="G14" s="26">
        <v>258300</v>
      </c>
      <c r="H14" s="88"/>
    </row>
  </sheetData>
  <mergeCells count="2">
    <mergeCell ref="A1:D1"/>
    <mergeCell ref="B14:D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E9" sqref="E9"/>
    </sheetView>
  </sheetViews>
  <sheetFormatPr baseColWidth="10" defaultRowHeight="15" x14ac:dyDescent="0"/>
  <cols>
    <col min="2" max="2" width="14.5" customWidth="1"/>
    <col min="3" max="3" width="16.33203125" customWidth="1"/>
  </cols>
  <sheetData>
    <row r="1" spans="1:3" ht="40" customHeight="1" thickBot="1">
      <c r="A1" s="107" t="s">
        <v>66</v>
      </c>
      <c r="B1" s="108"/>
    </row>
    <row r="2" spans="1:3" ht="60">
      <c r="A2" s="132" t="s">
        <v>51</v>
      </c>
      <c r="B2" s="133" t="s">
        <v>67</v>
      </c>
      <c r="C2" s="134" t="s">
        <v>69</v>
      </c>
    </row>
    <row r="3" spans="1:3" ht="17" thickBot="1">
      <c r="A3" s="135" t="s">
        <v>52</v>
      </c>
      <c r="B3" s="131">
        <f>SBB!E27</f>
        <v>1345310</v>
      </c>
      <c r="C3" s="136">
        <f>SBB!F27</f>
        <v>1289070</v>
      </c>
    </row>
    <row r="4" spans="1:3" ht="17" thickBot="1">
      <c r="A4" s="135" t="s">
        <v>53</v>
      </c>
      <c r="B4" s="131">
        <f>SSB!E25</f>
        <v>1768005</v>
      </c>
      <c r="C4" s="136">
        <f>SSB!F25</f>
        <v>1752630</v>
      </c>
    </row>
    <row r="5" spans="1:3" ht="17" thickBot="1">
      <c r="A5" s="135" t="s">
        <v>54</v>
      </c>
      <c r="B5" s="131">
        <f>Special!E14</f>
        <v>265900</v>
      </c>
      <c r="C5" s="136">
        <f>Special!F14</f>
        <v>258300</v>
      </c>
    </row>
    <row r="6" spans="1:3" ht="37" thickBot="1">
      <c r="A6" s="137" t="s">
        <v>55</v>
      </c>
      <c r="B6" s="138">
        <f>SUM(B3:B5)</f>
        <v>3379215</v>
      </c>
      <c r="C6" s="139">
        <f>SUM(C3:C5)</f>
        <v>3300000</v>
      </c>
    </row>
    <row r="7" spans="1:3">
      <c r="C7" s="61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baseColWidth="10" defaultRowHeight="15" x14ac:dyDescent="0"/>
  <cols>
    <col min="1" max="1" width="47.33203125" customWidth="1"/>
    <col min="2" max="2" width="22.83203125" customWidth="1"/>
  </cols>
  <sheetData>
    <row r="1" spans="1:2">
      <c r="A1" s="57" t="s">
        <v>60</v>
      </c>
      <c r="B1" s="58">
        <v>72500</v>
      </c>
    </row>
    <row r="2" spans="1:2">
      <c r="A2" s="57" t="s">
        <v>57</v>
      </c>
      <c r="B2" s="58">
        <v>162500</v>
      </c>
    </row>
    <row r="3" spans="1:2">
      <c r="A3" s="57" t="s">
        <v>58</v>
      </c>
      <c r="B3" s="58">
        <v>75000</v>
      </c>
    </row>
    <row r="4" spans="1:2">
      <c r="A4" s="59" t="s">
        <v>59</v>
      </c>
      <c r="B4" s="60">
        <f>SUM(B1:B3)</f>
        <v>310000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SBB</vt:lpstr>
      <vt:lpstr>SSB</vt:lpstr>
      <vt:lpstr>Special</vt:lpstr>
      <vt:lpstr>Total Budget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</dc:creator>
  <cp:lastModifiedBy>SUMA</cp:lastModifiedBy>
  <dcterms:created xsi:type="dcterms:W3CDTF">2018-07-18T20:46:46Z</dcterms:created>
  <dcterms:modified xsi:type="dcterms:W3CDTF">2019-08-05T06:55:02Z</dcterms:modified>
</cp:coreProperties>
</file>