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filterPrivacy="1" defaultThemeVersion="124226"/>
  <xr:revisionPtr revIDLastSave="0" documentId="11_F1FE3F5BB555254DD0DFFF783AD1A359A9221B5E" xr6:coauthVersionLast="38" xr6:coauthVersionMax="38" xr10:uidLastSave="{00000000-0000-0000-0000-000000000000}"/>
  <bookViews>
    <workbookView xWindow="-17820" yWindow="1780" windowWidth="16060" windowHeight="1334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C10" i="1" l="1"/>
  <c r="C9" i="1"/>
  <c r="C6" i="1"/>
  <c r="C23" i="1"/>
  <c r="C22" i="1"/>
  <c r="C21" i="1"/>
  <c r="C19" i="1"/>
  <c r="C13" i="1"/>
  <c r="C24" i="1"/>
  <c r="C18" i="1"/>
  <c r="C17" i="1"/>
  <c r="C8" i="1"/>
  <c r="C7" i="1"/>
  <c r="C26" i="1" l="1"/>
  <c r="C28" i="1" s="1"/>
</calcChain>
</file>

<file path=xl/sharedStrings.xml><?xml version="1.0" encoding="utf-8"?>
<sst xmlns="http://schemas.openxmlformats.org/spreadsheetml/2006/main" count="32" uniqueCount="32">
  <si>
    <t>Sl.No.</t>
  </si>
  <si>
    <t>Project Director</t>
  </si>
  <si>
    <t>Particulars</t>
  </si>
  <si>
    <t>Amount (Rs.)</t>
  </si>
  <si>
    <t xml:space="preserve">Local travel for teacher and children (Rs.500 x 12 months) </t>
  </si>
  <si>
    <t>School bag, geomatry, examination fees, note books, text books, pen, pencil, eraser, mendor and other reading &amp; writing materials (Rs. 625 x 25 children)</t>
  </si>
  <si>
    <t>Cost of uniform, tie, belt, shoes and other dress materials (Rs.700 x 25 children)</t>
  </si>
  <si>
    <t>Summer vocation camp for children (Rs.400 x 25 children)</t>
  </si>
  <si>
    <t>Cost of beds, beddings, mat, box, carpets etc.                                    (Rs.400 x 25 children)</t>
  </si>
  <si>
    <t>ASHA FOR EDUCATION - VIKASANA</t>
  </si>
  <si>
    <t>Total grant</t>
  </si>
  <si>
    <t>Expected VIKASANA source mobilization from Local contribution, income from land, coconut, vegetables, pulses and ect,.</t>
  </si>
  <si>
    <t>Grant requested from Asha For Education</t>
  </si>
  <si>
    <t>Bridge School Center - Duglapura, Tarikere, Chikmgalur Dt, Karnataka State, India</t>
  </si>
  <si>
    <t>Purchase of sports materials (bat, ball, carom board, chess, volley ball, net, foot ball, tennis ball, shuttle bat, shuttle cock and  etc)</t>
  </si>
  <si>
    <t>Administration/ Organisation expenses (Accounts, Auditing, Counselling, communication, documentation, printing and stationary, travel and conveyances, monitoring and follow-up etc,)</t>
  </si>
  <si>
    <t>Exposure visit  and cultural exchange for children Rs.10000/year for 25 children (Historical places, organic bio -lab, farms and outlets )</t>
  </si>
  <si>
    <t>VIKASANA</t>
  </si>
  <si>
    <t>Estimated Budget for January 2018 to December 2018</t>
  </si>
  <si>
    <t>Provision of Nutrition's Food (Rice, Ragi, Groceries, milk, egg, vegetables, sweets, biscuits) Rs.1400/child x 25 children x 11 months)</t>
  </si>
  <si>
    <t xml:space="preserve">Solar lights and computer maintenance </t>
  </si>
  <si>
    <t>Cooking gas cylinder expenses (Rs.750 x 2 cylinder per month x 12 months)</t>
  </si>
  <si>
    <t>Bridge school center repair &amp; maintenance including water and electricity charges (Rs.1600 x 12 months)</t>
  </si>
  <si>
    <t>Honorarium for Teacher (Rs. 7500 x 12 months)</t>
  </si>
  <si>
    <t>Honorarium for Part time counsellor (Rs. 7000 x 12 months)</t>
  </si>
  <si>
    <t>Honorarium for Cook   (Rs. 5000 x 12 months)</t>
  </si>
  <si>
    <t>Annual Insurance coverage for bridge school children                          (Rs.166 x 25 children)</t>
  </si>
  <si>
    <t>Food transportation expenses (from market to bridge school center distance- 24kms (up &amp; down) Rs. 500 per month x 12 months)</t>
  </si>
  <si>
    <t xml:space="preserve">Health care to children including medicine &amp; Doctor visiting fee. </t>
  </si>
  <si>
    <t>Purchase of Double Bunk Cot (two step) for the sleeping of children (Rs.8,000 x 5 Nos.)</t>
  </si>
  <si>
    <t>Purchase of plastes, tumblers and cooking vessels</t>
  </si>
  <si>
    <t>(Rupees Six lakh Ninety two thousand nine hundred and seventy five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</si>
</sst>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3" fontId="4" fillId="2" borderId="2" xfId="1" applyNumberFormat="1" applyFont="1" applyFill="1" applyBorder="1" applyAlignment="1">
      <alignment horizontal="right" vertical="top" wrapText="1"/>
    </xf>
    <xf numFmtId="43" fontId="4" fillId="0" borderId="2" xfId="1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43" fontId="5" fillId="4" borderId="2" xfId="1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="160" zoomScaleNormal="160" workbookViewId="0">
      <selection activeCell="B9" sqref="B9"/>
    </sheetView>
  </sheetViews>
  <sheetFormatPr baseColWidth="10" defaultColWidth="9.1640625" defaultRowHeight="15" x14ac:dyDescent="0.2"/>
  <cols>
    <col min="1" max="1" width="6.5" style="1" customWidth="1"/>
    <col min="2" max="2" width="62.5" style="1" customWidth="1"/>
    <col min="3" max="3" width="16.33203125" style="1" customWidth="1"/>
    <col min="4" max="16384" width="9.1640625" style="1"/>
  </cols>
  <sheetData>
    <row r="1" spans="1:3" ht="15.75" customHeight="1" x14ac:dyDescent="0.2">
      <c r="A1" s="15" t="s">
        <v>9</v>
      </c>
      <c r="B1" s="15"/>
      <c r="C1" s="15"/>
    </row>
    <row r="2" spans="1:3" ht="16.5" customHeight="1" x14ac:dyDescent="0.2">
      <c r="A2" s="16" t="s">
        <v>13</v>
      </c>
      <c r="B2" s="16"/>
      <c r="C2" s="16"/>
    </row>
    <row r="3" spans="1:3" ht="15.75" customHeight="1" x14ac:dyDescent="0.2">
      <c r="A3" s="17" t="s">
        <v>18</v>
      </c>
      <c r="B3" s="17"/>
      <c r="C3" s="17"/>
    </row>
    <row r="4" spans="1:3" ht="7.5" customHeight="1" x14ac:dyDescent="0.2">
      <c r="A4" s="2"/>
      <c r="B4" s="2"/>
      <c r="C4" s="2"/>
    </row>
    <row r="5" spans="1:3" ht="21" customHeight="1" x14ac:dyDescent="0.2">
      <c r="A5" s="4" t="s">
        <v>0</v>
      </c>
      <c r="B5" s="4" t="s">
        <v>2</v>
      </c>
      <c r="C5" s="4" t="s">
        <v>3</v>
      </c>
    </row>
    <row r="6" spans="1:3" ht="34" x14ac:dyDescent="0.2">
      <c r="A6" s="5">
        <v>1</v>
      </c>
      <c r="B6" s="6" t="s">
        <v>26</v>
      </c>
      <c r="C6" s="7">
        <f>166*25</f>
        <v>4150</v>
      </c>
    </row>
    <row r="7" spans="1:3" ht="51" x14ac:dyDescent="0.2">
      <c r="A7" s="5">
        <v>2</v>
      </c>
      <c r="B7" s="6" t="s">
        <v>5</v>
      </c>
      <c r="C7" s="8">
        <f>625*25</f>
        <v>15625</v>
      </c>
    </row>
    <row r="8" spans="1:3" ht="34" x14ac:dyDescent="0.2">
      <c r="A8" s="5">
        <v>3</v>
      </c>
      <c r="B8" s="6" t="s">
        <v>6</v>
      </c>
      <c r="C8" s="8">
        <f>700*25</f>
        <v>17500</v>
      </c>
    </row>
    <row r="9" spans="1:3" ht="34" x14ac:dyDescent="0.2">
      <c r="A9" s="5">
        <v>4</v>
      </c>
      <c r="B9" s="6" t="s">
        <v>19</v>
      </c>
      <c r="C9" s="8">
        <f>1400*25*11</f>
        <v>385000</v>
      </c>
    </row>
    <row r="10" spans="1:3" ht="34" x14ac:dyDescent="0.2">
      <c r="A10" s="5">
        <v>5</v>
      </c>
      <c r="B10" s="6" t="s">
        <v>27</v>
      </c>
      <c r="C10" s="8">
        <f>500*12</f>
        <v>6000</v>
      </c>
    </row>
    <row r="11" spans="1:3" ht="17" x14ac:dyDescent="0.2">
      <c r="A11" s="5">
        <v>6</v>
      </c>
      <c r="B11" s="13" t="s">
        <v>30</v>
      </c>
      <c r="C11" s="7">
        <v>20000</v>
      </c>
    </row>
    <row r="12" spans="1:3" ht="18" customHeight="1" x14ac:dyDescent="0.2">
      <c r="A12" s="5">
        <v>7</v>
      </c>
      <c r="B12" s="6" t="s">
        <v>28</v>
      </c>
      <c r="C12" s="7">
        <v>7500</v>
      </c>
    </row>
    <row r="13" spans="1:3" ht="34" x14ac:dyDescent="0.2">
      <c r="A13" s="5">
        <v>8</v>
      </c>
      <c r="B13" s="13" t="s">
        <v>29</v>
      </c>
      <c r="C13" s="7">
        <f>8000*5</f>
        <v>40000</v>
      </c>
    </row>
    <row r="14" spans="1:3" ht="16.5" customHeight="1" x14ac:dyDescent="0.2">
      <c r="A14" s="5">
        <v>9</v>
      </c>
      <c r="B14" s="13" t="s">
        <v>20</v>
      </c>
      <c r="C14" s="7">
        <v>10000</v>
      </c>
    </row>
    <row r="15" spans="1:3" ht="33" customHeight="1" x14ac:dyDescent="0.2">
      <c r="A15" s="5">
        <v>10</v>
      </c>
      <c r="B15" s="6" t="s">
        <v>14</v>
      </c>
      <c r="C15" s="7">
        <v>10000</v>
      </c>
    </row>
    <row r="16" spans="1:3" ht="34" x14ac:dyDescent="0.2">
      <c r="A16" s="5">
        <v>11</v>
      </c>
      <c r="B16" s="6" t="s">
        <v>16</v>
      </c>
      <c r="C16" s="8">
        <v>15000</v>
      </c>
    </row>
    <row r="17" spans="1:4" ht="16.5" customHeight="1" x14ac:dyDescent="0.2">
      <c r="A17" s="5">
        <v>12</v>
      </c>
      <c r="B17" s="6" t="s">
        <v>7</v>
      </c>
      <c r="C17" s="8">
        <f>400*25</f>
        <v>10000</v>
      </c>
    </row>
    <row r="18" spans="1:4" ht="34" x14ac:dyDescent="0.2">
      <c r="A18" s="5">
        <v>13</v>
      </c>
      <c r="B18" s="6" t="s">
        <v>8</v>
      </c>
      <c r="C18" s="8">
        <f>400*25</f>
        <v>10000</v>
      </c>
    </row>
    <row r="19" spans="1:4" ht="34" x14ac:dyDescent="0.2">
      <c r="A19" s="5">
        <v>14</v>
      </c>
      <c r="B19" s="6" t="s">
        <v>21</v>
      </c>
      <c r="C19" s="8">
        <f>750*2*12</f>
        <v>18000</v>
      </c>
    </row>
    <row r="20" spans="1:4" ht="34" x14ac:dyDescent="0.2">
      <c r="A20" s="5">
        <v>15</v>
      </c>
      <c r="B20" s="6" t="s">
        <v>22</v>
      </c>
      <c r="C20" s="8">
        <v>19200</v>
      </c>
    </row>
    <row r="21" spans="1:4" ht="16.5" customHeight="1" x14ac:dyDescent="0.2">
      <c r="A21" s="5">
        <v>16</v>
      </c>
      <c r="B21" s="6" t="s">
        <v>23</v>
      </c>
      <c r="C21" s="7">
        <f>7500*12</f>
        <v>90000</v>
      </c>
    </row>
    <row r="22" spans="1:4" ht="16.5" customHeight="1" x14ac:dyDescent="0.2">
      <c r="A22" s="5">
        <v>17</v>
      </c>
      <c r="B22" s="6" t="s">
        <v>24</v>
      </c>
      <c r="C22" s="7">
        <f>7000*12</f>
        <v>84000</v>
      </c>
    </row>
    <row r="23" spans="1:4" ht="16.5" customHeight="1" x14ac:dyDescent="0.2">
      <c r="A23" s="5">
        <v>18</v>
      </c>
      <c r="B23" s="6" t="s">
        <v>25</v>
      </c>
      <c r="C23" s="7">
        <f>5000*12</f>
        <v>60000</v>
      </c>
    </row>
    <row r="24" spans="1:4" ht="16.5" customHeight="1" x14ac:dyDescent="0.2">
      <c r="A24" s="5">
        <v>19</v>
      </c>
      <c r="B24" s="6" t="s">
        <v>4</v>
      </c>
      <c r="C24" s="7">
        <f>500*12</f>
        <v>6000</v>
      </c>
    </row>
    <row r="25" spans="1:4" ht="51" x14ac:dyDescent="0.2">
      <c r="A25" s="5">
        <v>20</v>
      </c>
      <c r="B25" s="6" t="s">
        <v>15</v>
      </c>
      <c r="C25" s="8">
        <v>15000</v>
      </c>
    </row>
    <row r="26" spans="1:4" ht="17" x14ac:dyDescent="0.2">
      <c r="A26" s="10"/>
      <c r="B26" s="11" t="s">
        <v>10</v>
      </c>
      <c r="C26" s="12">
        <f>SUM(C6:C25)</f>
        <v>842975</v>
      </c>
      <c r="D26" s="3"/>
    </row>
    <row r="27" spans="1:4" ht="34" x14ac:dyDescent="0.2">
      <c r="A27" s="10"/>
      <c r="B27" s="11" t="s">
        <v>11</v>
      </c>
      <c r="C27" s="12">
        <v>150000</v>
      </c>
      <c r="D27" s="3"/>
    </row>
    <row r="28" spans="1:4" ht="17" x14ac:dyDescent="0.2">
      <c r="A28" s="10"/>
      <c r="B28" s="11" t="s">
        <v>12</v>
      </c>
      <c r="C28" s="12">
        <f>C26-C27</f>
        <v>692975</v>
      </c>
      <c r="D28" s="3"/>
    </row>
    <row r="29" spans="1:4" ht="6.75" customHeight="1" x14ac:dyDescent="0.2">
      <c r="A29" s="9"/>
      <c r="B29" s="9"/>
      <c r="C29" s="9"/>
    </row>
    <row r="30" spans="1:4" ht="18" customHeight="1" x14ac:dyDescent="0.2">
      <c r="A30" s="18" t="s">
        <v>31</v>
      </c>
      <c r="B30" s="18"/>
      <c r="C30" s="18"/>
    </row>
    <row r="31" spans="1:4" ht="7.5" customHeight="1" x14ac:dyDescent="0.2"/>
    <row r="32" spans="1:4" ht="5.25" customHeight="1" x14ac:dyDescent="0.2"/>
    <row r="33" spans="1:2" ht="18" customHeight="1" x14ac:dyDescent="0.2">
      <c r="A33" s="14" t="s">
        <v>1</v>
      </c>
      <c r="B33" s="14"/>
    </row>
    <row r="34" spans="1:2" ht="18" customHeight="1" x14ac:dyDescent="0.2">
      <c r="A34" s="14" t="s">
        <v>17</v>
      </c>
      <c r="B34" s="14"/>
    </row>
  </sheetData>
  <mergeCells count="6">
    <mergeCell ref="A34:B34"/>
    <mergeCell ref="A33:B33"/>
    <mergeCell ref="A1:C1"/>
    <mergeCell ref="A2:C2"/>
    <mergeCell ref="A3:C3"/>
    <mergeCell ref="A30:C30"/>
  </mergeCells>
  <pageMargins left="0.87" right="0.7" top="0.31" bottom="0.36" header="0.12" footer="0.16"/>
  <pageSetup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2018-11-19T18:35:24Z</dcterms:modified>
</cp:coreProperties>
</file>