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21" i="1"/>
  <c r="C22"/>
  <c r="C20"/>
  <c r="C23"/>
  <c r="C18"/>
  <c r="C17"/>
  <c r="C16"/>
  <c r="C10"/>
  <c r="C9"/>
  <c r="C8"/>
  <c r="C7"/>
  <c r="C6"/>
  <c r="C11"/>
  <c r="C26" l="1"/>
  <c r="C28" s="1"/>
</calcChain>
</file>

<file path=xl/comments1.xml><?xml version="1.0" encoding="utf-8"?>
<comments xmlns="http://schemas.openxmlformats.org/spreadsheetml/2006/main">
  <authors>
    <author>Author</author>
  </authors>
  <commentList>
    <comment ref="B12" authorId="0">
      <text>
        <r>
          <rPr>
            <b/>
            <sz val="9"/>
            <color indexed="81"/>
            <rFont val="Tahoma"/>
            <charset val="1"/>
          </rPr>
          <t>Author:</t>
        </r>
        <r>
          <rPr>
            <sz val="9"/>
            <color indexed="81"/>
            <rFont val="Tahoma"/>
            <charset val="1"/>
          </rPr>
          <t xml:space="preserve">
There is need of instalation of one computer for the learning purpose of children. Placing computer will makes children more spirit to practice computer  and learn basic knowledge of computer. This will also upgrade them with an additional knowledge.</t>
        </r>
      </text>
    </comment>
    <comment ref="B13" authorId="0">
      <text>
        <r>
          <rPr>
            <b/>
            <sz val="9"/>
            <color indexed="81"/>
            <rFont val="Tahoma"/>
            <charset val="1"/>
          </rPr>
          <t>Author:</t>
        </r>
        <r>
          <rPr>
            <sz val="9"/>
            <color indexed="81"/>
            <rFont val="Tahoma"/>
            <charset val="1"/>
          </rPr>
          <t xml:space="preserve">
Its very difficult to walk infront of the children center and even in the campus especially in the evening due to huge darkness. Hence there is a need of installation of one solar street light unit in the campus of Children bridge school, Duglapura. It helps children to walk easily in the evening and night. </t>
        </r>
      </text>
    </comment>
  </commentList>
</comments>
</file>

<file path=xl/sharedStrings.xml><?xml version="1.0" encoding="utf-8"?>
<sst xmlns="http://schemas.openxmlformats.org/spreadsheetml/2006/main" count="32" uniqueCount="32">
  <si>
    <t>Sl.No.</t>
  </si>
  <si>
    <t>Project Director</t>
  </si>
  <si>
    <t>Particulars</t>
  </si>
  <si>
    <t>Amount (Rs.)</t>
  </si>
  <si>
    <t xml:space="preserve">Local travel for teacher and children (Rs.500 x 12 months) </t>
  </si>
  <si>
    <t>School bag, geomatry, examination fees, note books, text books, pen, pencil, eraser, mendor and other reading &amp; writing materials (Rs. 625 x 25 children)</t>
  </si>
  <si>
    <t>Cost of uniform, tie, belt, shoes and other dress materials (Rs.700 x 25 children)</t>
  </si>
  <si>
    <t>Food transportation expenses (from market to bridge school center distance- 24ks (up &amp; down) Rs. 500 per month x 12 months)</t>
  </si>
  <si>
    <t>Summer vocation camp for children (Rs.400 x 25 children)</t>
  </si>
  <si>
    <t>Cooking gas cylinder expenses (Rs.1250 x 2 cylinder per month x 12 months)</t>
  </si>
  <si>
    <t>Annual Insurance coverage for bridge school children                          (Rs.125 x 25 children)</t>
  </si>
  <si>
    <t>Cost of beds, beddings, mat, box, carpets etc.                                    (Rs.400 x 25 children)</t>
  </si>
  <si>
    <t>ASHA FOR EDUCATION - VIKASANA</t>
  </si>
  <si>
    <t>Provision of Nutrition's Food (Rice, Ragi, Groceries, milk, egg, vegetables, sweets, biscuits) Rs.1300/child x 25 children x 12 months)</t>
  </si>
  <si>
    <t>Total grant</t>
  </si>
  <si>
    <t>Expected VIKASANA source mobilization from Local contribution, income from land, coconut, vegetables, pulses and ect,.</t>
  </si>
  <si>
    <t>Grant requested from Asha For Education</t>
  </si>
  <si>
    <t xml:space="preserve">Health care to children including medicine and Doctor visiting fee. (Rs.25 x 25 x 12 months)  </t>
  </si>
  <si>
    <t>Bridge School Center - Duglapura, Tarikere, Chikmgalur Dt, Karnataka State, India</t>
  </si>
  <si>
    <t>Purchase of sports materials (bat, ball, carom board, chess, volley ball, net, foot ball, tennis ball, shuttle bat, shuttle cock and  etc)</t>
  </si>
  <si>
    <t>Administration/ Organisation expenses (Accounts, Auditing, Counselling, communication, documentation, printing and stationary, travel and conveyances, monitoring and follow-up etc,)</t>
  </si>
  <si>
    <t xml:space="preserve">Installation of One computer for the learning purpose of children (Rs.20,000.00) </t>
  </si>
  <si>
    <t>Honorarium for Teacher (Rs. 6500 x 12 months)</t>
  </si>
  <si>
    <t>Honorarium for Cook   (Rs. 4000 x 12 months)</t>
  </si>
  <si>
    <t>Miscellaneous (Unforeseen expenditure due to fluctutation of food items cost)</t>
  </si>
  <si>
    <t>Estimated Budget for January 2017 to December 2017</t>
  </si>
  <si>
    <t>Honorarium for Part time counsellor (Rs. 5000 x 12 months)</t>
  </si>
  <si>
    <t>(Rupees Six lakh thirty eight thousand and nine fifty only)</t>
  </si>
  <si>
    <t>Installation of One Solar Street light unit to the campus of duglapura bridge school (Rs.28000)</t>
  </si>
  <si>
    <t>Exposure visit  and cultural exchange for children Rs.10000/year for 25 children (Historical places, organic bio -lab, farms and outlets )</t>
  </si>
  <si>
    <t>Bridge school center maintenance including water and electricity charges (Rs.1600 x 12 months)</t>
  </si>
  <si>
    <t>VIKASANA</t>
  </si>
</sst>
</file>

<file path=xl/styles.xml><?xml version="1.0" encoding="utf-8"?>
<styleSheet xmlns="http://schemas.openxmlformats.org/spreadsheetml/2006/main">
  <numFmts count="2">
    <numFmt numFmtId="164" formatCode="_(* #,##0.00_);_(* \(#,##0.00\);_(* &quot;-&quot;??_);_(@_)"/>
    <numFmt numFmtId="165" formatCode="_-* #,##0.00\ _€_-;\-* #,##0.00\ _€_-;_-* &quot;-&quot;??\ _€_-;_-@_-"/>
  </numFmts>
  <fonts count="8">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12"/>
      <name val="Calibri"/>
      <family val="2"/>
      <scheme val="minor"/>
    </font>
    <font>
      <b/>
      <sz val="12"/>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9" tint="0.39997558519241921"/>
        <bgColor indexed="64"/>
      </patternFill>
    </fill>
    <fill>
      <patternFill patternType="solid">
        <fgColor theme="6" tint="0.59999389629810485"/>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9">
    <xf numFmtId="0" fontId="0" fillId="0" borderId="0" xfId="0"/>
    <xf numFmtId="0" fontId="3" fillId="0" borderId="0" xfId="0" applyFont="1" applyAlignment="1">
      <alignment vertical="top" wrapText="1"/>
    </xf>
    <xf numFmtId="0" fontId="2" fillId="0" borderId="1" xfId="0" applyFont="1" applyBorder="1" applyAlignment="1">
      <alignment horizontal="center" vertical="top" wrapText="1"/>
    </xf>
    <xf numFmtId="165" fontId="3" fillId="0" borderId="0" xfId="0" applyNumberFormat="1" applyFont="1" applyAlignment="1">
      <alignment vertical="top" wrapText="1"/>
    </xf>
    <xf numFmtId="0" fontId="5" fillId="3" borderId="2"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2" xfId="0" applyFont="1" applyBorder="1" applyAlignment="1">
      <alignment vertical="top" wrapText="1"/>
    </xf>
    <xf numFmtId="164" fontId="4" fillId="2" borderId="2" xfId="1" applyNumberFormat="1" applyFont="1" applyFill="1" applyBorder="1" applyAlignment="1">
      <alignment horizontal="right" vertical="top" wrapText="1"/>
    </xf>
    <xf numFmtId="164" fontId="4" fillId="0" borderId="2" xfId="1" applyNumberFormat="1" applyFont="1" applyBorder="1" applyAlignment="1">
      <alignment horizontal="right" vertical="top" wrapText="1"/>
    </xf>
    <xf numFmtId="0" fontId="4" fillId="0" borderId="0" xfId="0" applyFont="1" applyAlignment="1">
      <alignment vertical="top" wrapText="1"/>
    </xf>
    <xf numFmtId="0" fontId="4" fillId="4" borderId="2" xfId="0" applyFont="1" applyFill="1" applyBorder="1" applyAlignment="1">
      <alignment vertical="top" wrapText="1"/>
    </xf>
    <xf numFmtId="0" fontId="4" fillId="5" borderId="2" xfId="0" applyFont="1" applyFill="1" applyBorder="1" applyAlignment="1">
      <alignment vertical="top" wrapText="1"/>
    </xf>
    <xf numFmtId="0" fontId="5" fillId="5" borderId="2" xfId="0" applyFont="1" applyFill="1" applyBorder="1" applyAlignment="1">
      <alignment vertical="top" wrapText="1"/>
    </xf>
    <xf numFmtId="164" fontId="5" fillId="5" borderId="2" xfId="1" applyNumberFormat="1" applyFont="1" applyFill="1" applyBorder="1" applyAlignment="1">
      <alignment horizontal="right" vertical="top" wrapText="1"/>
    </xf>
    <xf numFmtId="0" fontId="4" fillId="0" borderId="0" xfId="0"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2" fillId="2" borderId="0" xfId="0" applyFont="1" applyFill="1" applyAlignment="1">
      <alignment horizontal="center" vertical="top" wrapText="1"/>
    </xf>
    <xf numFmtId="0" fontId="2" fillId="0" borderId="0" xfId="0" applyFont="1" applyBorder="1" applyAlignment="1">
      <alignment horizontal="center" vertical="top"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34"/>
  <sheetViews>
    <sheetView tabSelected="1" zoomScale="145" zoomScaleNormal="145" workbookViewId="0">
      <selection activeCell="A2" sqref="A2:C2"/>
    </sheetView>
  </sheetViews>
  <sheetFormatPr defaultRowHeight="15"/>
  <cols>
    <col min="1" max="1" width="6.5703125" style="1" customWidth="1"/>
    <col min="2" max="2" width="61" style="1" customWidth="1"/>
    <col min="3" max="3" width="16.28515625" style="1" customWidth="1"/>
    <col min="4" max="16384" width="9.140625" style="1"/>
  </cols>
  <sheetData>
    <row r="1" spans="1:3" ht="15.75" customHeight="1">
      <c r="A1" s="16" t="s">
        <v>12</v>
      </c>
      <c r="B1" s="16"/>
      <c r="C1" s="16"/>
    </row>
    <row r="2" spans="1:3" ht="16.5" customHeight="1">
      <c r="A2" s="17" t="s">
        <v>18</v>
      </c>
      <c r="B2" s="17"/>
      <c r="C2" s="17"/>
    </row>
    <row r="3" spans="1:3" ht="15.75" customHeight="1">
      <c r="A3" s="18" t="s">
        <v>25</v>
      </c>
      <c r="B3" s="18"/>
      <c r="C3" s="18"/>
    </row>
    <row r="4" spans="1:3" ht="7.5" customHeight="1">
      <c r="A4" s="2"/>
      <c r="B4" s="2"/>
      <c r="C4" s="2"/>
    </row>
    <row r="5" spans="1:3" ht="21" customHeight="1">
      <c r="A5" s="4" t="s">
        <v>0</v>
      </c>
      <c r="B5" s="4" t="s">
        <v>2</v>
      </c>
      <c r="C5" s="4" t="s">
        <v>3</v>
      </c>
    </row>
    <row r="6" spans="1:3" ht="31.5">
      <c r="A6" s="5">
        <v>1</v>
      </c>
      <c r="B6" s="6" t="s">
        <v>10</v>
      </c>
      <c r="C6" s="7">
        <f>125*25</f>
        <v>3125</v>
      </c>
    </row>
    <row r="7" spans="1:3" ht="47.25">
      <c r="A7" s="5">
        <v>2</v>
      </c>
      <c r="B7" s="6" t="s">
        <v>5</v>
      </c>
      <c r="C7" s="8">
        <f>625*25</f>
        <v>15625</v>
      </c>
    </row>
    <row r="8" spans="1:3" ht="31.5">
      <c r="A8" s="5">
        <v>3</v>
      </c>
      <c r="B8" s="6" t="s">
        <v>6</v>
      </c>
      <c r="C8" s="8">
        <f>700*25</f>
        <v>17500</v>
      </c>
    </row>
    <row r="9" spans="1:3" ht="47.25">
      <c r="A9" s="5">
        <v>4</v>
      </c>
      <c r="B9" s="6" t="s">
        <v>13</v>
      </c>
      <c r="C9" s="8">
        <f>1300*25*12</f>
        <v>390000</v>
      </c>
    </row>
    <row r="10" spans="1:3" ht="47.25">
      <c r="A10" s="5">
        <v>5</v>
      </c>
      <c r="B10" s="6" t="s">
        <v>7</v>
      </c>
      <c r="C10" s="8">
        <f>500*12</f>
        <v>6000</v>
      </c>
    </row>
    <row r="11" spans="1:3" ht="31.5">
      <c r="A11" s="5">
        <v>6</v>
      </c>
      <c r="B11" s="6" t="s">
        <v>17</v>
      </c>
      <c r="C11" s="7">
        <f>25*25*12</f>
        <v>7500</v>
      </c>
    </row>
    <row r="12" spans="1:3" ht="31.5">
      <c r="A12" s="5">
        <v>7</v>
      </c>
      <c r="B12" s="10" t="s">
        <v>21</v>
      </c>
      <c r="C12" s="7">
        <v>25000</v>
      </c>
    </row>
    <row r="13" spans="1:3" ht="31.5">
      <c r="A13" s="5">
        <v>8</v>
      </c>
      <c r="B13" s="10" t="s">
        <v>28</v>
      </c>
      <c r="C13" s="7">
        <v>28000</v>
      </c>
    </row>
    <row r="14" spans="1:3" ht="33" customHeight="1">
      <c r="A14" s="5">
        <v>9</v>
      </c>
      <c r="B14" s="6" t="s">
        <v>19</v>
      </c>
      <c r="C14" s="7">
        <v>5000</v>
      </c>
    </row>
    <row r="15" spans="1:3" ht="47.25">
      <c r="A15" s="5">
        <v>10</v>
      </c>
      <c r="B15" s="6" t="s">
        <v>29</v>
      </c>
      <c r="C15" s="8">
        <v>10000</v>
      </c>
    </row>
    <row r="16" spans="1:3" ht="18" customHeight="1">
      <c r="A16" s="5">
        <v>11</v>
      </c>
      <c r="B16" s="6" t="s">
        <v>8</v>
      </c>
      <c r="C16" s="8">
        <f>400*25</f>
        <v>10000</v>
      </c>
    </row>
    <row r="17" spans="1:4" ht="31.5">
      <c r="A17" s="5">
        <v>12</v>
      </c>
      <c r="B17" s="6" t="s">
        <v>11</v>
      </c>
      <c r="C17" s="8">
        <f>400*25</f>
        <v>10000</v>
      </c>
    </row>
    <row r="18" spans="1:4" ht="31.5">
      <c r="A18" s="5">
        <v>13</v>
      </c>
      <c r="B18" s="6" t="s">
        <v>9</v>
      </c>
      <c r="C18" s="8">
        <f>1250*2*12</f>
        <v>30000</v>
      </c>
    </row>
    <row r="19" spans="1:4" ht="31.5">
      <c r="A19" s="5">
        <v>14</v>
      </c>
      <c r="B19" s="6" t="s">
        <v>30</v>
      </c>
      <c r="C19" s="8">
        <v>19200</v>
      </c>
    </row>
    <row r="20" spans="1:4" ht="15.75">
      <c r="A20" s="5">
        <v>15</v>
      </c>
      <c r="B20" s="6" t="s">
        <v>22</v>
      </c>
      <c r="C20" s="7">
        <f>6500*12</f>
        <v>78000</v>
      </c>
    </row>
    <row r="21" spans="1:4" ht="15.75">
      <c r="A21" s="5">
        <v>16</v>
      </c>
      <c r="B21" s="6" t="s">
        <v>26</v>
      </c>
      <c r="C21" s="7">
        <f>5000*12</f>
        <v>60000</v>
      </c>
    </row>
    <row r="22" spans="1:4" ht="15.75">
      <c r="A22" s="5">
        <v>17</v>
      </c>
      <c r="B22" s="6" t="s">
        <v>23</v>
      </c>
      <c r="C22" s="7">
        <f>4000*12</f>
        <v>48000</v>
      </c>
    </row>
    <row r="23" spans="1:4" ht="15.75">
      <c r="A23" s="5">
        <v>18</v>
      </c>
      <c r="B23" s="6" t="s">
        <v>4</v>
      </c>
      <c r="C23" s="7">
        <f>500*12</f>
        <v>6000</v>
      </c>
    </row>
    <row r="24" spans="1:4" ht="63">
      <c r="A24" s="5">
        <v>19</v>
      </c>
      <c r="B24" s="6" t="s">
        <v>20</v>
      </c>
      <c r="C24" s="8">
        <v>15000</v>
      </c>
    </row>
    <row r="25" spans="1:4" ht="31.5">
      <c r="A25" s="5">
        <v>20</v>
      </c>
      <c r="B25" s="6" t="s">
        <v>24</v>
      </c>
      <c r="C25" s="8">
        <v>5000</v>
      </c>
    </row>
    <row r="26" spans="1:4" ht="15.75">
      <c r="A26" s="11"/>
      <c r="B26" s="12" t="s">
        <v>14</v>
      </c>
      <c r="C26" s="13">
        <f>SUM(C6:C25)</f>
        <v>788950</v>
      </c>
      <c r="D26" s="3"/>
    </row>
    <row r="27" spans="1:4" ht="47.25">
      <c r="A27" s="11"/>
      <c r="B27" s="12" t="s">
        <v>15</v>
      </c>
      <c r="C27" s="13">
        <v>150000</v>
      </c>
      <c r="D27" s="3"/>
    </row>
    <row r="28" spans="1:4" ht="15.75">
      <c r="A28" s="11"/>
      <c r="B28" s="12" t="s">
        <v>16</v>
      </c>
      <c r="C28" s="13">
        <f>C26-C27</f>
        <v>638950</v>
      </c>
      <c r="D28" s="3"/>
    </row>
    <row r="29" spans="1:4" ht="9" customHeight="1">
      <c r="A29" s="9"/>
      <c r="B29" s="9"/>
      <c r="C29" s="9"/>
    </row>
    <row r="30" spans="1:4" ht="18" customHeight="1">
      <c r="A30" s="14" t="s">
        <v>27</v>
      </c>
      <c r="B30" s="14"/>
      <c r="C30" s="9"/>
    </row>
    <row r="31" spans="1:4" ht="7.5" customHeight="1"/>
    <row r="32" spans="1:4" ht="7.5" customHeight="1"/>
    <row r="33" spans="1:2" ht="18" customHeight="1">
      <c r="A33" s="15" t="s">
        <v>1</v>
      </c>
      <c r="B33" s="15"/>
    </row>
    <row r="34" spans="1:2" ht="18" customHeight="1">
      <c r="A34" s="15" t="s">
        <v>31</v>
      </c>
      <c r="B34" s="15"/>
    </row>
  </sheetData>
  <mergeCells count="6">
    <mergeCell ref="A30:B30"/>
    <mergeCell ref="A34:B34"/>
    <mergeCell ref="A33:B33"/>
    <mergeCell ref="A1:C1"/>
    <mergeCell ref="A2:C2"/>
    <mergeCell ref="A3:C3"/>
  </mergeCells>
  <pageMargins left="0.84" right="0.7" top="0.12" bottom="0.12" header="0.12" footer="0.16"/>
  <pageSetup orientation="portrait" verticalDpi="0"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2017-11-21T06:32:38Z</dcterms:modified>
</cp:coreProperties>
</file>