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Jan 13-Dec 13" sheetId="1" r:id="rId1"/>
  </sheets>
  <definedNames>
    <definedName name="_xlnm.Print_Area" localSheetId="0">'Jan 13-Dec 13'!$A$1:$C$35</definedName>
  </definedNames>
  <calcPr fullCalcOnLoad="1"/>
</workbook>
</file>

<file path=xl/comments1.xml><?xml version="1.0" encoding="utf-8"?>
<comments xmlns="http://schemas.openxmlformats.org/spreadsheetml/2006/main">
  <authors>
    <author>.</author>
  </authors>
  <commentList>
    <comment ref="B9" authorId="0">
      <text>
        <r>
          <rPr>
            <b/>
            <sz val="8"/>
            <rFont val="Tahoma"/>
            <family val="0"/>
          </rPr>
          <t>.:</t>
        </r>
        <r>
          <rPr>
            <sz val="8"/>
            <rFont val="Tahoma"/>
            <family val="0"/>
          </rPr>
          <t xml:space="preserve">
With a view to safety and precautionary measure for bridge school children it has proposed to cover all the children under insurance such as group insurance in order to avoid the danger on lives of children even when they moving to school, riding bicycle, cross the roads and any other unforeseen dangerous incidents.   </t>
        </r>
      </text>
    </comment>
  </commentList>
</comments>
</file>

<file path=xl/sharedStrings.xml><?xml version="1.0" encoding="utf-8"?>
<sst xmlns="http://schemas.openxmlformats.org/spreadsheetml/2006/main" count="36" uniqueCount="36">
  <si>
    <t>Asha for Education – VIKASANA.</t>
  </si>
  <si>
    <t>Sl. No.</t>
  </si>
  <si>
    <t>Particulars</t>
  </si>
  <si>
    <t>Amount (Rs.)</t>
  </si>
  <si>
    <t>Administration/Organisation expenses (Accounts, Auditing, Communication, Documentation, Printing &amp; Stationery, Travel &amp;  conveyances, Monitoring and follow-up etc.,)</t>
  </si>
  <si>
    <t xml:space="preserve">Grant  Requested  From Asha for Education. </t>
  </si>
  <si>
    <t xml:space="preserve">Project Director.    </t>
  </si>
  <si>
    <t>VIKASANA</t>
  </si>
  <si>
    <t>Summer vocation camp for  children (Rs.400 x 25 children)</t>
  </si>
  <si>
    <t xml:space="preserve">Annual insurance coverage for bridge school children (Rs.125 x 25 children) </t>
  </si>
  <si>
    <t>Cost of uniform, tie, belt, shoes and other dress materials (Rs.700x25 child)</t>
  </si>
  <si>
    <t>Local travell for teachers and children (Rs.500x 12 months)</t>
  </si>
  <si>
    <t>Computer maintenances ( Rs.350 x 12 months)</t>
  </si>
  <si>
    <t>Bridge school center- water and electricity charges (Rs. 750 x 12 months)</t>
  </si>
  <si>
    <t xml:space="preserve">Food transporation expeses (from market to bridge school center distance-24km(up &amp; down) Rs.500 per month x 12 months  </t>
  </si>
  <si>
    <t>School bag, geometry, examination fees, note books, text books, pen, pencil, eraser, mendor and other reading &amp; writing materials (Rs.625 x 25 children)</t>
  </si>
  <si>
    <t>Health care to children including medicine and Doctor visiting fee (Rs.50 x 25 x 12 months)</t>
  </si>
  <si>
    <t>Honorarium for Teacher (Rs.4500 x 12 months)</t>
  </si>
  <si>
    <t>Honorarium for Cook (Rs.2500 x 12 months)</t>
  </si>
  <si>
    <t>Resource person Honorarium &amp; Travel (Rs.8,000)</t>
  </si>
  <si>
    <t>LCD Projector charges Rs.2,000</t>
  </si>
  <si>
    <t xml:space="preserve">Estimated Budget for  January 2013 to December 2013 </t>
  </si>
  <si>
    <t>Bridge School Center – Duglapura, Tarikere, Chikmagalur Dt. Karnataka.</t>
  </si>
  <si>
    <t>Provision of Nutrition’s Food (Rice, Ragi, Groceries, Milk, egg, Vegetables, Sweets, Biscuits) Rs.1200/child x 25 children x 12 months)</t>
  </si>
  <si>
    <t>Exposure visit and cultural exchange for children Rs.10,000/year for 25 children (Historical Places, organic bio-lab, farms and outlets).</t>
  </si>
  <si>
    <t>Cost of beds,  beddings, mat, box, carpets etc. (Rs.400 x 25 children)</t>
  </si>
  <si>
    <t>Establishing children sports partk (purchase of iron materials, ladder, sliders and attractive simple games in the premises)</t>
  </si>
  <si>
    <t>Children Cultural Mela One Days Camp. Rs.7,500 x 1 program for 25 children</t>
  </si>
  <si>
    <t>Cooking gas cylinder expenses (Rs.1250 x 2 cylinder per month x 12 months)</t>
  </si>
  <si>
    <t xml:space="preserve">Skill oriented organic agriculture training for children and teachers (with a focus on vermi compost, seed conservation, water conservation and waste recycling) </t>
  </si>
  <si>
    <t>It is newly proposed to enrich the outdoor games facilities to children within the bridge school premises. So far children only depending on indoor games, they feel refreshed and entertained if they have access to play with ladder and sliders which create joyful envirnoment at the possible extent.</t>
  </si>
  <si>
    <t xml:space="preserve">We had exemption service charges on cylindar from indian gas authority. Due to re-reforms in gas policies they have taken back all the exemption given. Now onwards we need to pay Rs.1250 per gas cylinder as like commercial rates. Therefore we increased the budget request in this respect </t>
  </si>
  <si>
    <t xml:space="preserve">To upgrade children knowledge on subject matters out of school syllabus, we proposed to conduct a skill oriented training to children and teachers. This will create a sense of knowledge on need of organic manure, seed conservation, water conservation and resource conservation in the earle age. You are requested to kindly look in this matter and support us to approve the same.   </t>
  </si>
  <si>
    <t>Training materials for children (Rs. 50 x 25 Children) Rs.1250</t>
  </si>
  <si>
    <t>(Rupees Six lakh forty nine thousand two hundred only)</t>
  </si>
  <si>
    <t>Miscellaneous (Unforeseen expenditure due to fluctuation of food items cost)</t>
  </si>
</sst>
</file>

<file path=xl/styles.xml><?xml version="1.0" encoding="utf-8"?>
<styleSheet xmlns="http://schemas.openxmlformats.org/spreadsheetml/2006/main">
  <numFmts count="22">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_(* #,##0.000_);_(* \(#,##0.000\);_(* &quot;-&quot;??_);_(@_)"/>
  </numFmts>
  <fonts count="45">
    <font>
      <sz val="10"/>
      <name val="Arial"/>
      <family val="0"/>
    </font>
    <font>
      <sz val="8"/>
      <name val="Arial"/>
      <family val="0"/>
    </font>
    <font>
      <sz val="8"/>
      <name val="Tahoma"/>
      <family val="0"/>
    </font>
    <font>
      <b/>
      <sz val="8"/>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5"/>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5"/>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b/>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5"/>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5"/>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6">
    <xf numFmtId="0" fontId="0" fillId="0" borderId="0" xfId="0" applyAlignment="1">
      <alignment/>
    </xf>
    <xf numFmtId="0" fontId="23" fillId="0" borderId="0" xfId="0" applyFont="1" applyAlignment="1">
      <alignment/>
    </xf>
    <xf numFmtId="0" fontId="24" fillId="33" borderId="10" xfId="0" applyFont="1" applyFill="1" applyBorder="1" applyAlignment="1">
      <alignment vertical="top" wrapText="1"/>
    </xf>
    <xf numFmtId="0" fontId="24" fillId="33" borderId="10" xfId="0" applyFont="1" applyFill="1" applyBorder="1" applyAlignment="1">
      <alignment horizontal="center" vertical="top" wrapText="1"/>
    </xf>
    <xf numFmtId="0" fontId="23" fillId="0" borderId="10" xfId="0" applyFont="1" applyBorder="1" applyAlignment="1">
      <alignment horizontal="center" vertical="top" wrapText="1"/>
    </xf>
    <xf numFmtId="0" fontId="23" fillId="0" borderId="10" xfId="0" applyFont="1" applyBorder="1" applyAlignment="1">
      <alignment vertical="top" wrapText="1"/>
    </xf>
    <xf numFmtId="171" fontId="23" fillId="0" borderId="10" xfId="42" applyNumberFormat="1" applyFont="1" applyBorder="1" applyAlignment="1">
      <alignment horizontal="right" vertical="top" wrapText="1"/>
    </xf>
    <xf numFmtId="0" fontId="23" fillId="34" borderId="10" xfId="0" applyFont="1" applyFill="1" applyBorder="1" applyAlignment="1">
      <alignment horizontal="center" vertical="top" wrapText="1"/>
    </xf>
    <xf numFmtId="0" fontId="23" fillId="34" borderId="10" xfId="0" applyFont="1" applyFill="1" applyBorder="1" applyAlignment="1">
      <alignment vertical="top" wrapText="1"/>
    </xf>
    <xf numFmtId="171" fontId="23" fillId="34" borderId="10" xfId="42" applyNumberFormat="1" applyFont="1" applyFill="1" applyBorder="1" applyAlignment="1">
      <alignment horizontal="right" vertical="top" wrapText="1"/>
    </xf>
    <xf numFmtId="171" fontId="23" fillId="0" borderId="10" xfId="42" applyFont="1" applyBorder="1" applyAlignment="1">
      <alignment horizontal="right" vertical="top" wrapText="1"/>
    </xf>
    <xf numFmtId="0" fontId="23" fillId="0" borderId="0" xfId="0" applyFont="1" applyAlignment="1">
      <alignment vertical="top" wrapText="1"/>
    </xf>
    <xf numFmtId="0" fontId="23" fillId="35" borderId="10" xfId="0" applyFont="1" applyFill="1" applyBorder="1" applyAlignment="1">
      <alignment vertical="top" wrapText="1"/>
    </xf>
    <xf numFmtId="171" fontId="23" fillId="35" borderId="10" xfId="42" applyNumberFormat="1" applyFont="1" applyFill="1" applyBorder="1" applyAlignment="1">
      <alignment horizontal="right" vertical="top" wrapText="1"/>
    </xf>
    <xf numFmtId="0" fontId="24" fillId="0" borderId="10" xfId="0" applyFont="1" applyBorder="1" applyAlignment="1">
      <alignment horizontal="center" wrapText="1"/>
    </xf>
    <xf numFmtId="0" fontId="24" fillId="0" borderId="10" xfId="0" applyFont="1" applyBorder="1" applyAlignment="1">
      <alignment wrapText="1"/>
    </xf>
    <xf numFmtId="171" fontId="24" fillId="0" borderId="10" xfId="42" applyNumberFormat="1" applyFont="1" applyBorder="1" applyAlignment="1">
      <alignment horizontal="right" wrapText="1"/>
    </xf>
    <xf numFmtId="0" fontId="24" fillId="0" borderId="0" xfId="0" applyFont="1" applyAlignment="1">
      <alignment/>
    </xf>
    <xf numFmtId="0" fontId="23" fillId="0" borderId="10" xfId="0" applyFont="1" applyBorder="1" applyAlignment="1">
      <alignment horizontal="justify" vertical="top" wrapText="1"/>
    </xf>
    <xf numFmtId="0" fontId="23" fillId="36" borderId="10" xfId="0" applyFont="1" applyFill="1" applyBorder="1" applyAlignment="1">
      <alignment horizontal="justify" vertical="justify" wrapText="1"/>
    </xf>
    <xf numFmtId="0" fontId="23" fillId="36" borderId="11" xfId="0" applyFont="1" applyFill="1" applyBorder="1" applyAlignment="1">
      <alignment horizontal="justify" vertical="top" wrapText="1"/>
    </xf>
    <xf numFmtId="0" fontId="23" fillId="36" borderId="12" xfId="0" applyFont="1" applyFill="1" applyBorder="1" applyAlignment="1">
      <alignment horizontal="justify" vertical="top" wrapText="1"/>
    </xf>
    <xf numFmtId="0" fontId="23" fillId="36" borderId="13" xfId="0" applyFont="1" applyFill="1" applyBorder="1" applyAlignment="1">
      <alignment horizontal="justify" vertical="top" wrapText="1"/>
    </xf>
    <xf numFmtId="0" fontId="23" fillId="36" borderId="14" xfId="0" applyFont="1" applyFill="1" applyBorder="1" applyAlignment="1">
      <alignment horizontal="justify" vertical="top" wrapText="1"/>
    </xf>
    <xf numFmtId="0" fontId="23" fillId="36" borderId="0" xfId="0" applyFont="1" applyFill="1" applyBorder="1" applyAlignment="1">
      <alignment horizontal="justify" vertical="top" wrapText="1"/>
    </xf>
    <xf numFmtId="0" fontId="23" fillId="36" borderId="15" xfId="0" applyFont="1" applyFill="1" applyBorder="1" applyAlignment="1">
      <alignment horizontal="justify" vertical="top" wrapText="1"/>
    </xf>
    <xf numFmtId="0" fontId="23" fillId="36" borderId="16" xfId="0" applyFont="1" applyFill="1" applyBorder="1" applyAlignment="1">
      <alignment horizontal="justify" vertical="top" wrapText="1"/>
    </xf>
    <xf numFmtId="0" fontId="23" fillId="36" borderId="17" xfId="0" applyFont="1" applyFill="1" applyBorder="1" applyAlignment="1">
      <alignment horizontal="justify" vertical="top" wrapText="1"/>
    </xf>
    <xf numFmtId="0" fontId="23" fillId="36" borderId="18" xfId="0" applyFont="1" applyFill="1" applyBorder="1" applyAlignment="1">
      <alignment horizontal="justify" vertical="top" wrapText="1"/>
    </xf>
    <xf numFmtId="0" fontId="24" fillId="0" borderId="0" xfId="0" applyFont="1" applyAlignment="1">
      <alignment horizontal="left"/>
    </xf>
    <xf numFmtId="0" fontId="23" fillId="0" borderId="0" xfId="0" applyFont="1" applyAlignment="1">
      <alignment/>
    </xf>
    <xf numFmtId="0" fontId="24" fillId="0" borderId="0" xfId="0" applyFont="1" applyAlignment="1">
      <alignment horizontal="center"/>
    </xf>
    <xf numFmtId="0" fontId="23" fillId="0" borderId="19" xfId="0" applyFont="1" applyBorder="1" applyAlignment="1">
      <alignment horizontal="center" vertical="top" wrapText="1"/>
    </xf>
    <xf numFmtId="0" fontId="23" fillId="0" borderId="20" xfId="0" applyFont="1" applyBorder="1" applyAlignment="1">
      <alignment horizontal="center" vertical="top" wrapText="1"/>
    </xf>
    <xf numFmtId="0" fontId="23" fillId="0" borderId="21" xfId="0" applyFont="1" applyBorder="1" applyAlignment="1">
      <alignment horizontal="center" vertical="top" wrapText="1"/>
    </xf>
    <xf numFmtId="171" fontId="23" fillId="0" borderId="10" xfId="42" applyNumberFormat="1" applyFont="1" applyBorder="1" applyAlignment="1">
      <alignment horizontal="righ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4"/>
  <sheetViews>
    <sheetView tabSelected="1" zoomScale="130" zoomScaleNormal="130" zoomScalePageLayoutView="0" workbookViewId="0" topLeftCell="A1">
      <selection activeCell="B7" sqref="B7"/>
    </sheetView>
  </sheetViews>
  <sheetFormatPr defaultColWidth="9.140625" defaultRowHeight="12.75"/>
  <cols>
    <col min="1" max="1" width="9.57421875" style="1" customWidth="1"/>
    <col min="2" max="2" width="62.7109375" style="1" customWidth="1"/>
    <col min="3" max="3" width="17.7109375" style="1" customWidth="1"/>
    <col min="4" max="4" width="12.00390625" style="1" customWidth="1"/>
    <col min="5" max="5" width="9.140625" style="1" customWidth="1"/>
    <col min="6" max="6" width="11.421875" style="1" customWidth="1"/>
    <col min="7" max="16384" width="9.140625" style="1" customWidth="1"/>
  </cols>
  <sheetData>
    <row r="1" spans="1:3" ht="15.75">
      <c r="A1" s="31" t="s">
        <v>0</v>
      </c>
      <c r="B1" s="31"/>
      <c r="C1" s="31"/>
    </row>
    <row r="2" spans="1:3" ht="15.75">
      <c r="A2" s="31" t="s">
        <v>22</v>
      </c>
      <c r="B2" s="31"/>
      <c r="C2" s="31"/>
    </row>
    <row r="3" spans="1:3" ht="15.75">
      <c r="A3" s="31" t="s">
        <v>21</v>
      </c>
      <c r="B3" s="31"/>
      <c r="C3" s="31"/>
    </row>
    <row r="4" ht="10.5" customHeight="1"/>
    <row r="5" spans="1:3" ht="15.75">
      <c r="A5" s="2" t="s">
        <v>1</v>
      </c>
      <c r="B5" s="3" t="s">
        <v>2</v>
      </c>
      <c r="C5" s="3" t="s">
        <v>3</v>
      </c>
    </row>
    <row r="6" spans="1:3" ht="15.75">
      <c r="A6" s="4">
        <v>1</v>
      </c>
      <c r="B6" s="5" t="s">
        <v>17</v>
      </c>
      <c r="C6" s="6">
        <f>4500*12</f>
        <v>54000</v>
      </c>
    </row>
    <row r="7" spans="1:3" ht="15.75">
      <c r="A7" s="4">
        <v>2</v>
      </c>
      <c r="B7" s="5" t="s">
        <v>18</v>
      </c>
      <c r="C7" s="6">
        <f>2500*12</f>
        <v>30000</v>
      </c>
    </row>
    <row r="8" spans="1:3" ht="31.5">
      <c r="A8" s="4">
        <v>3</v>
      </c>
      <c r="B8" s="5" t="s">
        <v>11</v>
      </c>
      <c r="C8" s="6">
        <f>500*12</f>
        <v>6000</v>
      </c>
    </row>
    <row r="9" spans="1:3" ht="40.5" customHeight="1">
      <c r="A9" s="7">
        <v>4</v>
      </c>
      <c r="B9" s="8" t="s">
        <v>9</v>
      </c>
      <c r="C9" s="9">
        <f>125*25</f>
        <v>3125</v>
      </c>
    </row>
    <row r="10" spans="1:3" ht="47.25">
      <c r="A10" s="4">
        <v>5</v>
      </c>
      <c r="B10" s="5" t="s">
        <v>15</v>
      </c>
      <c r="C10" s="6">
        <f>625*25</f>
        <v>15625</v>
      </c>
    </row>
    <row r="11" spans="1:3" ht="31.5">
      <c r="A11" s="4">
        <v>6</v>
      </c>
      <c r="B11" s="5" t="s">
        <v>10</v>
      </c>
      <c r="C11" s="6">
        <f>700*25</f>
        <v>17500</v>
      </c>
    </row>
    <row r="12" spans="1:3" ht="47.25">
      <c r="A12" s="4">
        <v>7</v>
      </c>
      <c r="B12" s="5" t="s">
        <v>23</v>
      </c>
      <c r="C12" s="6">
        <f>1200*25*12</f>
        <v>360000</v>
      </c>
    </row>
    <row r="13" spans="1:3" ht="31.5">
      <c r="A13" s="4">
        <v>8</v>
      </c>
      <c r="B13" s="5" t="s">
        <v>14</v>
      </c>
      <c r="C13" s="6">
        <f>500*12</f>
        <v>6000</v>
      </c>
    </row>
    <row r="14" spans="1:3" ht="31.5">
      <c r="A14" s="4">
        <v>9</v>
      </c>
      <c r="B14" s="5" t="s">
        <v>16</v>
      </c>
      <c r="C14" s="6">
        <f>50*25*12</f>
        <v>15000</v>
      </c>
    </row>
    <row r="15" spans="1:3" ht="47.25">
      <c r="A15" s="4">
        <v>10</v>
      </c>
      <c r="B15" s="5" t="s">
        <v>24</v>
      </c>
      <c r="C15" s="6">
        <v>10000</v>
      </c>
    </row>
    <row r="16" spans="1:3" s="11" customFormat="1" ht="15.75">
      <c r="A16" s="4">
        <v>11</v>
      </c>
      <c r="B16" s="5" t="s">
        <v>8</v>
      </c>
      <c r="C16" s="10">
        <f>400*25</f>
        <v>10000</v>
      </c>
    </row>
    <row r="17" spans="1:3" ht="15.75">
      <c r="A17" s="4">
        <v>12</v>
      </c>
      <c r="B17" s="12" t="s">
        <v>12</v>
      </c>
      <c r="C17" s="13">
        <f>350*12</f>
        <v>4200</v>
      </c>
    </row>
    <row r="18" spans="1:3" ht="31.5">
      <c r="A18" s="4">
        <v>13</v>
      </c>
      <c r="B18" s="5" t="s">
        <v>13</v>
      </c>
      <c r="C18" s="6">
        <f>750*12</f>
        <v>9000</v>
      </c>
    </row>
    <row r="19" spans="1:3" ht="31.5">
      <c r="A19" s="4">
        <v>14</v>
      </c>
      <c r="B19" s="5" t="s">
        <v>25</v>
      </c>
      <c r="C19" s="6">
        <f>400*25</f>
        <v>10000</v>
      </c>
    </row>
    <row r="20" spans="1:10" ht="78" customHeight="1">
      <c r="A20" s="4">
        <v>15</v>
      </c>
      <c r="B20" s="5" t="s">
        <v>26</v>
      </c>
      <c r="C20" s="6">
        <v>45000</v>
      </c>
      <c r="D20" s="19" t="s">
        <v>30</v>
      </c>
      <c r="E20" s="19"/>
      <c r="F20" s="19"/>
      <c r="G20" s="19"/>
      <c r="H20" s="19"/>
      <c r="I20" s="19"/>
      <c r="J20" s="19"/>
    </row>
    <row r="21" spans="1:3" ht="31.5">
      <c r="A21" s="4">
        <v>16</v>
      </c>
      <c r="B21" s="5" t="s">
        <v>27</v>
      </c>
      <c r="C21" s="6">
        <v>7500</v>
      </c>
    </row>
    <row r="22" spans="1:10" ht="77.25" customHeight="1">
      <c r="A22" s="4">
        <v>17</v>
      </c>
      <c r="B22" s="5" t="s">
        <v>28</v>
      </c>
      <c r="C22" s="6">
        <f>1250*1*12</f>
        <v>15000</v>
      </c>
      <c r="D22" s="19" t="s">
        <v>31</v>
      </c>
      <c r="E22" s="19"/>
      <c r="F22" s="19"/>
      <c r="G22" s="19"/>
      <c r="H22" s="19"/>
      <c r="I22" s="19"/>
      <c r="J22" s="19"/>
    </row>
    <row r="23" spans="1:10" ht="50.25" customHeight="1">
      <c r="A23" s="32">
        <v>18</v>
      </c>
      <c r="B23" s="18" t="s">
        <v>29</v>
      </c>
      <c r="C23" s="35">
        <v>11250</v>
      </c>
      <c r="D23" s="20" t="s">
        <v>32</v>
      </c>
      <c r="E23" s="21"/>
      <c r="F23" s="21"/>
      <c r="G23" s="21"/>
      <c r="H23" s="21"/>
      <c r="I23" s="21"/>
      <c r="J23" s="22"/>
    </row>
    <row r="24" spans="1:10" ht="18.75" customHeight="1">
      <c r="A24" s="33"/>
      <c r="B24" s="5" t="s">
        <v>19</v>
      </c>
      <c r="C24" s="35"/>
      <c r="D24" s="23"/>
      <c r="E24" s="24"/>
      <c r="F24" s="24"/>
      <c r="G24" s="24"/>
      <c r="H24" s="24"/>
      <c r="I24" s="24"/>
      <c r="J24" s="25"/>
    </row>
    <row r="25" spans="1:10" ht="18.75" customHeight="1">
      <c r="A25" s="33"/>
      <c r="B25" s="5" t="s">
        <v>33</v>
      </c>
      <c r="C25" s="35"/>
      <c r="D25" s="23"/>
      <c r="E25" s="24"/>
      <c r="F25" s="24"/>
      <c r="G25" s="24"/>
      <c r="H25" s="24"/>
      <c r="I25" s="24"/>
      <c r="J25" s="25"/>
    </row>
    <row r="26" spans="1:10" ht="21.75" customHeight="1">
      <c r="A26" s="34"/>
      <c r="B26" s="5" t="s">
        <v>20</v>
      </c>
      <c r="C26" s="35"/>
      <c r="D26" s="26"/>
      <c r="E26" s="27"/>
      <c r="F26" s="27"/>
      <c r="G26" s="27"/>
      <c r="H26" s="27"/>
      <c r="I26" s="27"/>
      <c r="J26" s="28"/>
    </row>
    <row r="27" spans="1:3" ht="47.25">
      <c r="A27" s="4">
        <v>19</v>
      </c>
      <c r="B27" s="5" t="s">
        <v>4</v>
      </c>
      <c r="C27" s="6">
        <v>15000</v>
      </c>
    </row>
    <row r="28" spans="1:3" ht="31.5">
      <c r="A28" s="4">
        <v>20</v>
      </c>
      <c r="B28" s="5" t="s">
        <v>35</v>
      </c>
      <c r="C28" s="6">
        <v>5000</v>
      </c>
    </row>
    <row r="29" spans="1:3" ht="15.75">
      <c r="A29" s="14"/>
      <c r="B29" s="15" t="s">
        <v>5</v>
      </c>
      <c r="C29" s="16">
        <f>SUM(C6:C28)</f>
        <v>649200</v>
      </c>
    </row>
    <row r="30" ht="10.5" customHeight="1"/>
    <row r="31" spans="1:3" ht="15.75">
      <c r="A31" s="30" t="s">
        <v>34</v>
      </c>
      <c r="B31" s="30"/>
      <c r="C31" s="30"/>
    </row>
    <row r="32" ht="12" customHeight="1"/>
    <row r="33" ht="15.75">
      <c r="A33" s="17" t="s">
        <v>6</v>
      </c>
    </row>
    <row r="34" spans="1:2" ht="15.75">
      <c r="A34" s="29" t="s">
        <v>7</v>
      </c>
      <c r="B34" s="29"/>
    </row>
  </sheetData>
  <sheetProtection/>
  <mergeCells count="10">
    <mergeCell ref="D22:J22"/>
    <mergeCell ref="D20:J20"/>
    <mergeCell ref="D23:J26"/>
    <mergeCell ref="A34:B34"/>
    <mergeCell ref="A31:C31"/>
    <mergeCell ref="A1:C1"/>
    <mergeCell ref="A2:C2"/>
    <mergeCell ref="A3:C3"/>
    <mergeCell ref="A23:A26"/>
    <mergeCell ref="C23:C26"/>
  </mergeCells>
  <printOptions/>
  <pageMargins left="1.04" right="0.15748031496062992" top="0.21" bottom="0.17" header="0.18" footer="0.16"/>
  <pageSetup horizontalDpi="600" verticalDpi="600" orientation="portrait" paperSize="9" scale="8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cp:lastModifiedBy>
  <cp:lastPrinted>2012-12-27T08:46:17Z</cp:lastPrinted>
  <dcterms:created xsi:type="dcterms:W3CDTF">1996-10-14T23:33:28Z</dcterms:created>
  <dcterms:modified xsi:type="dcterms:W3CDTF">2012-12-27T14:09:05Z</dcterms:modified>
  <cp:category/>
  <cp:version/>
  <cp:contentType/>
  <cp:contentStatus/>
</cp:coreProperties>
</file>