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9405" activeTab="0"/>
  </bookViews>
  <sheets>
    <sheet name="Asha-Seattle 09-1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<sst xmlns="http://schemas.openxmlformats.org/spreadsheetml/2006/main" count="36" uniqueCount="36">
  <si>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Item</t>
  </si>
  <si>
    <t>Unit</t>
  </si>
  <si>
    <t>Rs/unit/month</t>
  </si>
  <si>
    <t>Rs/month</t>
  </si>
  <si>
    <t>Rs/year</t>
  </si>
  <si>
    <t>Salaries</t>
  </si>
  <si>
    <t>Food</t>
  </si>
  <si>
    <t>Health</t>
  </si>
  <si>
    <t xml:space="preserve">Mach Awrah </t>
  </si>
  <si>
    <t>Salary of Creche Teachers and Creche Keeper</t>
  </si>
  <si>
    <t>Field assistant (will rotate among the teachers)</t>
  </si>
  <si>
    <t>Food and Refreshment (Rs 10 x 25 days) - earlier Rs 15 …)</t>
  </si>
  <si>
    <t>Medicines</t>
  </si>
  <si>
    <t>Total - Recurring</t>
  </si>
  <si>
    <t>Early Childhood Education (ECE) Centers</t>
  </si>
  <si>
    <t>Teachers</t>
  </si>
  <si>
    <t>Field assistant for ECE</t>
  </si>
  <si>
    <t>TLM (Rs 30 / child / year, 30 child / center)</t>
  </si>
  <si>
    <t>Health check up</t>
  </si>
  <si>
    <t>Total - ECE Centers</t>
  </si>
  <si>
    <t>Personnel</t>
  </si>
  <si>
    <t>Project coordinators</t>
  </si>
  <si>
    <t>Accountant</t>
  </si>
  <si>
    <t>Junior Fellow</t>
  </si>
  <si>
    <t>Farm Attendant</t>
  </si>
  <si>
    <t>Total - Personnel</t>
  </si>
  <si>
    <t>Administrative</t>
  </si>
  <si>
    <t>Telephone, internet &amp; postage</t>
  </si>
  <si>
    <t>Printing &amp; stationary</t>
  </si>
  <si>
    <t>Printout &amp; photocopying</t>
  </si>
  <si>
    <t>Travel</t>
  </si>
  <si>
    <t>Bike maintenance &amp; fuel</t>
  </si>
  <si>
    <t>Total - Admin</t>
  </si>
  <si>
    <t>Grand Total</t>
  </si>
  <si>
    <t>Asha budget</t>
  </si>
  <si>
    <t>deficit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</si>
</sst>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50.421875" style="0" customWidth="1"/>
    <col min="2" max="2" width="4.57421875" style="0" customWidth="1"/>
    <col min="3" max="3" width="13.421875" style="0" customWidth="1"/>
    <col min="5" max="5" width="7.8515625" style="0" customWidth="1"/>
    <col min="6" max="6" width="2.8515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  <c r="I1" s="1" t="s">
        <v>7</v>
      </c>
    </row>
    <row r="2" spans="1:5" ht="12.75">
      <c r="A2" s="1" t="s">
        <v>8</v>
      </c>
      <c r="B2" s="1"/>
      <c r="C2" s="1"/>
      <c r="D2" s="1"/>
      <c r="E2" s="1"/>
    </row>
    <row r="3" spans="1:7" ht="12.75">
      <c r="A3" t="s">
        <v>9</v>
      </c>
      <c r="B3">
        <v>6</v>
      </c>
      <c r="C3" s="2">
        <v>2000</v>
      </c>
      <c r="D3" s="2">
        <f>C3*B3</f>
        <v>12000</v>
      </c>
      <c r="E3" s="2">
        <f>D3*12</f>
        <v>144000</v>
      </c>
      <c r="G3" s="2">
        <f>E3</f>
        <v>144000</v>
      </c>
    </row>
    <row r="4" spans="1:7" ht="12.75">
      <c r="A4" t="s">
        <v>10</v>
      </c>
      <c r="B4">
        <v>1</v>
      </c>
      <c r="C4" s="2">
        <v>1000</v>
      </c>
      <c r="D4" s="2">
        <f>C4*B4</f>
        <v>1000</v>
      </c>
      <c r="E4" s="2">
        <f>D4*12</f>
        <v>12000</v>
      </c>
      <c r="G4" s="2">
        <f>E4</f>
        <v>12000</v>
      </c>
    </row>
    <row r="5" spans="1:8" ht="12.75">
      <c r="A5" t="s">
        <v>11</v>
      </c>
      <c r="B5">
        <v>55</v>
      </c>
      <c r="C5" s="2">
        <f>10*25</f>
        <v>250</v>
      </c>
      <c r="D5" s="2">
        <f>C5*B5</f>
        <v>13750</v>
      </c>
      <c r="E5" s="2">
        <f>D5*12</f>
        <v>165000</v>
      </c>
      <c r="H5" s="2">
        <f>E5</f>
        <v>165000</v>
      </c>
    </row>
    <row r="6" spans="1:9" ht="12.75">
      <c r="A6" t="s">
        <v>12</v>
      </c>
      <c r="B6">
        <v>50</v>
      </c>
      <c r="C6" s="2">
        <v>10</v>
      </c>
      <c r="D6" s="2">
        <f>C6*B6</f>
        <v>500</v>
      </c>
      <c r="E6" s="2">
        <f>D6*12</f>
        <v>6000</v>
      </c>
      <c r="I6" s="2">
        <f>E6</f>
        <v>6000</v>
      </c>
    </row>
    <row r="7" spans="1:5" ht="12.75">
      <c r="A7" s="1" t="s">
        <v>13</v>
      </c>
      <c r="C7" s="2"/>
      <c r="D7" s="3">
        <f>SUM(D3:D6)</f>
        <v>27250</v>
      </c>
      <c r="E7" s="3">
        <f>SUM(E3:E6)</f>
        <v>327000</v>
      </c>
    </row>
    <row r="8" spans="3:5" ht="12.75">
      <c r="C8" s="2"/>
      <c r="D8" s="2"/>
      <c r="E8" s="2"/>
    </row>
    <row r="9" spans="1:5" ht="12.75">
      <c r="A9" s="1" t="s">
        <v>14</v>
      </c>
      <c r="D9" s="2"/>
      <c r="E9" s="2"/>
    </row>
    <row r="10" spans="1:7" ht="12.75">
      <c r="A10" t="s">
        <v>15</v>
      </c>
      <c r="B10">
        <v>6</v>
      </c>
      <c r="C10">
        <v>1500</v>
      </c>
      <c r="D10" s="2">
        <f>C10*B10</f>
        <v>9000</v>
      </c>
      <c r="E10" s="2">
        <f>D10*12</f>
        <v>108000</v>
      </c>
      <c r="F10" s="2"/>
      <c r="G10" s="2">
        <f>E10</f>
        <v>108000</v>
      </c>
    </row>
    <row r="11" spans="1:7" ht="12.75">
      <c r="A11" t="s">
        <v>16</v>
      </c>
      <c r="B11">
        <v>2</v>
      </c>
      <c r="C11">
        <v>750</v>
      </c>
      <c r="D11" s="2">
        <f>C11*B11</f>
        <v>1500</v>
      </c>
      <c r="E11" s="2">
        <f>D11*12</f>
        <v>18000</v>
      </c>
      <c r="G11" s="2">
        <f>E11</f>
        <v>18000</v>
      </c>
    </row>
    <row r="12" spans="1:5" ht="12.75">
      <c r="A12" s="4" t="s">
        <v>17</v>
      </c>
      <c r="B12">
        <f>B10*30</f>
        <v>180</v>
      </c>
      <c r="C12">
        <v>30</v>
      </c>
      <c r="D12" s="2"/>
      <c r="E12" s="2">
        <f>C12*B12</f>
        <v>5400</v>
      </c>
    </row>
    <row r="13" spans="1:9" ht="12.75">
      <c r="A13" s="4" t="s">
        <v>18</v>
      </c>
      <c r="B13">
        <f>B10</f>
        <v>6</v>
      </c>
      <c r="C13">
        <v>400</v>
      </c>
      <c r="D13" s="2">
        <f>C13*B13</f>
        <v>2400</v>
      </c>
      <c r="E13" s="2">
        <f>D13*12</f>
        <v>28800</v>
      </c>
      <c r="F13" s="2"/>
      <c r="I13" s="2">
        <f>E13</f>
        <v>28800</v>
      </c>
    </row>
    <row r="14" spans="1:5" ht="12.75">
      <c r="A14" s="1" t="s">
        <v>19</v>
      </c>
      <c r="D14" s="3">
        <f>SUM(D10:D13)</f>
        <v>12900</v>
      </c>
      <c r="E14" s="3">
        <f>SUM(E10:E13)</f>
        <v>160200</v>
      </c>
    </row>
    <row r="15" spans="4:5" ht="12.75">
      <c r="D15" s="2"/>
      <c r="E15" s="2"/>
    </row>
    <row r="16" spans="1:5" ht="12.75">
      <c r="A16" s="1" t="s">
        <v>20</v>
      </c>
      <c r="D16" s="2"/>
      <c r="E16" s="2"/>
    </row>
    <row r="17" spans="1:7" ht="12.75">
      <c r="A17" t="s">
        <v>21</v>
      </c>
      <c r="B17">
        <v>2</v>
      </c>
      <c r="C17">
        <v>7000</v>
      </c>
      <c r="D17" s="2">
        <f>C17*B17</f>
        <v>14000</v>
      </c>
      <c r="E17" s="2">
        <f>D17*12</f>
        <v>168000</v>
      </c>
      <c r="G17" s="2">
        <f>E17</f>
        <v>168000</v>
      </c>
    </row>
    <row r="18" spans="1:7" ht="12.75">
      <c r="A18" t="s">
        <v>22</v>
      </c>
      <c r="B18">
        <v>1</v>
      </c>
      <c r="C18">
        <v>1500</v>
      </c>
      <c r="D18" s="2">
        <f>C18*B18</f>
        <v>1500</v>
      </c>
      <c r="E18" s="2">
        <f>D18*12</f>
        <v>18000</v>
      </c>
      <c r="G18" s="2">
        <f>E18</f>
        <v>18000</v>
      </c>
    </row>
    <row r="19" spans="1:7" ht="12.75">
      <c r="A19" s="5" t="s">
        <v>23</v>
      </c>
      <c r="B19">
        <v>1</v>
      </c>
      <c r="C19" s="6">
        <v>3000</v>
      </c>
      <c r="D19" s="2">
        <f>C19*B19</f>
        <v>3000</v>
      </c>
      <c r="E19" s="2">
        <f>D19*12</f>
        <v>36000</v>
      </c>
      <c r="G19" s="2">
        <f>E19</f>
        <v>36000</v>
      </c>
    </row>
    <row r="20" spans="1:7" ht="12.75">
      <c r="A20" s="5" t="s">
        <v>24</v>
      </c>
      <c r="B20" s="6">
        <v>1</v>
      </c>
      <c r="C20" s="6">
        <v>2000</v>
      </c>
      <c r="D20" s="2">
        <f>C20*B20</f>
        <v>2000</v>
      </c>
      <c r="E20" s="2">
        <f>D20*12</f>
        <v>24000</v>
      </c>
      <c r="G20" s="2">
        <f>E20</f>
        <v>24000</v>
      </c>
    </row>
    <row r="21" spans="1:5" ht="12.75">
      <c r="A21" s="1" t="s">
        <v>25</v>
      </c>
      <c r="D21" s="3">
        <f>SUM(D16:D18)</f>
        <v>15500</v>
      </c>
      <c r="E21" s="3">
        <f>SUM(E16:E20)</f>
        <v>246000</v>
      </c>
    </row>
    <row r="22" spans="4:5" ht="12.75">
      <c r="D22" s="2"/>
      <c r="E22" s="2"/>
    </row>
    <row r="23" spans="1:5" ht="12.75">
      <c r="A23" s="1" t="s">
        <v>26</v>
      </c>
      <c r="D23" s="2"/>
      <c r="E23" s="2"/>
    </row>
    <row r="24" spans="1:5" ht="12.75">
      <c r="A24" t="s">
        <v>27</v>
      </c>
      <c r="D24" s="2">
        <v>1000</v>
      </c>
      <c r="E24" s="2">
        <f>D24*12</f>
        <v>12000</v>
      </c>
    </row>
    <row r="25" spans="1:5" ht="12.75">
      <c r="A25" t="s">
        <v>28</v>
      </c>
      <c r="D25" s="2">
        <v>500</v>
      </c>
      <c r="E25" s="2">
        <f>D25*12</f>
        <v>6000</v>
      </c>
    </row>
    <row r="26" spans="1:5" ht="12.75">
      <c r="A26" t="s">
        <v>29</v>
      </c>
      <c r="D26" s="2">
        <v>500</v>
      </c>
      <c r="E26" s="2">
        <f>D26*12</f>
        <v>6000</v>
      </c>
    </row>
    <row r="27" spans="1:5" ht="12.75">
      <c r="A27" t="s">
        <v>30</v>
      </c>
      <c r="D27" s="2">
        <v>2000</v>
      </c>
      <c r="E27" s="2">
        <f>D27*12</f>
        <v>24000</v>
      </c>
    </row>
    <row r="28" spans="1:5" ht="12.75">
      <c r="A28" t="s">
        <v>31</v>
      </c>
      <c r="D28" s="2">
        <v>600</v>
      </c>
      <c r="E28" s="2">
        <f>D28*12</f>
        <v>7200</v>
      </c>
    </row>
    <row r="29" spans="1:5" ht="12.75">
      <c r="A29" s="1" t="s">
        <v>32</v>
      </c>
      <c r="D29" s="3">
        <f>SUM(D24:D28)</f>
        <v>4600</v>
      </c>
      <c r="E29" s="3">
        <f>SUM(E24:E28)</f>
        <v>55200</v>
      </c>
    </row>
    <row r="30" spans="4:5" ht="12.75">
      <c r="D30" s="2"/>
      <c r="E30" s="2"/>
    </row>
    <row r="31" spans="1:9" ht="12.75">
      <c r="A31" s="1" t="s">
        <v>33</v>
      </c>
      <c r="D31" s="2"/>
      <c r="E31" s="3">
        <f>E29+E21+E14+E7</f>
        <v>788400</v>
      </c>
      <c r="G31" s="2">
        <f>SUM(G3:G29)</f>
        <v>528000</v>
      </c>
      <c r="H31" s="2">
        <f>SUM(H3:H29)</f>
        <v>165000</v>
      </c>
      <c r="I31" s="2">
        <f>SUM(I3:I29)</f>
        <v>34800</v>
      </c>
    </row>
    <row r="33" spans="1:5" ht="12.75">
      <c r="A33" s="1" t="s">
        <v>34</v>
      </c>
      <c r="E33">
        <f>354480*2</f>
        <v>708960</v>
      </c>
    </row>
    <row r="34" spans="1:5" ht="12.75">
      <c r="A34" t="s">
        <v>35</v>
      </c>
      <c r="E34" s="2">
        <f>E31-E33</f>
        <v>79440</v>
      </c>
    </row>
    <row r="35" spans="1:5" ht="12.75">
      <c r="A35" s="7"/>
      <c r="E35" s="8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Shoreline Communitty College, 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Swati Sircar</dc:creator>
  <cp:keywords/>
  <dc:description/>
  <cp:lastModifiedBy>Subhasish Bhattacharya</cp:lastModifiedBy>
  <dcterms:created xsi:type="dcterms:W3CDTF">2009-04-15T21:29:29Z</dcterms:created>
  <dcterms:modified xsi:type="dcterms:W3CDTF">2009-07-07T17:56:54Z</dcterms:modified>
  <cp:category/>
  <cp:version/>
  <cp:contentType/>
  <cp:contentStatus/>
</cp:coreProperties>
</file>