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garban\Documents\Muskaan\Muskaan 2019-20\"/>
    </mc:Choice>
  </mc:AlternateContent>
  <xr:revisionPtr revIDLastSave="0" documentId="13_ncr:1_{5CCC5B15-295A-44E4-AB64-40AE974B4B58}" xr6:coauthVersionLast="45" xr6:coauthVersionMax="45" xr10:uidLastSave="{00000000-0000-0000-0000-000000000000}"/>
  <bookViews>
    <workbookView xWindow="-110" yWindow="-110" windowWidth="25820" windowHeight="14020" tabRatio="500" xr2:uid="{00000000-000D-0000-FFFF-FFFF00000000}"/>
  </bookViews>
  <sheets>
    <sheet name="Program expenses Budget 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3" i="1" l="1"/>
  <c r="C32" i="1"/>
  <c r="C71" i="1"/>
  <c r="C95" i="1" s="1"/>
  <c r="C63" i="1" l="1"/>
  <c r="C81" i="1" s="1"/>
  <c r="C52" i="1"/>
  <c r="C40" i="1"/>
  <c r="C22" i="1"/>
  <c r="C94" i="1" s="1"/>
  <c r="C13" i="1"/>
  <c r="C97" i="1" l="1"/>
</calcChain>
</file>

<file path=xl/sharedStrings.xml><?xml version="1.0" encoding="utf-8"?>
<sst xmlns="http://schemas.openxmlformats.org/spreadsheetml/2006/main" count="79" uniqueCount="71">
  <si>
    <t>Jeevan Shiksha Pahel (JSP)</t>
  </si>
  <si>
    <t xml:space="preserve">Nutrition for JSP Children </t>
  </si>
  <si>
    <t>Transport for JSP children</t>
  </si>
  <si>
    <t>Stationary items</t>
  </si>
  <si>
    <t>Library books</t>
  </si>
  <si>
    <t xml:space="preserve">Outings, Exposure Visits, Creative Activities </t>
  </si>
  <si>
    <t>Art, Music and Theatre Activities</t>
  </si>
  <si>
    <t>JSP Maintenance of Venue and Electricity Charges</t>
  </si>
  <si>
    <t xml:space="preserve">JSP Staff </t>
  </si>
  <si>
    <t>Sub-Total</t>
  </si>
  <si>
    <t>Outreach Education Program Staff- Basti Centres</t>
  </si>
  <si>
    <t>Stationery for basti centres and basti libraries</t>
  </si>
  <si>
    <t>Library Books and Other Materials .</t>
  </si>
  <si>
    <t>Workshops, Exposure, Training etc of children</t>
  </si>
  <si>
    <t>Rent ect for Basti centres</t>
  </si>
  <si>
    <t>Salaries to Staff with PF, Conveyance</t>
  </si>
  <si>
    <t xml:space="preserve">Residential facility cum hostel </t>
  </si>
  <si>
    <t>Food Expenses</t>
  </si>
  <si>
    <t>Materials and Stationery</t>
  </si>
  <si>
    <t>Recurring Expenses</t>
  </si>
  <si>
    <t>Salaries to Staff incl. PF and conveyance</t>
  </si>
  <si>
    <t>Sub Total</t>
  </si>
  <si>
    <t>Child Protection and Youth Program Expenses</t>
  </si>
  <si>
    <t>Workshops with Children</t>
  </si>
  <si>
    <t>Workshops with Youth</t>
  </si>
  <si>
    <t>Workshops with Government Stakeholders and Duty-bearers</t>
  </si>
  <si>
    <t xml:space="preserve">Skill Development Program </t>
  </si>
  <si>
    <t>Resource Centres - rent and materials</t>
  </si>
  <si>
    <t xml:space="preserve">Exposure Visits </t>
  </si>
  <si>
    <t>Salaries to Youth Facilitators and CP Team</t>
  </si>
  <si>
    <t>Support for specific vulnerable situations</t>
  </si>
  <si>
    <t>Community Program Exp.</t>
  </si>
  <si>
    <t>Meetings and Workshops</t>
  </si>
  <si>
    <t>Materials and Books, films</t>
  </si>
  <si>
    <t>Exposure and Solidarity Trips</t>
  </si>
  <si>
    <t>Campaigns</t>
  </si>
  <si>
    <t>Salaries to Staff incl. PF, Conveyance</t>
  </si>
  <si>
    <t xml:space="preserve">Impacting Education Practices </t>
  </si>
  <si>
    <t>Development Costs of Books, Films and Educational Materials</t>
  </si>
  <si>
    <t>Education Training Program for Others</t>
  </si>
  <si>
    <t>Supervision and Management</t>
  </si>
  <si>
    <t>Organizational Development and Capacity Building</t>
  </si>
  <si>
    <t>Administrative Expenses</t>
  </si>
  <si>
    <t>Establishment Costs</t>
  </si>
  <si>
    <t>TOTAL</t>
  </si>
  <si>
    <t>10% from local donations; 10% from Wipro; Funds being sought</t>
  </si>
  <si>
    <t>Shared across donors in proportion of their grants</t>
  </si>
  <si>
    <t xml:space="preserve">10% requested from Asha Seattle </t>
  </si>
  <si>
    <t>Funding requested for recurring</t>
  </si>
  <si>
    <t>JSP</t>
  </si>
  <si>
    <t>Basti centers</t>
  </si>
  <si>
    <t xml:space="preserve">b  </t>
  </si>
  <si>
    <t>DNT Network and DNT advocacy Expenses</t>
  </si>
  <si>
    <t xml:space="preserve">Legal Support Expenses </t>
  </si>
  <si>
    <t>Seminars and Advocacy Meets</t>
  </si>
  <si>
    <t xml:space="preserve">Early Childhood Education Program </t>
  </si>
  <si>
    <t>Stationery for balwadis</t>
  </si>
  <si>
    <t>Nutrition Expenses</t>
  </si>
  <si>
    <t>Rent for Balwadis</t>
  </si>
  <si>
    <t>Outings and Exposure Visits</t>
  </si>
  <si>
    <t xml:space="preserve">60% covered by Paul Hamlyn Foundation; 30% by Terres Des Homes </t>
  </si>
  <si>
    <t>30% Wipro and 50% PHF</t>
  </si>
  <si>
    <t>60% covered by Unicef; 25% by Terres Des Homes and 10% by Paul Hamlyn Foundation</t>
  </si>
  <si>
    <t>50% by Asha Stanford</t>
  </si>
  <si>
    <t xml:space="preserve">20% by Wipro; 20% by TDH; Funds being sought </t>
  </si>
  <si>
    <t>Balwadis</t>
  </si>
  <si>
    <t>40% by TDH</t>
  </si>
  <si>
    <t>Admin Costs</t>
  </si>
  <si>
    <t>Impacting Education Practices</t>
  </si>
  <si>
    <t>40% requested from Asha Settle</t>
  </si>
  <si>
    <t xml:space="preserve">40% requested from Asha Seattle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</si>
</sst>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_ * #,##0_ ;_ * \-#,##0_ ;_ * \-??_ ;_ @_ "/>
    <numFmt numFmtId="166" formatCode="_(* #,##0_);_(* \(#,##0\);_(* \-?_);_(@_)"/>
    <numFmt numFmtId="167" formatCode="_(* #,##0.0_);_(* \(#,##0.0\);_(* \-?_);_(@_)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984807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2"/>
        <bgColor rgb="FFD7E4BD"/>
      </patternFill>
    </fill>
    <fill>
      <patternFill patternType="solid">
        <fgColor rgb="FFD7E4BD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D99694"/>
        <bgColor rgb="FFFF99CC"/>
      </patternFill>
    </fill>
    <fill>
      <patternFill patternType="solid">
        <fgColor rgb="FF99FF33"/>
        <bgColor rgb="FFFFFF00"/>
      </patternFill>
    </fill>
    <fill>
      <patternFill patternType="solid">
        <fgColor rgb="FFC4BD97"/>
        <bgColor rgb="FFFAC09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rgb="FFC4BD97"/>
      </patternFill>
    </fill>
    <fill>
      <patternFill patternType="solid">
        <fgColor theme="5" tint="0.39997558519241921"/>
        <bgColor rgb="FFDCE6F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Border="0" applyProtection="0"/>
    <xf numFmtId="9" fontId="3" fillId="0" borderId="0" applyBorder="0" applyProtection="0"/>
  </cellStyleXfs>
  <cellXfs count="28">
    <xf numFmtId="0" fontId="0" fillId="0" borderId="0" xfId="0"/>
    <xf numFmtId="164" fontId="3" fillId="0" borderId="0" xfId="1"/>
    <xf numFmtId="165" fontId="1" fillId="0" borderId="0" xfId="0" applyNumberFormat="1" applyFont="1"/>
    <xf numFmtId="165" fontId="0" fillId="0" borderId="0" xfId="0" applyNumberFormat="1"/>
    <xf numFmtId="165" fontId="0" fillId="2" borderId="0" xfId="0" applyNumberFormat="1" applyFill="1"/>
    <xf numFmtId="3" fontId="3" fillId="0" borderId="0" xfId="1" applyNumberFormat="1"/>
    <xf numFmtId="164" fontId="0" fillId="0" borderId="0" xfId="0" applyNumberFormat="1"/>
    <xf numFmtId="3" fontId="3" fillId="0" borderId="0" xfId="1" applyNumberFormat="1" applyAlignment="1">
      <alignment horizontal="righ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7" borderId="0" xfId="0" applyFont="1" applyFill="1"/>
    <xf numFmtId="0" fontId="2" fillId="0" borderId="0" xfId="0" applyFont="1"/>
    <xf numFmtId="0" fontId="0" fillId="2" borderId="0" xfId="0" applyFill="1"/>
    <xf numFmtId="0" fontId="0" fillId="7" borderId="0" xfId="0" applyFill="1"/>
    <xf numFmtId="166" fontId="0" fillId="0" borderId="0" xfId="0" applyNumberFormat="1"/>
    <xf numFmtId="9" fontId="3" fillId="0" borderId="0" xfId="2"/>
    <xf numFmtId="167" fontId="0" fillId="0" borderId="0" xfId="0" applyNumberFormat="1"/>
    <xf numFmtId="0" fontId="1" fillId="0" borderId="0" xfId="0" applyFont="1"/>
    <xf numFmtId="3" fontId="0" fillId="0" borderId="0" xfId="1" applyNumberFormat="1" applyFont="1"/>
    <xf numFmtId="0" fontId="0" fillId="8" borderId="0" xfId="0" applyFill="1"/>
    <xf numFmtId="0" fontId="0" fillId="9" borderId="0" xfId="0" applyFill="1"/>
    <xf numFmtId="3" fontId="4" fillId="0" borderId="0" xfId="1" applyNumberFormat="1" applyFont="1"/>
    <xf numFmtId="0" fontId="0" fillId="10" borderId="0" xfId="0" applyFill="1"/>
    <xf numFmtId="0" fontId="4" fillId="2" borderId="0" xfId="0" applyFont="1" applyFill="1"/>
    <xf numFmtId="0" fontId="4" fillId="3" borderId="0" xfId="0" applyFont="1" applyFill="1"/>
    <xf numFmtId="3" fontId="5" fillId="4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AC090"/>
      <rgbColor rgb="FF3366FF"/>
      <rgbColor rgb="FF33CCCC"/>
      <rgbColor rgb="FF99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tabSelected="1" topLeftCell="A71" workbookViewId="0">
      <selection activeCell="J21" sqref="J21"/>
    </sheetView>
  </sheetViews>
  <sheetFormatPr defaultRowHeight="14.5" x14ac:dyDescent="0.35"/>
  <cols>
    <col min="1" max="1" width="13.453125" customWidth="1"/>
    <col min="2" max="2" width="61.7265625" customWidth="1"/>
    <col min="3" max="3" width="16.26953125" style="1" customWidth="1"/>
    <col min="4" max="4" width="12.453125" customWidth="1"/>
    <col min="5" max="5" width="12.26953125" customWidth="1"/>
    <col min="6" max="9" width="8.81640625" customWidth="1"/>
    <col min="10" max="10" width="12.54296875" customWidth="1"/>
    <col min="11" max="1025" width="8.81640625" customWidth="1"/>
  </cols>
  <sheetData>
    <row r="1" spans="1:5" ht="15.75" customHeight="1" x14ac:dyDescent="0.35">
      <c r="B1" s="2" t="s">
        <v>51</v>
      </c>
    </row>
    <row r="2" spans="1:5" ht="15.75" customHeight="1" x14ac:dyDescent="0.35">
      <c r="B2" s="3"/>
    </row>
    <row r="3" spans="1:5" ht="15.75" customHeight="1" x14ac:dyDescent="0.35">
      <c r="A3">
        <v>1</v>
      </c>
      <c r="B3" s="4" t="s">
        <v>0</v>
      </c>
    </row>
    <row r="4" spans="1:5" x14ac:dyDescent="0.35">
      <c r="A4">
        <v>1.1000000000000001</v>
      </c>
      <c r="B4" t="s">
        <v>1</v>
      </c>
      <c r="C4" s="5">
        <v>400000</v>
      </c>
      <c r="E4" s="6"/>
    </row>
    <row r="5" spans="1:5" ht="13.5" customHeight="1" x14ac:dyDescent="0.35">
      <c r="A5">
        <v>1.2</v>
      </c>
      <c r="B5" t="s">
        <v>2</v>
      </c>
      <c r="C5" s="5">
        <v>380000</v>
      </c>
    </row>
    <row r="6" spans="1:5" ht="13.5" customHeight="1" x14ac:dyDescent="0.35">
      <c r="A6">
        <v>1.3</v>
      </c>
      <c r="B6" t="s">
        <v>3</v>
      </c>
      <c r="C6" s="5">
        <v>85000</v>
      </c>
    </row>
    <row r="7" spans="1:5" ht="14.25" customHeight="1" x14ac:dyDescent="0.35">
      <c r="A7">
        <v>1.4</v>
      </c>
      <c r="B7" t="s">
        <v>4</v>
      </c>
      <c r="C7" s="5">
        <v>25000</v>
      </c>
    </row>
    <row r="8" spans="1:5" ht="14.25" customHeight="1" x14ac:dyDescent="0.35">
      <c r="A8">
        <v>1.5</v>
      </c>
      <c r="B8" s="3" t="s">
        <v>5</v>
      </c>
      <c r="C8" s="5">
        <v>100000</v>
      </c>
    </row>
    <row r="9" spans="1:5" ht="13.5" customHeight="1" x14ac:dyDescent="0.35">
      <c r="A9">
        <v>1.6</v>
      </c>
      <c r="B9" t="s">
        <v>6</v>
      </c>
      <c r="C9" s="5">
        <v>100000</v>
      </c>
    </row>
    <row r="10" spans="1:5" x14ac:dyDescent="0.35">
      <c r="A10">
        <v>1.7</v>
      </c>
      <c r="B10" t="s">
        <v>7</v>
      </c>
      <c r="C10" s="5">
        <v>100000</v>
      </c>
    </row>
    <row r="11" spans="1:5" ht="12.75" customHeight="1" x14ac:dyDescent="0.35">
      <c r="A11">
        <v>1.8</v>
      </c>
      <c r="B11" t="s">
        <v>8</v>
      </c>
      <c r="C11" s="7">
        <v>2200000</v>
      </c>
    </row>
    <row r="12" spans="1:5" ht="12.75" customHeight="1" x14ac:dyDescent="0.35">
      <c r="C12" s="5"/>
    </row>
    <row r="13" spans="1:5" ht="14.25" customHeight="1" x14ac:dyDescent="0.35">
      <c r="B13" t="s">
        <v>9</v>
      </c>
      <c r="C13" s="5">
        <f>SUM(C4:C11)</f>
        <v>3390000</v>
      </c>
      <c r="E13" s="6"/>
    </row>
    <row r="14" spans="1:5" ht="14.25" customHeight="1" x14ac:dyDescent="0.35">
      <c r="C14" s="5"/>
    </row>
    <row r="15" spans="1:5" ht="14.25" customHeight="1" x14ac:dyDescent="0.35">
      <c r="A15">
        <v>2</v>
      </c>
      <c r="B15" s="8" t="s">
        <v>10</v>
      </c>
      <c r="C15" s="5"/>
    </row>
    <row r="16" spans="1:5" ht="14.25" customHeight="1" x14ac:dyDescent="0.35">
      <c r="A16">
        <v>2.1</v>
      </c>
      <c r="B16" t="s">
        <v>11</v>
      </c>
      <c r="C16" s="5">
        <v>100000</v>
      </c>
    </row>
    <row r="17" spans="1:5" x14ac:dyDescent="0.35">
      <c r="A17">
        <v>2.2000000000000002</v>
      </c>
      <c r="B17" t="s">
        <v>12</v>
      </c>
      <c r="C17" s="5">
        <v>35000</v>
      </c>
    </row>
    <row r="18" spans="1:5" x14ac:dyDescent="0.35">
      <c r="A18">
        <v>2.2999999999999998</v>
      </c>
      <c r="B18" t="s">
        <v>13</v>
      </c>
      <c r="C18" s="5">
        <v>140000</v>
      </c>
    </row>
    <row r="19" spans="1:5" x14ac:dyDescent="0.35">
      <c r="A19">
        <v>2.4</v>
      </c>
      <c r="B19" t="s">
        <v>14</v>
      </c>
      <c r="C19" s="5">
        <v>80000</v>
      </c>
    </row>
    <row r="20" spans="1:5" x14ac:dyDescent="0.35">
      <c r="A20">
        <v>2.5</v>
      </c>
      <c r="B20" t="s">
        <v>15</v>
      </c>
      <c r="C20" s="7">
        <v>1150000</v>
      </c>
    </row>
    <row r="21" spans="1:5" x14ac:dyDescent="0.35">
      <c r="C21" s="5"/>
    </row>
    <row r="22" spans="1:5" x14ac:dyDescent="0.35">
      <c r="B22" t="s">
        <v>9</v>
      </c>
      <c r="C22" s="5">
        <f>SUM(C16:C20)</f>
        <v>1505000</v>
      </c>
      <c r="E22" s="6"/>
    </row>
    <row r="23" spans="1:5" x14ac:dyDescent="0.35">
      <c r="C23" s="5"/>
    </row>
    <row r="24" spans="1:5" x14ac:dyDescent="0.35">
      <c r="A24">
        <v>3</v>
      </c>
      <c r="B24" s="21" t="s">
        <v>55</v>
      </c>
      <c r="C24" s="5"/>
    </row>
    <row r="25" spans="1:5" x14ac:dyDescent="0.35">
      <c r="B25" t="s">
        <v>56</v>
      </c>
      <c r="C25" s="5">
        <v>40000</v>
      </c>
    </row>
    <row r="26" spans="1:5" x14ac:dyDescent="0.35">
      <c r="B26" t="s">
        <v>12</v>
      </c>
      <c r="C26" s="5">
        <v>10000</v>
      </c>
    </row>
    <row r="27" spans="1:5" x14ac:dyDescent="0.35">
      <c r="B27" t="s">
        <v>57</v>
      </c>
      <c r="C27" s="5">
        <v>100000</v>
      </c>
    </row>
    <row r="28" spans="1:5" x14ac:dyDescent="0.35">
      <c r="B28" t="s">
        <v>59</v>
      </c>
      <c r="C28" s="5">
        <v>24000</v>
      </c>
    </row>
    <row r="29" spans="1:5" x14ac:dyDescent="0.35">
      <c r="B29" t="s">
        <v>58</v>
      </c>
      <c r="C29" s="5">
        <v>72000</v>
      </c>
    </row>
    <row r="30" spans="1:5" x14ac:dyDescent="0.35">
      <c r="B30" t="s">
        <v>15</v>
      </c>
      <c r="C30" s="5">
        <v>240000</v>
      </c>
    </row>
    <row r="31" spans="1:5" x14ac:dyDescent="0.35">
      <c r="C31" s="5"/>
    </row>
    <row r="32" spans="1:5" x14ac:dyDescent="0.35">
      <c r="B32" t="s">
        <v>9</v>
      </c>
      <c r="C32" s="5">
        <f>SUM(C26:C30)</f>
        <v>446000</v>
      </c>
    </row>
    <row r="33" spans="1:3" x14ac:dyDescent="0.35">
      <c r="C33" s="5"/>
    </row>
    <row r="34" spans="1:3" x14ac:dyDescent="0.35">
      <c r="A34">
        <v>4</v>
      </c>
      <c r="B34" s="9" t="s">
        <v>16</v>
      </c>
      <c r="C34" s="5"/>
    </row>
    <row r="35" spans="1:3" x14ac:dyDescent="0.35">
      <c r="A35">
        <v>4.0999999999999996</v>
      </c>
      <c r="B35" t="s">
        <v>17</v>
      </c>
      <c r="C35" s="5">
        <v>550000</v>
      </c>
    </row>
    <row r="36" spans="1:3" x14ac:dyDescent="0.35">
      <c r="A36">
        <v>4.2</v>
      </c>
      <c r="B36" t="s">
        <v>18</v>
      </c>
      <c r="C36" s="5">
        <v>50000</v>
      </c>
    </row>
    <row r="37" spans="1:3" x14ac:dyDescent="0.35">
      <c r="A37">
        <v>4.3</v>
      </c>
      <c r="B37" t="s">
        <v>19</v>
      </c>
      <c r="C37" s="5">
        <v>200000</v>
      </c>
    </row>
    <row r="38" spans="1:3" x14ac:dyDescent="0.35">
      <c r="A38">
        <v>4.4000000000000004</v>
      </c>
      <c r="B38" t="s">
        <v>20</v>
      </c>
      <c r="C38" s="5">
        <v>400000</v>
      </c>
    </row>
    <row r="39" spans="1:3" ht="15.75" customHeight="1" x14ac:dyDescent="0.35">
      <c r="C39" s="5"/>
    </row>
    <row r="40" spans="1:3" ht="14.25" customHeight="1" x14ac:dyDescent="0.35">
      <c r="B40" t="s">
        <v>21</v>
      </c>
      <c r="C40" s="5">
        <f>SUM(C35:C38)</f>
        <v>1200000</v>
      </c>
    </row>
    <row r="41" spans="1:3" ht="12.75" customHeight="1" x14ac:dyDescent="0.35">
      <c r="C41" s="5"/>
    </row>
    <row r="42" spans="1:3" ht="13.5" customHeight="1" x14ac:dyDescent="0.35">
      <c r="A42">
        <v>5</v>
      </c>
      <c r="B42" s="22" t="s">
        <v>22</v>
      </c>
      <c r="C42" s="5"/>
    </row>
    <row r="43" spans="1:3" ht="17.25" customHeight="1" x14ac:dyDescent="0.35">
      <c r="A43">
        <v>5.0999999999999996</v>
      </c>
      <c r="B43" t="s">
        <v>23</v>
      </c>
      <c r="C43" s="5">
        <v>350000</v>
      </c>
    </row>
    <row r="44" spans="1:3" ht="12.75" customHeight="1" x14ac:dyDescent="0.35">
      <c r="A44">
        <v>5.2</v>
      </c>
      <c r="B44" t="s">
        <v>24</v>
      </c>
      <c r="C44" s="5">
        <v>400000</v>
      </c>
    </row>
    <row r="45" spans="1:3" ht="12.75" customHeight="1" x14ac:dyDescent="0.35">
      <c r="A45">
        <v>5.3</v>
      </c>
      <c r="B45" t="s">
        <v>25</v>
      </c>
      <c r="C45" s="5">
        <v>1500000</v>
      </c>
    </row>
    <row r="46" spans="1:3" ht="12.75" customHeight="1" x14ac:dyDescent="0.35">
      <c r="A46">
        <v>5.4</v>
      </c>
      <c r="B46" t="s">
        <v>26</v>
      </c>
      <c r="C46" s="5">
        <v>400000</v>
      </c>
    </row>
    <row r="47" spans="1:3" x14ac:dyDescent="0.35">
      <c r="A47">
        <v>5.5</v>
      </c>
      <c r="B47" t="s">
        <v>27</v>
      </c>
      <c r="C47" s="5">
        <v>100000</v>
      </c>
    </row>
    <row r="48" spans="1:3" x14ac:dyDescent="0.35">
      <c r="A48">
        <v>4.5999999999999996</v>
      </c>
      <c r="B48" t="s">
        <v>28</v>
      </c>
      <c r="C48" s="5">
        <v>200000</v>
      </c>
    </row>
    <row r="49" spans="1:3" x14ac:dyDescent="0.35">
      <c r="A49">
        <v>4.7</v>
      </c>
      <c r="B49" t="s">
        <v>29</v>
      </c>
      <c r="C49" s="5">
        <v>2400000</v>
      </c>
    </row>
    <row r="50" spans="1:3" x14ac:dyDescent="0.35">
      <c r="A50">
        <v>4.8</v>
      </c>
      <c r="B50" t="s">
        <v>30</v>
      </c>
      <c r="C50" s="5">
        <v>75000</v>
      </c>
    </row>
    <row r="51" spans="1:3" x14ac:dyDescent="0.35">
      <c r="C51" s="5"/>
    </row>
    <row r="52" spans="1:3" x14ac:dyDescent="0.35">
      <c r="B52" t="s">
        <v>21</v>
      </c>
      <c r="C52" s="5">
        <f>SUM(C43:C50)</f>
        <v>5425000</v>
      </c>
    </row>
    <row r="53" spans="1:3" x14ac:dyDescent="0.35">
      <c r="C53" s="5"/>
    </row>
    <row r="54" spans="1:3" x14ac:dyDescent="0.35">
      <c r="A54">
        <v>6</v>
      </c>
      <c r="B54" s="10" t="s">
        <v>31</v>
      </c>
      <c r="C54" s="5"/>
    </row>
    <row r="55" spans="1:3" x14ac:dyDescent="0.35">
      <c r="A55">
        <v>6.1</v>
      </c>
      <c r="B55" t="s">
        <v>32</v>
      </c>
      <c r="C55" s="5">
        <v>650000</v>
      </c>
    </row>
    <row r="56" spans="1:3" x14ac:dyDescent="0.35">
      <c r="A56">
        <v>6.2</v>
      </c>
      <c r="B56" t="s">
        <v>33</v>
      </c>
      <c r="C56" s="5">
        <v>20000</v>
      </c>
    </row>
    <row r="57" spans="1:3" x14ac:dyDescent="0.35">
      <c r="A57">
        <v>6.3</v>
      </c>
      <c r="B57" t="s">
        <v>34</v>
      </c>
      <c r="C57" s="5">
        <v>70000</v>
      </c>
    </row>
    <row r="58" spans="1:3" x14ac:dyDescent="0.35">
      <c r="A58">
        <v>6.4</v>
      </c>
      <c r="B58" t="s">
        <v>35</v>
      </c>
      <c r="C58" s="5">
        <v>75000</v>
      </c>
    </row>
    <row r="59" spans="1:3" x14ac:dyDescent="0.35">
      <c r="A59">
        <v>6.5</v>
      </c>
      <c r="B59" t="s">
        <v>52</v>
      </c>
      <c r="C59" s="5">
        <v>300000</v>
      </c>
    </row>
    <row r="60" spans="1:3" x14ac:dyDescent="0.35">
      <c r="A60">
        <v>6.6</v>
      </c>
      <c r="B60" t="s">
        <v>53</v>
      </c>
      <c r="C60" s="5">
        <v>300000</v>
      </c>
    </row>
    <row r="61" spans="1:3" x14ac:dyDescent="0.35">
      <c r="A61">
        <v>6.7</v>
      </c>
      <c r="B61" t="s">
        <v>36</v>
      </c>
      <c r="C61" s="5">
        <v>1300000</v>
      </c>
    </row>
    <row r="62" spans="1:3" x14ac:dyDescent="0.35">
      <c r="C62" s="5"/>
    </row>
    <row r="63" spans="1:3" x14ac:dyDescent="0.35">
      <c r="B63" t="s">
        <v>21</v>
      </c>
      <c r="C63" s="5">
        <f>SUM(C55:C61)</f>
        <v>2715000</v>
      </c>
    </row>
    <row r="64" spans="1:3" x14ac:dyDescent="0.35">
      <c r="C64" s="5"/>
    </row>
    <row r="65" spans="1:3" x14ac:dyDescent="0.35">
      <c r="A65">
        <v>7</v>
      </c>
      <c r="B65" s="11" t="s">
        <v>37</v>
      </c>
      <c r="C65" s="5"/>
    </row>
    <row r="66" spans="1:3" x14ac:dyDescent="0.35">
      <c r="A66">
        <v>7.1</v>
      </c>
      <c r="B66" t="s">
        <v>38</v>
      </c>
      <c r="C66" s="5">
        <v>600000</v>
      </c>
    </row>
    <row r="67" spans="1:3" x14ac:dyDescent="0.35">
      <c r="A67">
        <v>7.2</v>
      </c>
      <c r="B67" t="s">
        <v>20</v>
      </c>
      <c r="C67" s="5">
        <v>400000</v>
      </c>
    </row>
    <row r="68" spans="1:3" x14ac:dyDescent="0.35">
      <c r="A68">
        <v>7.3</v>
      </c>
      <c r="B68" t="s">
        <v>54</v>
      </c>
      <c r="C68" s="5">
        <v>350000</v>
      </c>
    </row>
    <row r="69" spans="1:3" x14ac:dyDescent="0.35">
      <c r="A69">
        <v>7.4</v>
      </c>
      <c r="B69" t="s">
        <v>39</v>
      </c>
      <c r="C69" s="5">
        <v>150000</v>
      </c>
    </row>
    <row r="70" spans="1:3" x14ac:dyDescent="0.35">
      <c r="C70" s="5"/>
    </row>
    <row r="71" spans="1:3" x14ac:dyDescent="0.35">
      <c r="B71" t="s">
        <v>21</v>
      </c>
      <c r="C71" s="5">
        <f>SUM(C66:C69)</f>
        <v>1500000</v>
      </c>
    </row>
    <row r="72" spans="1:3" x14ac:dyDescent="0.35">
      <c r="C72" s="5"/>
    </row>
    <row r="73" spans="1:3" x14ac:dyDescent="0.35">
      <c r="A73">
        <v>8</v>
      </c>
      <c r="B73" s="12" t="s">
        <v>40</v>
      </c>
      <c r="C73" s="5">
        <v>900000</v>
      </c>
    </row>
    <row r="74" spans="1:3" x14ac:dyDescent="0.35">
      <c r="B74" s="13"/>
      <c r="C74" s="5"/>
    </row>
    <row r="75" spans="1:3" x14ac:dyDescent="0.35">
      <c r="A75">
        <v>9</v>
      </c>
      <c r="B75" s="12" t="s">
        <v>41</v>
      </c>
      <c r="C75" s="5">
        <v>350000</v>
      </c>
    </row>
    <row r="76" spans="1:3" x14ac:dyDescent="0.35">
      <c r="B76" s="13"/>
      <c r="C76" s="5"/>
    </row>
    <row r="77" spans="1:3" x14ac:dyDescent="0.35">
      <c r="A77">
        <v>10</v>
      </c>
      <c r="B77" s="12" t="s">
        <v>42</v>
      </c>
      <c r="C77" s="5">
        <v>1000000</v>
      </c>
    </row>
    <row r="78" spans="1:3" x14ac:dyDescent="0.35">
      <c r="B78" s="13"/>
      <c r="C78" s="5"/>
    </row>
    <row r="79" spans="1:3" x14ac:dyDescent="0.35">
      <c r="A79">
        <v>11</v>
      </c>
      <c r="B79" s="12" t="s">
        <v>43</v>
      </c>
      <c r="C79" s="5">
        <v>150000</v>
      </c>
    </row>
    <row r="80" spans="1:3" x14ac:dyDescent="0.35">
      <c r="C80" s="5"/>
    </row>
    <row r="81" spans="2:7" x14ac:dyDescent="0.35">
      <c r="B81" t="s">
        <v>44</v>
      </c>
      <c r="C81" s="5">
        <f>SUM(C79+C77+C75+C73+C71+C63+C52+C40+C32+C22+C13)</f>
        <v>18581000</v>
      </c>
    </row>
    <row r="82" spans="2:7" x14ac:dyDescent="0.35">
      <c r="C82" s="5"/>
    </row>
    <row r="83" spans="2:7" x14ac:dyDescent="0.35">
      <c r="C83" s="5"/>
    </row>
    <row r="84" spans="2:7" x14ac:dyDescent="0.35">
      <c r="B84" s="14" t="s">
        <v>45</v>
      </c>
      <c r="C84" s="20" t="s">
        <v>49</v>
      </c>
    </row>
    <row r="85" spans="2:7" x14ac:dyDescent="0.35">
      <c r="B85" s="8" t="s">
        <v>64</v>
      </c>
      <c r="C85" s="20" t="s">
        <v>50</v>
      </c>
    </row>
    <row r="86" spans="2:7" x14ac:dyDescent="0.35">
      <c r="B86" s="24" t="s">
        <v>66</v>
      </c>
      <c r="C86" s="20" t="s">
        <v>65</v>
      </c>
    </row>
    <row r="87" spans="2:7" x14ac:dyDescent="0.35">
      <c r="B87" s="22" t="s">
        <v>62</v>
      </c>
      <c r="C87" s="22"/>
    </row>
    <row r="88" spans="2:7" x14ac:dyDescent="0.35">
      <c r="B88" s="10" t="s">
        <v>60</v>
      </c>
      <c r="C88" s="10"/>
    </row>
    <row r="89" spans="2:7" x14ac:dyDescent="0.35">
      <c r="B89" s="9" t="s">
        <v>63</v>
      </c>
      <c r="C89" s="5"/>
    </row>
    <row r="90" spans="2:7" x14ac:dyDescent="0.35">
      <c r="B90" s="11" t="s">
        <v>61</v>
      </c>
      <c r="C90" s="20" t="s">
        <v>68</v>
      </c>
    </row>
    <row r="91" spans="2:7" x14ac:dyDescent="0.35">
      <c r="B91" s="15" t="s">
        <v>46</v>
      </c>
      <c r="C91" s="20" t="s">
        <v>67</v>
      </c>
    </row>
    <row r="92" spans="2:7" x14ac:dyDescent="0.35">
      <c r="C92" s="5"/>
    </row>
    <row r="93" spans="2:7" x14ac:dyDescent="0.35">
      <c r="B93" s="25" t="s">
        <v>69</v>
      </c>
      <c r="C93" s="23">
        <f>C13*0.4</f>
        <v>1356000</v>
      </c>
      <c r="D93" s="16"/>
      <c r="G93" s="17"/>
    </row>
    <row r="94" spans="2:7" x14ac:dyDescent="0.35">
      <c r="B94" s="26" t="s">
        <v>70</v>
      </c>
      <c r="C94" s="5">
        <f>C22*0.4</f>
        <v>602000</v>
      </c>
      <c r="E94" s="18"/>
    </row>
    <row r="95" spans="2:7" x14ac:dyDescent="0.35">
      <c r="B95" s="11" t="s">
        <v>47</v>
      </c>
      <c r="C95" s="5">
        <f>C71*0.1</f>
        <v>150000</v>
      </c>
      <c r="E95" s="18"/>
    </row>
    <row r="96" spans="2:7" x14ac:dyDescent="0.35">
      <c r="B96" s="12"/>
      <c r="C96" s="5"/>
    </row>
    <row r="97" spans="2:10" x14ac:dyDescent="0.35">
      <c r="B97" s="19"/>
      <c r="C97" s="27">
        <f>SUM(C93:C96)</f>
        <v>2108000</v>
      </c>
      <c r="D97" s="16" t="s">
        <v>48</v>
      </c>
    </row>
    <row r="98" spans="2:10" x14ac:dyDescent="0.35">
      <c r="C98" s="5"/>
    </row>
    <row r="99" spans="2:10" x14ac:dyDescent="0.35">
      <c r="C99" s="5"/>
      <c r="J99" s="1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13590-5CBD-4BE1-8228-671697BAAB3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expenses Budget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Garima Bangard (Jones Lang LaSalle)</dc:creator>
  <dc:description/>
  <cp:lastModifiedBy>Garima Bangard (Jones Lang LaSalle)</cp:lastModifiedBy>
  <cp:revision>2</cp:revision>
  <dcterms:created xsi:type="dcterms:W3CDTF">2006-09-16T00:00:00Z</dcterms:created>
  <dcterms:modified xsi:type="dcterms:W3CDTF">2019-11-19T17:34:17Z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