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ource Centre Budget" sheetId="1" r:id="rId4"/>
  </sheets>
  <definedNames/>
  <calcPr/>
  <extLst>
    <ext uri="GoogleSheetsCustomDataVersion2">
      <go:sheetsCustomData xmlns:go="http://customooxmlschemas.google.com/" r:id="rId5" roundtripDataChecksum="R3YmiQj40HVB/UcliIQL+uVT2qDo7hDJXlCdS48ghY8="/>
    </ext>
  </extLst>
</workbook>
</file>

<file path=xl/sharedStrings.xml><?xml version="1.0" encoding="utf-8"?>
<sst xmlns="http://schemas.openxmlformats.org/spreadsheetml/2006/main" count="53" uniqueCount="53">
  <si>
    <t>Proposed Budget (ASHA for Education)</t>
  </si>
  <si>
    <t>For the period of April 2026 to March 2027</t>
  </si>
  <si>
    <t xml:space="preserve">                  Activities  </t>
  </si>
  <si>
    <t>No.</t>
  </si>
  <si>
    <t>Month</t>
  </si>
  <si>
    <t>Rs.</t>
  </si>
  <si>
    <t>Amount in Rs.</t>
  </si>
  <si>
    <t>Remarks</t>
  </si>
  <si>
    <t>1. PROGRAMME</t>
  </si>
  <si>
    <t>1.1 Program Personnel Cost</t>
  </si>
  <si>
    <t>1.1.1</t>
  </si>
  <si>
    <t>Project Lead ASHA for Education</t>
  </si>
  <si>
    <t>1.1.2</t>
  </si>
  <si>
    <t>Teachers - Lifeskill (for children/young adults)</t>
  </si>
  <si>
    <t>1.1.3</t>
  </si>
  <si>
    <t xml:space="preserve">Thematic Lead - Family strengthening </t>
  </si>
  <si>
    <t>1.2. Program Activity Cost</t>
  </si>
  <si>
    <t>2.1.1</t>
  </si>
  <si>
    <t>Teaching and Learning Materials for children/young adults with disabilities</t>
  </si>
  <si>
    <t>2.1.2</t>
  </si>
  <si>
    <t>Assessments and Therapies for children/young adults</t>
  </si>
  <si>
    <t>2.1.3</t>
  </si>
  <si>
    <t xml:space="preserve">Regular sessions with children/young adult with disabilities </t>
  </si>
  <si>
    <t>2.1.4</t>
  </si>
  <si>
    <t>Programme travel (Networking, home visit, school visit, hospital visit and local travels)</t>
  </si>
  <si>
    <t>2.1.5</t>
  </si>
  <si>
    <t>Exposure visits (Refreshment and hiring charges of bus/van) for children/young adults and their parents</t>
  </si>
  <si>
    <t>2.1.6</t>
  </si>
  <si>
    <t>Nature and Climate Education for children/ young adult with disability</t>
  </si>
  <si>
    <t>2.1.7</t>
  </si>
  <si>
    <t>Inclusive celebrations for chidren/young adult with disability</t>
  </si>
  <si>
    <t>2.1.8</t>
  </si>
  <si>
    <t>Training of children/young adults on life skills and independent living</t>
  </si>
  <si>
    <t>2.1.9</t>
  </si>
  <si>
    <t>Community Center Rent</t>
  </si>
  <si>
    <t>2.1.10</t>
  </si>
  <si>
    <t>Parents meeting and capacity building of parents</t>
  </si>
  <si>
    <t>2.1.11</t>
  </si>
  <si>
    <t>Capacity building of program team</t>
  </si>
  <si>
    <t>2. Capital/Fixed Assets</t>
  </si>
  <si>
    <t>Laptop</t>
  </si>
  <si>
    <t>Life Skills Centre Setup &amp; Equipment</t>
  </si>
  <si>
    <t>TOTAL PROGRAMME</t>
  </si>
  <si>
    <t>3. ADMINISTRATION COSTS</t>
  </si>
  <si>
    <t>Amenities(Staff welfare/Electricity/Water/Internet/telephone etc)</t>
  </si>
  <si>
    <t>Accountant (part-time)</t>
  </si>
  <si>
    <t xml:space="preserve">Admin (part-time) </t>
  </si>
  <si>
    <t>Director (part-time)</t>
  </si>
  <si>
    <t>Printing and Stationery</t>
  </si>
  <si>
    <t>Cleaning and Maintenance charges (Including Cleaning)</t>
  </si>
  <si>
    <t>Repair and Maintenance (Van)</t>
  </si>
  <si>
    <t>TOTAL ADMINISTRATIVE COST</t>
  </si>
  <si>
    <t xml:space="preserve">Total  budget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</si>
</sst>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2.0"/>
      <color theme="1"/>
      <name val="Times New Roman"/>
    </font>
    <font>
      <sz val="11.0"/>
      <color theme="1"/>
      <name val="Calibri"/>
    </font>
    <font>
      <b/>
      <sz val="12.0"/>
      <color theme="1"/>
      <name val="Times New Roman"/>
    </font>
    <font/>
    <font>
      <b/>
      <i/>
      <sz val="12.0"/>
      <color theme="1"/>
      <name val="Times New Roman"/>
    </font>
    <font>
      <b/>
      <sz val="11.0"/>
      <color theme="1"/>
      <name val="Calibri"/>
    </font>
    <font>
      <b/>
      <i/>
      <sz val="11.0"/>
      <color rgb="FFFF0000"/>
      <name val="Calibri"/>
    </font>
    <font>
      <b/>
      <sz val="11.0"/>
      <color rgb="FFFF0000"/>
      <name val="Calibri"/>
    </font>
    <font>
      <b/>
      <i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1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top"/>
    </xf>
    <xf borderId="1" fillId="2" fontId="1" numFmtId="0" xfId="0" applyAlignment="1" applyBorder="1" applyFont="1">
      <alignment horizontal="left" vertical="top"/>
    </xf>
    <xf borderId="1" fillId="2" fontId="1" numFmtId="0" xfId="0" applyBorder="1" applyFont="1"/>
    <xf borderId="2" fillId="2" fontId="1" numFmtId="0" xfId="0" applyBorder="1" applyFont="1"/>
    <xf borderId="3" fillId="2" fontId="2" numFmtId="0" xfId="0" applyAlignment="1" applyBorder="1" applyFont="1">
      <alignment horizontal="center"/>
    </xf>
    <xf borderId="1" fillId="2" fontId="2" numFmtId="0" xfId="0" applyBorder="1" applyFont="1"/>
    <xf borderId="4" fillId="2" fontId="3" numFmtId="0" xfId="0" applyAlignment="1" applyBorder="1" applyFont="1">
      <alignment horizontal="center" readingOrder="0" vertical="top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2" fontId="3" numFmtId="0" xfId="0" applyAlignment="1" applyBorder="1" applyFont="1">
      <alignment horizontal="center" vertical="top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2" fillId="3" fontId="1" numFmtId="0" xfId="0" applyAlignment="1" applyBorder="1" applyFill="1" applyFont="1">
      <alignment horizontal="right" vertical="top"/>
    </xf>
    <xf borderId="2" fillId="3" fontId="3" numFmtId="0" xfId="0" applyAlignment="1" applyBorder="1" applyFont="1">
      <alignment horizontal="center" shrinkToFit="0" vertical="center" wrapText="1"/>
    </xf>
    <xf borderId="12" fillId="3" fontId="3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readingOrder="0"/>
    </xf>
    <xf borderId="2" fillId="2" fontId="1" numFmtId="0" xfId="0" applyAlignment="1" applyBorder="1" applyFont="1">
      <alignment horizontal="right" vertical="top"/>
    </xf>
    <xf borderId="2" fillId="2" fontId="3" numFmtId="0" xfId="0" applyAlignment="1" applyBorder="1" applyFont="1">
      <alignment horizontal="left" shrinkToFit="0" vertical="top" wrapText="1"/>
    </xf>
    <xf borderId="12" fillId="2" fontId="3" numFmtId="0" xfId="0" applyAlignment="1" applyBorder="1" applyFont="1">
      <alignment horizontal="left" shrinkToFit="0" vertical="top" wrapText="1"/>
    </xf>
    <xf borderId="13" fillId="4" fontId="3" numFmtId="0" xfId="0" applyAlignment="1" applyBorder="1" applyFill="1" applyFont="1">
      <alignment horizontal="left" readingOrder="0"/>
    </xf>
    <xf borderId="14" fillId="0" fontId="4" numFmtId="0" xfId="0" applyBorder="1" applyFont="1"/>
    <xf borderId="2" fillId="4" fontId="5" numFmtId="0" xfId="0" applyAlignment="1" applyBorder="1" applyFont="1">
      <alignment horizontal="left" shrinkToFit="0" vertical="top" wrapText="1"/>
    </xf>
    <xf borderId="12" fillId="4" fontId="5" numFmtId="0" xfId="0" applyAlignment="1" applyBorder="1" applyFont="1">
      <alignment horizontal="left" shrinkToFit="0" vertical="top" wrapText="1"/>
    </xf>
    <xf borderId="1" fillId="2" fontId="6" numFmtId="0" xfId="0" applyBorder="1" applyFont="1"/>
    <xf borderId="13" fillId="2" fontId="3" numFmtId="0" xfId="0" applyAlignment="1" applyBorder="1" applyFont="1">
      <alignment horizontal="left" readingOrder="0" vertical="top"/>
    </xf>
    <xf borderId="2" fillId="2" fontId="1" numFmtId="0" xfId="0" applyAlignment="1" applyBorder="1" applyFont="1">
      <alignment horizontal="right" shrinkToFit="0" vertical="top" wrapText="1"/>
    </xf>
    <xf borderId="12" fillId="2" fontId="1" numFmtId="0" xfId="0" applyAlignment="1" applyBorder="1" applyFont="1">
      <alignment horizontal="right" readingOrder="0" shrinkToFit="0" vertical="top" wrapText="1"/>
    </xf>
    <xf borderId="2" fillId="2" fontId="1" numFmtId="1" xfId="0" applyAlignment="1" applyBorder="1" applyFont="1" applyNumberFormat="1">
      <alignment horizontal="right" shrinkToFit="0" vertical="top" wrapText="1"/>
    </xf>
    <xf borderId="12" fillId="2" fontId="1" numFmtId="0" xfId="0" applyAlignment="1" applyBorder="1" applyFont="1">
      <alignment horizontal="right" readingOrder="0" vertical="top"/>
    </xf>
    <xf borderId="2" fillId="2" fontId="1" numFmtId="0" xfId="0" applyAlignment="1" applyBorder="1" applyFont="1">
      <alignment horizontal="left" readingOrder="0" shrinkToFit="0" vertical="top" wrapText="1"/>
    </xf>
    <xf borderId="2" fillId="2" fontId="1" numFmtId="0" xfId="0" applyAlignment="1" applyBorder="1" applyFont="1">
      <alignment horizontal="right" readingOrder="0" shrinkToFit="0" vertical="top" wrapText="1"/>
    </xf>
    <xf borderId="15" fillId="2" fontId="1" numFmtId="0" xfId="0" applyAlignment="1" applyBorder="1" applyFont="1">
      <alignment horizontal="left" readingOrder="0" shrinkToFit="0" vertical="top" wrapText="1"/>
    </xf>
    <xf borderId="15" fillId="2" fontId="1" numFmtId="0" xfId="0" applyAlignment="1" applyBorder="1" applyFont="1">
      <alignment horizontal="right" readingOrder="0" shrinkToFit="0" vertical="top" wrapText="1"/>
    </xf>
    <xf borderId="15" fillId="2" fontId="1" numFmtId="0" xfId="0" applyAlignment="1" applyBorder="1" applyFont="1">
      <alignment horizontal="right" shrinkToFit="0" vertical="top" wrapText="1"/>
    </xf>
    <xf borderId="16" fillId="2" fontId="1" numFmtId="0" xfId="0" applyAlignment="1" applyBorder="1" applyFont="1">
      <alignment horizontal="right" readingOrder="0" shrinkToFit="0" vertical="top" wrapText="1"/>
    </xf>
    <xf borderId="17" fillId="2" fontId="1" numFmtId="0" xfId="0" applyAlignment="1" applyBorder="1" applyFont="1">
      <alignment horizontal="right" shrinkToFit="0" vertical="center" wrapText="1"/>
    </xf>
    <xf borderId="17" fillId="2" fontId="1" numFmtId="0" xfId="0" applyAlignment="1" applyBorder="1" applyFont="1">
      <alignment horizontal="right" readingOrder="0" shrinkToFit="0" vertical="center" wrapText="1"/>
    </xf>
    <xf borderId="18" fillId="2" fontId="1" numFmtId="0" xfId="0" applyAlignment="1" applyBorder="1" applyFont="1">
      <alignment horizontal="right" readingOrder="0" shrinkToFit="0" vertical="center" wrapText="1"/>
    </xf>
    <xf borderId="19" fillId="2" fontId="1" numFmtId="1" xfId="0" applyAlignment="1" applyBorder="1" applyFont="1" applyNumberFormat="1">
      <alignment horizontal="right" shrinkToFit="0" vertical="center" wrapText="1"/>
    </xf>
    <xf borderId="20" fillId="2" fontId="7" numFmtId="0" xfId="0" applyBorder="1" applyFont="1"/>
    <xf borderId="1" fillId="2" fontId="7" numFmtId="0" xfId="0" applyBorder="1" applyFont="1"/>
    <xf borderId="2" fillId="2" fontId="1" numFmtId="0" xfId="0" applyAlignment="1" applyBorder="1" applyFont="1">
      <alignment horizontal="center" readingOrder="0" shrinkToFit="0" vertical="top" wrapText="1"/>
    </xf>
    <xf borderId="19" fillId="2" fontId="1" numFmtId="0" xfId="0" applyAlignment="1" applyBorder="1" applyFont="1">
      <alignment horizontal="left" readingOrder="0" shrinkToFit="0" vertical="top" wrapText="1"/>
    </xf>
    <xf borderId="19" fillId="2" fontId="1" numFmtId="0" xfId="0" applyAlignment="1" applyBorder="1" applyFont="1">
      <alignment horizontal="right" shrinkToFit="0" vertical="center" wrapText="1"/>
    </xf>
    <xf borderId="19" fillId="2" fontId="1" numFmtId="0" xfId="0" applyAlignment="1" applyBorder="1" applyFont="1">
      <alignment horizontal="right" readingOrder="0" shrinkToFit="0" vertical="center" wrapText="1"/>
    </xf>
    <xf borderId="1" fillId="2" fontId="8" numFmtId="0" xfId="0" applyBorder="1" applyFont="1"/>
    <xf borderId="12" fillId="2" fontId="1" numFmtId="0" xfId="0" applyAlignment="1" applyBorder="1" applyFont="1">
      <alignment horizontal="right" shrinkToFit="0" vertical="top" wrapText="1"/>
    </xf>
    <xf borderId="0" fillId="0" fontId="1" numFmtId="0" xfId="0" applyAlignment="1" applyFont="1">
      <alignment readingOrder="0"/>
    </xf>
    <xf borderId="2" fillId="2" fontId="1" numFmtId="1" xfId="0" applyAlignment="1" applyBorder="1" applyFont="1" applyNumberFormat="1">
      <alignment horizontal="right" readingOrder="0" shrinkToFit="0" vertical="top" wrapText="1"/>
    </xf>
    <xf borderId="1" fillId="2" fontId="9" numFmtId="0" xfId="0" applyAlignment="1" applyBorder="1" applyFont="1">
      <alignment vertical="top"/>
    </xf>
    <xf borderId="2" fillId="2" fontId="1" numFmtId="0" xfId="0" applyAlignment="1" applyBorder="1" applyFont="1">
      <alignment horizontal="left" shrinkToFit="0" vertical="top" wrapText="1"/>
    </xf>
    <xf borderId="1" fillId="2" fontId="9" numFmtId="0" xfId="0" applyBorder="1" applyFont="1"/>
    <xf borderId="13" fillId="2" fontId="3" numFmtId="0" xfId="0" applyAlignment="1" applyBorder="1" applyFont="1">
      <alignment horizontal="left" readingOrder="0" shrinkToFit="0" vertical="top" wrapText="1"/>
    </xf>
    <xf borderId="16" fillId="2" fontId="1" numFmtId="0" xfId="0" applyAlignment="1" applyBorder="1" applyFont="1">
      <alignment horizontal="right" shrinkToFit="0" vertical="top" wrapText="1"/>
    </xf>
    <xf borderId="15" fillId="2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readingOrder="0"/>
    </xf>
    <xf borderId="1" fillId="2" fontId="2" numFmtId="1" xfId="0" applyBorder="1" applyFont="1" applyNumberFormat="1"/>
    <xf borderId="13" fillId="4" fontId="3" numFmtId="0" xfId="0" applyAlignment="1" applyBorder="1" applyFont="1">
      <alignment horizontal="left" shrinkToFit="0" vertical="top" wrapText="1"/>
    </xf>
    <xf borderId="2" fillId="4" fontId="1" numFmtId="0" xfId="0" applyAlignment="1" applyBorder="1" applyFont="1">
      <alignment horizontal="right" shrinkToFit="0" vertical="top" wrapText="1"/>
    </xf>
    <xf borderId="12" fillId="4" fontId="1" numFmtId="0" xfId="0" applyAlignment="1" applyBorder="1" applyFont="1">
      <alignment horizontal="right" shrinkToFit="0" vertical="top" wrapText="1"/>
    </xf>
    <xf borderId="2" fillId="4" fontId="3" numFmtId="1" xfId="0" applyAlignment="1" applyBorder="1" applyFont="1" applyNumberFormat="1">
      <alignment horizontal="right" shrinkToFit="0" vertical="top" wrapText="1"/>
    </xf>
    <xf borderId="13" fillId="4" fontId="3" numFmtId="0" xfId="0" applyAlignment="1" applyBorder="1" applyFont="1">
      <alignment horizontal="left" readingOrder="0" shrinkToFit="0" vertical="top" wrapText="1"/>
    </xf>
    <xf borderId="2" fillId="4" fontId="1" numFmtId="1" xfId="0" applyAlignment="1" applyBorder="1" applyFont="1" applyNumberFormat="1">
      <alignment horizontal="right" shrinkToFit="0" vertical="top" wrapText="1"/>
    </xf>
    <xf borderId="2" fillId="0" fontId="1" numFmtId="1" xfId="0" applyAlignment="1" applyBorder="1" applyFont="1" applyNumberFormat="1">
      <alignment horizontal="right" shrinkToFit="0" vertical="top" wrapText="1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right" shrinkToFit="0" vertical="top" wrapText="1"/>
    </xf>
    <xf borderId="13" fillId="0" fontId="1" numFmtId="0" xfId="0" applyAlignment="1" applyBorder="1" applyFont="1">
      <alignment horizontal="right" shrinkToFit="0" vertical="top" wrapText="1"/>
    </xf>
    <xf borderId="13" fillId="4" fontId="3" numFmtId="0" xfId="0" applyAlignment="1" applyBorder="1" applyFont="1">
      <alignment horizontal="left" vertical="top"/>
    </xf>
    <xf borderId="2" fillId="4" fontId="3" numFmtId="0" xfId="0" applyAlignment="1" applyBorder="1" applyFont="1">
      <alignment horizontal="right"/>
    </xf>
    <xf borderId="12" fillId="4" fontId="3" numFmtId="0" xfId="0" applyAlignment="1" applyBorder="1" applyFont="1">
      <alignment horizontal="right"/>
    </xf>
    <xf borderId="2" fillId="4" fontId="3" numFmtId="3" xfId="0" applyAlignment="1" applyBorder="1" applyFont="1" applyNumberFormat="1">
      <alignment horizontal="right"/>
    </xf>
    <xf borderId="1" fillId="2" fontId="6" numFmtId="10" xfId="0" applyBorder="1" applyFont="1" applyNumberFormat="1"/>
    <xf borderId="2" fillId="4" fontId="1" numFmtId="0" xfId="0" applyAlignment="1" applyBorder="1" applyFont="1">
      <alignment horizontal="right" vertical="top"/>
    </xf>
    <xf borderId="2" fillId="4" fontId="3" numFmtId="0" xfId="0" applyAlignment="1" applyBorder="1" applyFont="1">
      <alignment horizontal="center" vertical="top"/>
    </xf>
    <xf borderId="1" fillId="2" fontId="2" numFmtId="0" xfId="0" applyAlignment="1" applyBorder="1" applyFont="1">
      <alignment horizontal="right" vertical="top"/>
    </xf>
    <xf borderId="1" fillId="2" fontId="2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49.29"/>
    <col customWidth="1" min="3" max="3" width="10.71"/>
    <col customWidth="1" min="4" max="4" width="15.14"/>
    <col customWidth="1" min="5" max="5" width="13.86"/>
    <col customWidth="1" min="6" max="6" width="18.0"/>
    <col customWidth="1" min="7" max="7" width="17.14"/>
    <col customWidth="1" min="8" max="26" width="17.57"/>
  </cols>
  <sheetData>
    <row r="1">
      <c r="A1" s="1"/>
      <c r="B1" s="2"/>
      <c r="C1" s="3"/>
      <c r="D1" s="3"/>
      <c r="E1" s="3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0</v>
      </c>
      <c r="B2" s="8"/>
      <c r="C2" s="8"/>
      <c r="D2" s="8"/>
      <c r="E2" s="8"/>
      <c r="F2" s="9"/>
      <c r="G2" s="1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1" t="s">
        <v>1</v>
      </c>
      <c r="B3" s="12"/>
      <c r="C3" s="12"/>
      <c r="D3" s="12"/>
      <c r="E3" s="12"/>
      <c r="F3" s="13"/>
      <c r="G3" s="1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5"/>
      <c r="B4" s="16" t="s">
        <v>2</v>
      </c>
      <c r="C4" s="16" t="s">
        <v>3</v>
      </c>
      <c r="D4" s="16" t="s">
        <v>4</v>
      </c>
      <c r="E4" s="17" t="s">
        <v>5</v>
      </c>
      <c r="F4" s="16" t="s">
        <v>6</v>
      </c>
      <c r="G4" s="18" t="s">
        <v>7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9"/>
      <c r="B5" s="20"/>
      <c r="C5" s="20"/>
      <c r="D5" s="20"/>
      <c r="E5" s="21"/>
      <c r="F5" s="2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22" t="s">
        <v>8</v>
      </c>
      <c r="B6" s="23"/>
      <c r="C6" s="24"/>
      <c r="D6" s="24"/>
      <c r="E6" s="25"/>
      <c r="F6" s="24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>
      <c r="A7" s="27" t="s">
        <v>9</v>
      </c>
      <c r="B7" s="23"/>
      <c r="C7" s="28"/>
      <c r="D7" s="28"/>
      <c r="E7" s="29"/>
      <c r="F7" s="3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31" t="s">
        <v>10</v>
      </c>
      <c r="B8" s="32" t="s">
        <v>11</v>
      </c>
      <c r="C8" s="28">
        <v>1.0</v>
      </c>
      <c r="D8" s="28">
        <v>12.0</v>
      </c>
      <c r="E8" s="29">
        <v>42500.0</v>
      </c>
      <c r="F8" s="30">
        <f t="shared" ref="F8:F10" si="1">E8*D8*C8</f>
        <v>510000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33" t="s">
        <v>12</v>
      </c>
      <c r="B9" s="34" t="s">
        <v>13</v>
      </c>
      <c r="C9" s="35">
        <v>2.0</v>
      </c>
      <c r="D9" s="36">
        <v>12.0</v>
      </c>
      <c r="E9" s="37">
        <v>30000.0</v>
      </c>
      <c r="F9" s="30">
        <f t="shared" si="1"/>
        <v>720000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31" t="s">
        <v>14</v>
      </c>
      <c r="B10" s="34" t="s">
        <v>15</v>
      </c>
      <c r="C10" s="36">
        <v>1.0</v>
      </c>
      <c r="D10" s="36">
        <v>12.0</v>
      </c>
      <c r="E10" s="37">
        <v>30000.0</v>
      </c>
      <c r="F10" s="30">
        <f t="shared" si="1"/>
        <v>360000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6.75" customHeight="1">
      <c r="A11" s="27" t="s">
        <v>16</v>
      </c>
      <c r="B11" s="23"/>
      <c r="C11" s="38"/>
      <c r="D11" s="39"/>
      <c r="E11" s="40"/>
      <c r="F11" s="41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36.75" customHeight="1">
      <c r="A12" s="44" t="s">
        <v>17</v>
      </c>
      <c r="B12" s="45" t="s">
        <v>18</v>
      </c>
      <c r="C12" s="46">
        <v>1.0</v>
      </c>
      <c r="D12" s="47">
        <v>4.0</v>
      </c>
      <c r="E12" s="47">
        <v>2000.0</v>
      </c>
      <c r="F12" s="41">
        <f>+D12*E12</f>
        <v>8000</v>
      </c>
      <c r="G12" s="4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>
      <c r="A13" s="44" t="s">
        <v>19</v>
      </c>
      <c r="B13" s="32" t="s">
        <v>20</v>
      </c>
      <c r="C13" s="36">
        <v>1.0</v>
      </c>
      <c r="D13" s="35">
        <v>4.0</v>
      </c>
      <c r="E13" s="37">
        <v>3000.0</v>
      </c>
      <c r="F13" s="30">
        <f t="shared" ref="F13:F14" si="2">C13*D13*E13</f>
        <v>12000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44" t="s">
        <v>21</v>
      </c>
      <c r="B14" s="34" t="s">
        <v>22</v>
      </c>
      <c r="C14" s="28">
        <v>1.0</v>
      </c>
      <c r="D14" s="33">
        <v>12.0</v>
      </c>
      <c r="E14" s="29">
        <v>500.0</v>
      </c>
      <c r="F14" s="30">
        <f t="shared" si="2"/>
        <v>6000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>
      <c r="A15" s="44" t="s">
        <v>23</v>
      </c>
      <c r="B15" s="32" t="s">
        <v>24</v>
      </c>
      <c r="C15" s="28">
        <v>1.0</v>
      </c>
      <c r="D15" s="28">
        <v>12.0</v>
      </c>
      <c r="E15" s="49">
        <v>3000.0</v>
      </c>
      <c r="F15" s="30">
        <f>E15*D15</f>
        <v>36000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38.25" customHeight="1">
      <c r="A16" s="44" t="s">
        <v>25</v>
      </c>
      <c r="B16" s="32" t="s">
        <v>26</v>
      </c>
      <c r="C16" s="28">
        <v>1.0</v>
      </c>
      <c r="D16" s="28">
        <v>2.0</v>
      </c>
      <c r="E16" s="49">
        <v>10000.0</v>
      </c>
      <c r="F16" s="30">
        <f t="shared" ref="F16:F18" si="3">C16*D16*E16</f>
        <v>20000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5.75" customHeight="1">
      <c r="A17" s="44" t="s">
        <v>27</v>
      </c>
      <c r="B17" s="32" t="s">
        <v>28</v>
      </c>
      <c r="C17" s="33">
        <v>2.0</v>
      </c>
      <c r="D17" s="33">
        <v>1.0</v>
      </c>
      <c r="E17" s="29">
        <v>50000.0</v>
      </c>
      <c r="F17" s="30">
        <f t="shared" si="3"/>
        <v>100000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5.75" customHeight="1">
      <c r="A18" s="44" t="s">
        <v>29</v>
      </c>
      <c r="B18" s="32" t="s">
        <v>30</v>
      </c>
      <c r="C18" s="28">
        <v>1.0</v>
      </c>
      <c r="D18" s="28">
        <v>3.0</v>
      </c>
      <c r="E18" s="49">
        <v>10000.0</v>
      </c>
      <c r="F18" s="30">
        <f t="shared" si="3"/>
        <v>30000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5.75" customHeight="1">
      <c r="A19" s="44" t="s">
        <v>31</v>
      </c>
      <c r="B19" s="32" t="s">
        <v>32</v>
      </c>
      <c r="C19" s="28">
        <v>1.0</v>
      </c>
      <c r="D19" s="28">
        <v>3.0</v>
      </c>
      <c r="E19" s="49">
        <v>15000.0</v>
      </c>
      <c r="F19" s="30">
        <f t="shared" ref="F19:F20" si="4">E19*D19*C19</f>
        <v>45000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8.0" customHeight="1">
      <c r="A20" s="44" t="s">
        <v>33</v>
      </c>
      <c r="B20" s="50" t="s">
        <v>34</v>
      </c>
      <c r="C20" s="30">
        <v>1.0</v>
      </c>
      <c r="D20" s="51">
        <v>12.0</v>
      </c>
      <c r="E20" s="51">
        <v>15000.0</v>
      </c>
      <c r="F20" s="30">
        <f t="shared" si="4"/>
        <v>180000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5.75" customHeight="1">
      <c r="A21" s="44" t="s">
        <v>35</v>
      </c>
      <c r="B21" s="53" t="s">
        <v>36</v>
      </c>
      <c r="C21" s="28">
        <v>1.0</v>
      </c>
      <c r="D21" s="28">
        <v>12.0</v>
      </c>
      <c r="E21" s="29">
        <v>500.0</v>
      </c>
      <c r="F21" s="30">
        <f>+D21*E21</f>
        <v>6000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8.75" customHeight="1">
      <c r="A22" s="44" t="s">
        <v>37</v>
      </c>
      <c r="B22" s="32" t="s">
        <v>38</v>
      </c>
      <c r="C22" s="36">
        <v>4.0</v>
      </c>
      <c r="D22" s="36">
        <v>1.0</v>
      </c>
      <c r="E22" s="37">
        <v>15000.0</v>
      </c>
      <c r="F22" s="30">
        <f>C22*D22*E22</f>
        <v>60000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55" t="s">
        <v>39</v>
      </c>
      <c r="B23" s="23"/>
      <c r="C23" s="36"/>
      <c r="D23" s="36"/>
      <c r="E23" s="56"/>
      <c r="F23" s="3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44">
        <v>2.1</v>
      </c>
      <c r="B24" s="57" t="s">
        <v>40</v>
      </c>
      <c r="C24" s="36">
        <v>2.0</v>
      </c>
      <c r="D24" s="36">
        <v>1.0</v>
      </c>
      <c r="E24" s="37">
        <v>60000.0</v>
      </c>
      <c r="F24" s="30">
        <f>C24*D24*E24</f>
        <v>120000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44">
        <v>2.2</v>
      </c>
      <c r="B25" s="58" t="s">
        <v>41</v>
      </c>
      <c r="C25" s="30">
        <v>1.0</v>
      </c>
      <c r="D25" s="30">
        <v>1.0</v>
      </c>
      <c r="E25" s="51">
        <v>100000.0</v>
      </c>
      <c r="F25" s="30">
        <f>E25*D25*C25</f>
        <v>100000</v>
      </c>
      <c r="G25" s="5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0" t="s">
        <v>42</v>
      </c>
      <c r="B26" s="23"/>
      <c r="C26" s="61"/>
      <c r="D26" s="61"/>
      <c r="E26" s="62"/>
      <c r="F26" s="63">
        <f>sum(F8:F25)</f>
        <v>2313000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4" t="s">
        <v>43</v>
      </c>
      <c r="B27" s="23"/>
      <c r="C27" s="61"/>
      <c r="D27" s="61"/>
      <c r="E27" s="62"/>
      <c r="F27" s="6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44">
        <v>3.1</v>
      </c>
      <c r="B28" s="53" t="s">
        <v>44</v>
      </c>
      <c r="C28" s="28">
        <v>1.0</v>
      </c>
      <c r="D28" s="28">
        <v>12.0</v>
      </c>
      <c r="E28" s="49">
        <v>2000.0</v>
      </c>
      <c r="F28" s="66">
        <f t="shared" ref="F28:F34" si="5">C28*D28*E28</f>
        <v>24000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44">
        <v>3.2</v>
      </c>
      <c r="B29" s="67" t="s">
        <v>45</v>
      </c>
      <c r="C29" s="68">
        <v>1.0</v>
      </c>
      <c r="D29" s="68">
        <v>12.0</v>
      </c>
      <c r="E29" s="69">
        <v>3000.0</v>
      </c>
      <c r="F29" s="30">
        <f t="shared" si="5"/>
        <v>36000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44">
        <v>3.3</v>
      </c>
      <c r="B30" s="32" t="s">
        <v>46</v>
      </c>
      <c r="C30" s="28">
        <v>1.0</v>
      </c>
      <c r="D30" s="28">
        <v>12.0</v>
      </c>
      <c r="E30" s="29">
        <v>3200.0</v>
      </c>
      <c r="F30" s="30">
        <f t="shared" si="5"/>
        <v>38400</v>
      </c>
      <c r="G30" s="18"/>
      <c r="H30" s="1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44">
        <v>3.4</v>
      </c>
      <c r="B31" s="53" t="s">
        <v>47</v>
      </c>
      <c r="C31" s="28">
        <v>1.0</v>
      </c>
      <c r="D31" s="28">
        <v>12.0</v>
      </c>
      <c r="E31" s="37">
        <v>6000.0</v>
      </c>
      <c r="F31" s="30">
        <f t="shared" si="5"/>
        <v>72000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44">
        <v>3.5</v>
      </c>
      <c r="B32" s="57" t="s">
        <v>48</v>
      </c>
      <c r="C32" s="28">
        <v>1.0</v>
      </c>
      <c r="D32" s="28">
        <v>12.0</v>
      </c>
      <c r="E32" s="49">
        <v>500.0</v>
      </c>
      <c r="F32" s="30">
        <f t="shared" si="5"/>
        <v>6000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44">
        <v>3.6</v>
      </c>
      <c r="B33" s="34" t="s">
        <v>49</v>
      </c>
      <c r="C33" s="28">
        <v>1.0</v>
      </c>
      <c r="D33" s="28">
        <v>12.0</v>
      </c>
      <c r="E33" s="49">
        <v>3000.0</v>
      </c>
      <c r="F33" s="30">
        <f t="shared" si="5"/>
        <v>36000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44">
        <v>3.7</v>
      </c>
      <c r="B34" s="57" t="s">
        <v>50</v>
      </c>
      <c r="C34" s="28">
        <v>1.0</v>
      </c>
      <c r="D34" s="28">
        <v>12.0</v>
      </c>
      <c r="E34" s="49">
        <v>2000.0</v>
      </c>
      <c r="F34" s="30">
        <f t="shared" si="5"/>
        <v>24000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70" t="s">
        <v>51</v>
      </c>
      <c r="B35" s="23"/>
      <c r="C35" s="71"/>
      <c r="D35" s="71"/>
      <c r="E35" s="72"/>
      <c r="F35" s="73">
        <f>+SUM(F28:F34)</f>
        <v>236400</v>
      </c>
      <c r="G35" s="74">
        <f>F35/F36</f>
        <v>0.09272770064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15.75" customHeight="1">
      <c r="A36" s="75"/>
      <c r="B36" s="76" t="s">
        <v>52</v>
      </c>
      <c r="C36" s="71"/>
      <c r="D36" s="71"/>
      <c r="E36" s="72"/>
      <c r="F36" s="73">
        <f>+F26+F35</f>
        <v>2549400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15.75" customHeight="1">
      <c r="A37" s="77"/>
      <c r="B37" s="7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77"/>
      <c r="B38" s="7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77"/>
      <c r="B39" s="7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77"/>
      <c r="B40" s="78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77"/>
      <c r="B41" s="7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77"/>
      <c r="B42" s="7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77"/>
      <c r="B43" s="7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77"/>
      <c r="B44" s="7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77"/>
      <c r="B45" s="7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77"/>
      <c r="B46" s="7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77"/>
      <c r="B47" s="78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77"/>
      <c r="B48" s="78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77"/>
      <c r="B49" s="78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77"/>
      <c r="B50" s="78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77"/>
      <c r="B51" s="78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77"/>
      <c r="B52" s="78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77"/>
      <c r="B53" s="78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77"/>
      <c r="B54" s="78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77"/>
      <c r="B55" s="78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77"/>
      <c r="B56" s="78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77"/>
      <c r="B57" s="78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77"/>
      <c r="B58" s="78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77"/>
      <c r="B59" s="78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77"/>
      <c r="B60" s="78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77"/>
      <c r="B61" s="78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77"/>
      <c r="B62" s="78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77"/>
      <c r="B63" s="78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77"/>
      <c r="B64" s="78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77"/>
      <c r="B65" s="78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77"/>
      <c r="B66" s="78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77"/>
      <c r="B67" s="78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77"/>
      <c r="B68" s="78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77"/>
      <c r="B69" s="78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77"/>
      <c r="B70" s="78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77"/>
      <c r="B71" s="78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77"/>
      <c r="B72" s="78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77"/>
      <c r="B73" s="78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77"/>
      <c r="B74" s="78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77"/>
      <c r="B75" s="7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77"/>
      <c r="B76" s="78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77"/>
      <c r="B77" s="7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77"/>
      <c r="B78" s="7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77"/>
      <c r="B79" s="78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77"/>
      <c r="B80" s="78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77"/>
      <c r="B81" s="78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77"/>
      <c r="B82" s="78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77"/>
      <c r="B83" s="78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77"/>
      <c r="B84" s="78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77"/>
      <c r="B85" s="78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77"/>
      <c r="B86" s="78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77"/>
      <c r="B87" s="78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77"/>
      <c r="B88" s="78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77"/>
      <c r="B89" s="78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77"/>
      <c r="B90" s="78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77"/>
      <c r="B91" s="78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77"/>
      <c r="B92" s="7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77"/>
      <c r="B93" s="78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77"/>
      <c r="B94" s="78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77"/>
      <c r="B95" s="78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77"/>
      <c r="B96" s="78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77"/>
      <c r="B97" s="78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77"/>
      <c r="B98" s="78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77"/>
      <c r="B99" s="78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77"/>
      <c r="B100" s="78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77"/>
      <c r="B101" s="78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77"/>
      <c r="B102" s="78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77"/>
      <c r="B103" s="78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77"/>
      <c r="B104" s="78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77"/>
      <c r="B105" s="78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77"/>
      <c r="B106" s="78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77"/>
      <c r="B107" s="78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77"/>
      <c r="B108" s="78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77"/>
      <c r="B109" s="78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77"/>
      <c r="B110" s="78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77"/>
      <c r="B111" s="78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77"/>
      <c r="B112" s="78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77"/>
      <c r="B113" s="78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77"/>
      <c r="B114" s="78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77"/>
      <c r="B115" s="78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77"/>
      <c r="B116" s="78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77"/>
      <c r="B117" s="78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77"/>
      <c r="B118" s="78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77"/>
      <c r="B119" s="78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77"/>
      <c r="B120" s="78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77"/>
      <c r="B121" s="78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77"/>
      <c r="B122" s="78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77"/>
      <c r="B123" s="78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77"/>
      <c r="B124" s="78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77"/>
      <c r="B125" s="78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77"/>
      <c r="B126" s="78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77"/>
      <c r="B127" s="78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77"/>
      <c r="B128" s="78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77"/>
      <c r="B129" s="78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77"/>
      <c r="B130" s="78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77"/>
      <c r="B131" s="78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77"/>
      <c r="B132" s="78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77"/>
      <c r="B133" s="78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77"/>
      <c r="B134" s="78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77"/>
      <c r="B135" s="78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77"/>
      <c r="B136" s="78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77"/>
      <c r="B137" s="78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77"/>
      <c r="B138" s="78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77"/>
      <c r="B139" s="78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77"/>
      <c r="B140" s="78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77"/>
      <c r="B141" s="78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77"/>
      <c r="B142" s="78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77"/>
      <c r="B143" s="78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77"/>
      <c r="B144" s="78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77"/>
      <c r="B145" s="78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77"/>
      <c r="B146" s="78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77"/>
      <c r="B147" s="78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77"/>
      <c r="B148" s="78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77"/>
      <c r="B149" s="78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77"/>
      <c r="B150" s="78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77"/>
      <c r="B151" s="78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77"/>
      <c r="B152" s="78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77"/>
      <c r="B153" s="78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77"/>
      <c r="B154" s="78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77"/>
      <c r="B155" s="78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77"/>
      <c r="B156" s="78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77"/>
      <c r="B157" s="78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77"/>
      <c r="B158" s="78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77"/>
      <c r="B159" s="78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77"/>
      <c r="B160" s="78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77"/>
      <c r="B161" s="78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77"/>
      <c r="B162" s="78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77"/>
      <c r="B163" s="78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77"/>
      <c r="B164" s="78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77"/>
      <c r="B165" s="78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77"/>
      <c r="B166" s="78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77"/>
      <c r="B167" s="78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77"/>
      <c r="B168" s="78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77"/>
      <c r="B169" s="78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77"/>
      <c r="B170" s="78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77"/>
      <c r="B171" s="78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77"/>
      <c r="B172" s="78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77"/>
      <c r="B173" s="78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77"/>
      <c r="B174" s="78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77"/>
      <c r="B175" s="78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77"/>
      <c r="B176" s="78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77"/>
      <c r="B177" s="78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77"/>
      <c r="B178" s="78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77"/>
      <c r="B179" s="78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77"/>
      <c r="B180" s="78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77"/>
      <c r="B181" s="78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77"/>
      <c r="B182" s="78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77"/>
      <c r="B183" s="78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77"/>
      <c r="B184" s="78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77"/>
      <c r="B185" s="78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77"/>
      <c r="B186" s="78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77"/>
      <c r="B187" s="78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77"/>
      <c r="B188" s="78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77"/>
      <c r="B189" s="78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77"/>
      <c r="B190" s="78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77"/>
      <c r="B191" s="78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77"/>
      <c r="B192" s="78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77"/>
      <c r="B193" s="78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77"/>
      <c r="B194" s="78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77"/>
      <c r="B195" s="78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77"/>
      <c r="B196" s="78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77"/>
      <c r="B197" s="78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77"/>
      <c r="B198" s="78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77"/>
      <c r="B199" s="78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77"/>
      <c r="B200" s="78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77"/>
      <c r="B201" s="78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77"/>
      <c r="B202" s="78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77"/>
      <c r="B203" s="78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77"/>
      <c r="B204" s="78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77"/>
      <c r="B205" s="78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77"/>
      <c r="B206" s="78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77"/>
      <c r="B207" s="78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77"/>
      <c r="B208" s="78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77"/>
      <c r="B209" s="78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77"/>
      <c r="B210" s="78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77"/>
      <c r="B211" s="78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77"/>
      <c r="B212" s="78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77"/>
      <c r="B213" s="78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77"/>
      <c r="B214" s="78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77"/>
      <c r="B215" s="78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77"/>
      <c r="B216" s="78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77"/>
      <c r="B217" s="78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77"/>
      <c r="B218" s="78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77"/>
      <c r="B219" s="78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77"/>
      <c r="B220" s="78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77"/>
      <c r="B221" s="78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77"/>
      <c r="B222" s="78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77"/>
      <c r="B223" s="78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77"/>
      <c r="B224" s="78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77"/>
      <c r="B225" s="78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77"/>
      <c r="B226" s="78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77"/>
      <c r="B227" s="78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77"/>
      <c r="B228" s="78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77"/>
      <c r="B229" s="78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77"/>
      <c r="B230" s="78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77"/>
      <c r="B231" s="78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77"/>
      <c r="B232" s="78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77"/>
      <c r="B233" s="78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77"/>
      <c r="B234" s="78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77"/>
      <c r="B235" s="78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77"/>
      <c r="B236" s="78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77"/>
      <c r="B237" s="78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77"/>
      <c r="B238" s="78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77"/>
      <c r="B239" s="78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77"/>
      <c r="B240" s="78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77"/>
      <c r="B241" s="78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77"/>
      <c r="B242" s="78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77"/>
      <c r="B243" s="78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77"/>
      <c r="B244" s="78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77"/>
      <c r="B245" s="78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77"/>
      <c r="B246" s="78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77"/>
      <c r="B247" s="78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77"/>
      <c r="B248" s="78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77"/>
      <c r="B249" s="78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77"/>
      <c r="B250" s="78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77"/>
      <c r="B251" s="78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77"/>
      <c r="B252" s="78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77"/>
      <c r="B253" s="78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77"/>
      <c r="B254" s="78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77"/>
      <c r="B255" s="78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77"/>
      <c r="B256" s="78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77"/>
      <c r="B257" s="78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77"/>
      <c r="B258" s="78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77"/>
      <c r="B259" s="78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77"/>
      <c r="B260" s="78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77"/>
      <c r="B261" s="78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77"/>
      <c r="B262" s="78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77"/>
      <c r="B263" s="78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77"/>
      <c r="B264" s="78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77"/>
      <c r="B265" s="78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77"/>
      <c r="B266" s="78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77"/>
      <c r="B267" s="78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77"/>
      <c r="B268" s="78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77"/>
      <c r="B269" s="78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77"/>
      <c r="B270" s="78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77"/>
      <c r="B271" s="78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77"/>
      <c r="B272" s="78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77"/>
      <c r="B273" s="78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77"/>
      <c r="B274" s="78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77"/>
      <c r="B275" s="78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77"/>
      <c r="B276" s="78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77"/>
      <c r="B277" s="78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77"/>
      <c r="B278" s="78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77"/>
      <c r="B279" s="78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77"/>
      <c r="B280" s="78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77"/>
      <c r="B281" s="78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77"/>
      <c r="B282" s="78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77"/>
      <c r="B283" s="78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77"/>
      <c r="B284" s="78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77"/>
      <c r="B285" s="78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77"/>
      <c r="B286" s="78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77"/>
      <c r="B287" s="78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77"/>
      <c r="B288" s="78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77"/>
      <c r="B289" s="78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77"/>
      <c r="B290" s="78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77"/>
      <c r="B291" s="78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77"/>
      <c r="B292" s="78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77"/>
      <c r="B293" s="78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77"/>
      <c r="B294" s="78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77"/>
      <c r="B295" s="78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77"/>
      <c r="B296" s="78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77"/>
      <c r="B297" s="78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77"/>
      <c r="B298" s="78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77"/>
      <c r="B299" s="78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77"/>
      <c r="B300" s="78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77"/>
      <c r="B301" s="78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77"/>
      <c r="B302" s="78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77"/>
      <c r="B303" s="78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77"/>
      <c r="B304" s="78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77"/>
      <c r="B305" s="78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77"/>
      <c r="B306" s="78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77"/>
      <c r="B307" s="78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77"/>
      <c r="B308" s="78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77"/>
      <c r="B309" s="78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77"/>
      <c r="B310" s="78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77"/>
      <c r="B311" s="78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77"/>
      <c r="B312" s="78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77"/>
      <c r="B313" s="78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77"/>
      <c r="B314" s="78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77"/>
      <c r="B315" s="78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77"/>
      <c r="B316" s="78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77"/>
      <c r="B317" s="78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77"/>
      <c r="B318" s="78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77"/>
      <c r="B319" s="78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77"/>
      <c r="B320" s="78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77"/>
      <c r="B321" s="78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77"/>
      <c r="B322" s="78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77"/>
      <c r="B323" s="78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77"/>
      <c r="B324" s="78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77"/>
      <c r="B325" s="78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77"/>
      <c r="B326" s="78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77"/>
      <c r="B327" s="78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77"/>
      <c r="B328" s="78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77"/>
      <c r="B329" s="78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77"/>
      <c r="B330" s="78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77"/>
      <c r="B331" s="78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77"/>
      <c r="B332" s="78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77"/>
      <c r="B333" s="78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77"/>
      <c r="B334" s="78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77"/>
      <c r="B335" s="78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77"/>
      <c r="B336" s="78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77"/>
      <c r="B337" s="78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77"/>
      <c r="B338" s="78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77"/>
      <c r="B339" s="78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77"/>
      <c r="B340" s="78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77"/>
      <c r="B341" s="78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77"/>
      <c r="B342" s="78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77"/>
      <c r="B343" s="78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77"/>
      <c r="B344" s="78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77"/>
      <c r="B345" s="78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77"/>
      <c r="B346" s="78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77"/>
      <c r="B347" s="78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77"/>
      <c r="B348" s="78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77"/>
      <c r="B349" s="78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77"/>
      <c r="B350" s="78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77"/>
      <c r="B351" s="78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77"/>
      <c r="B352" s="78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77"/>
      <c r="B353" s="78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77"/>
      <c r="B354" s="78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77"/>
      <c r="B355" s="78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77"/>
      <c r="B356" s="78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77"/>
      <c r="B357" s="78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77"/>
      <c r="B358" s="78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77"/>
      <c r="B359" s="78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77"/>
      <c r="B360" s="78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77"/>
      <c r="B361" s="78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77"/>
      <c r="B362" s="78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77"/>
      <c r="B363" s="78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77"/>
      <c r="B364" s="78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77"/>
      <c r="B365" s="78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77"/>
      <c r="B366" s="78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77"/>
      <c r="B367" s="78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77"/>
      <c r="B368" s="78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77"/>
      <c r="B369" s="78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77"/>
      <c r="B370" s="78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77"/>
      <c r="B371" s="78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77"/>
      <c r="B372" s="78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77"/>
      <c r="B373" s="78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77"/>
      <c r="B374" s="78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77"/>
      <c r="B375" s="78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77"/>
      <c r="B376" s="78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77"/>
      <c r="B377" s="78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77"/>
      <c r="B378" s="78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77"/>
      <c r="B379" s="78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77"/>
      <c r="B380" s="78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77"/>
      <c r="B381" s="78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77"/>
      <c r="B382" s="78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77"/>
      <c r="B383" s="78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77"/>
      <c r="B384" s="78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77"/>
      <c r="B385" s="78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77"/>
      <c r="B386" s="78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77"/>
      <c r="B387" s="78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77"/>
      <c r="B388" s="78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77"/>
      <c r="B389" s="78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77"/>
      <c r="B390" s="78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77"/>
      <c r="B391" s="78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77"/>
      <c r="B392" s="78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77"/>
      <c r="B393" s="78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77"/>
      <c r="B394" s="78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77"/>
      <c r="B395" s="78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77"/>
      <c r="B396" s="78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77"/>
      <c r="B397" s="78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77"/>
      <c r="B398" s="78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77"/>
      <c r="B399" s="78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77"/>
      <c r="B400" s="78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77"/>
      <c r="B401" s="78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77"/>
      <c r="B402" s="78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77"/>
      <c r="B403" s="78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77"/>
      <c r="B404" s="78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77"/>
      <c r="B405" s="78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77"/>
      <c r="B406" s="78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77"/>
      <c r="B407" s="78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77"/>
      <c r="B408" s="78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77"/>
      <c r="B409" s="78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77"/>
      <c r="B410" s="78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77"/>
      <c r="B411" s="78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77"/>
      <c r="B412" s="78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77"/>
      <c r="B413" s="78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77"/>
      <c r="B414" s="78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77"/>
      <c r="B415" s="78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77"/>
      <c r="B416" s="78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77"/>
      <c r="B417" s="78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77"/>
      <c r="B418" s="78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77"/>
      <c r="B419" s="78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77"/>
      <c r="B420" s="78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77"/>
      <c r="B421" s="78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77"/>
      <c r="B422" s="78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77"/>
      <c r="B423" s="78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77"/>
      <c r="B424" s="78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77"/>
      <c r="B425" s="78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77"/>
      <c r="B426" s="78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77"/>
      <c r="B427" s="78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77"/>
      <c r="B428" s="78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77"/>
      <c r="B429" s="78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77"/>
      <c r="B430" s="78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77"/>
      <c r="B431" s="78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77"/>
      <c r="B432" s="78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77"/>
      <c r="B433" s="78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77"/>
      <c r="B434" s="78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77"/>
      <c r="B435" s="78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77"/>
      <c r="B436" s="78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77"/>
      <c r="B437" s="78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77"/>
      <c r="B438" s="78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77"/>
      <c r="B439" s="78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77"/>
      <c r="B440" s="78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77"/>
      <c r="B441" s="78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77"/>
      <c r="B442" s="78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77"/>
      <c r="B443" s="78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77"/>
      <c r="B444" s="78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77"/>
      <c r="B445" s="78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77"/>
      <c r="B446" s="78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77"/>
      <c r="B447" s="78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77"/>
      <c r="B448" s="78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77"/>
      <c r="B449" s="78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77"/>
      <c r="B450" s="78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77"/>
      <c r="B451" s="78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77"/>
      <c r="B452" s="78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77"/>
      <c r="B453" s="78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77"/>
      <c r="B454" s="78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77"/>
      <c r="B455" s="78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77"/>
      <c r="B456" s="78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77"/>
      <c r="B457" s="78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77"/>
      <c r="B458" s="78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77"/>
      <c r="B459" s="78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77"/>
      <c r="B460" s="78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77"/>
      <c r="B461" s="78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77"/>
      <c r="B462" s="78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77"/>
      <c r="B463" s="78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77"/>
      <c r="B464" s="78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77"/>
      <c r="B465" s="78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77"/>
      <c r="B466" s="78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77"/>
      <c r="B467" s="78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77"/>
      <c r="B468" s="78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77"/>
      <c r="B469" s="78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77"/>
      <c r="B470" s="78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77"/>
      <c r="B471" s="78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77"/>
      <c r="B472" s="78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77"/>
      <c r="B473" s="78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77"/>
      <c r="B474" s="78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77"/>
      <c r="B475" s="78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77"/>
      <c r="B476" s="78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77"/>
      <c r="B477" s="78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77"/>
      <c r="B478" s="78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77"/>
      <c r="B479" s="78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77"/>
      <c r="B480" s="78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77"/>
      <c r="B481" s="78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77"/>
      <c r="B482" s="78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77"/>
      <c r="B483" s="78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77"/>
      <c r="B484" s="78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77"/>
      <c r="B485" s="78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77"/>
      <c r="B486" s="78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77"/>
      <c r="B487" s="78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77"/>
      <c r="B488" s="78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77"/>
      <c r="B489" s="78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77"/>
      <c r="B490" s="78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77"/>
      <c r="B491" s="78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77"/>
      <c r="B492" s="78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77"/>
      <c r="B493" s="78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77"/>
      <c r="B494" s="78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77"/>
      <c r="B495" s="78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77"/>
      <c r="B496" s="78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77"/>
      <c r="B497" s="78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77"/>
      <c r="B498" s="78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77"/>
      <c r="B499" s="78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77"/>
      <c r="B500" s="78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77"/>
      <c r="B501" s="78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77"/>
      <c r="B502" s="78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77"/>
      <c r="B503" s="78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77"/>
      <c r="B504" s="78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77"/>
      <c r="B505" s="78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77"/>
      <c r="B506" s="78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77"/>
      <c r="B507" s="78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77"/>
      <c r="B508" s="78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77"/>
      <c r="B509" s="78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77"/>
      <c r="B510" s="78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77"/>
      <c r="B511" s="78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77"/>
      <c r="B512" s="78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77"/>
      <c r="B513" s="78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77"/>
      <c r="B514" s="78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77"/>
      <c r="B515" s="78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77"/>
      <c r="B516" s="78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77"/>
      <c r="B517" s="78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77"/>
      <c r="B518" s="78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77"/>
      <c r="B519" s="78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77"/>
      <c r="B520" s="78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77"/>
      <c r="B521" s="78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77"/>
      <c r="B522" s="78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77"/>
      <c r="B523" s="78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77"/>
      <c r="B524" s="78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77"/>
      <c r="B525" s="78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77"/>
      <c r="B526" s="78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77"/>
      <c r="B527" s="78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77"/>
      <c r="B528" s="78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77"/>
      <c r="B529" s="78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77"/>
      <c r="B530" s="78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77"/>
      <c r="B531" s="78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77"/>
      <c r="B532" s="78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77"/>
      <c r="B533" s="78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77"/>
      <c r="B534" s="78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77"/>
      <c r="B535" s="78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77"/>
      <c r="B536" s="78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77"/>
      <c r="B537" s="78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77"/>
      <c r="B538" s="78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77"/>
      <c r="B539" s="78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77"/>
      <c r="B540" s="78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77"/>
      <c r="B541" s="78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77"/>
      <c r="B542" s="78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77"/>
      <c r="B543" s="78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77"/>
      <c r="B544" s="78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77"/>
      <c r="B545" s="78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77"/>
      <c r="B546" s="78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77"/>
      <c r="B547" s="78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77"/>
      <c r="B548" s="78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77"/>
      <c r="B549" s="78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77"/>
      <c r="B550" s="78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77"/>
      <c r="B551" s="78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77"/>
      <c r="B552" s="78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77"/>
      <c r="B553" s="78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77"/>
      <c r="B554" s="78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77"/>
      <c r="B555" s="78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77"/>
      <c r="B556" s="78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77"/>
      <c r="B557" s="78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77"/>
      <c r="B558" s="78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77"/>
      <c r="B559" s="78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77"/>
      <c r="B560" s="78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77"/>
      <c r="B561" s="78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77"/>
      <c r="B562" s="78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77"/>
      <c r="B563" s="78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77"/>
      <c r="B564" s="78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77"/>
      <c r="B565" s="78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77"/>
      <c r="B566" s="78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77"/>
      <c r="B567" s="78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77"/>
      <c r="B568" s="78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77"/>
      <c r="B569" s="78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77"/>
      <c r="B570" s="78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77"/>
      <c r="B571" s="78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77"/>
      <c r="B572" s="78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77"/>
      <c r="B573" s="78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77"/>
      <c r="B574" s="78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77"/>
      <c r="B575" s="78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77"/>
      <c r="B576" s="78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77"/>
      <c r="B577" s="78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77"/>
      <c r="B578" s="78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77"/>
      <c r="B579" s="78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77"/>
      <c r="B580" s="78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77"/>
      <c r="B581" s="78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77"/>
      <c r="B582" s="78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77"/>
      <c r="B583" s="78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77"/>
      <c r="B584" s="78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77"/>
      <c r="B585" s="78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77"/>
      <c r="B586" s="78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77"/>
      <c r="B587" s="78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77"/>
      <c r="B588" s="78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77"/>
      <c r="B589" s="78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77"/>
      <c r="B590" s="78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77"/>
      <c r="B591" s="78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77"/>
      <c r="B592" s="78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77"/>
      <c r="B593" s="78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77"/>
      <c r="B594" s="78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77"/>
      <c r="B595" s="78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77"/>
      <c r="B596" s="78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77"/>
      <c r="B597" s="78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77"/>
      <c r="B598" s="78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77"/>
      <c r="B599" s="78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77"/>
      <c r="B600" s="78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77"/>
      <c r="B601" s="78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77"/>
      <c r="B602" s="78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77"/>
      <c r="B603" s="78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77"/>
      <c r="B604" s="78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77"/>
      <c r="B605" s="78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77"/>
      <c r="B606" s="78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77"/>
      <c r="B607" s="78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77"/>
      <c r="B608" s="78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77"/>
      <c r="B609" s="78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77"/>
      <c r="B610" s="78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77"/>
      <c r="B611" s="78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77"/>
      <c r="B612" s="78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77"/>
      <c r="B613" s="78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77"/>
      <c r="B614" s="78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77"/>
      <c r="B615" s="78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77"/>
      <c r="B616" s="78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77"/>
      <c r="B617" s="78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77"/>
      <c r="B618" s="78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77"/>
      <c r="B619" s="78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77"/>
      <c r="B620" s="78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77"/>
      <c r="B621" s="78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77"/>
      <c r="B622" s="78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77"/>
      <c r="B623" s="78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77"/>
      <c r="B624" s="78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77"/>
      <c r="B625" s="78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77"/>
      <c r="B626" s="78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77"/>
      <c r="B627" s="78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77"/>
      <c r="B628" s="78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77"/>
      <c r="B629" s="78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77"/>
      <c r="B630" s="78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77"/>
      <c r="B631" s="78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77"/>
      <c r="B632" s="78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77"/>
      <c r="B633" s="78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77"/>
      <c r="B634" s="78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77"/>
      <c r="B635" s="78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77"/>
      <c r="B636" s="78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77"/>
      <c r="B637" s="78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77"/>
      <c r="B638" s="78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77"/>
      <c r="B639" s="78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77"/>
      <c r="B640" s="78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77"/>
      <c r="B641" s="78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77"/>
      <c r="B642" s="78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77"/>
      <c r="B643" s="78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77"/>
      <c r="B644" s="78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77"/>
      <c r="B645" s="78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77"/>
      <c r="B646" s="78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77"/>
      <c r="B647" s="78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77"/>
      <c r="B648" s="78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77"/>
      <c r="B649" s="78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77"/>
      <c r="B650" s="78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77"/>
      <c r="B651" s="78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77"/>
      <c r="B652" s="78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77"/>
      <c r="B653" s="78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77"/>
      <c r="B654" s="78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77"/>
      <c r="B655" s="78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77"/>
      <c r="B656" s="78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77"/>
      <c r="B657" s="78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77"/>
      <c r="B658" s="78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77"/>
      <c r="B659" s="78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77"/>
      <c r="B660" s="78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77"/>
      <c r="B661" s="78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77"/>
      <c r="B662" s="78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77"/>
      <c r="B663" s="78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77"/>
      <c r="B664" s="78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77"/>
      <c r="B665" s="78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77"/>
      <c r="B666" s="78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77"/>
      <c r="B667" s="78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77"/>
      <c r="B668" s="78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77"/>
      <c r="B669" s="78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77"/>
      <c r="B670" s="78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77"/>
      <c r="B671" s="78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77"/>
      <c r="B672" s="78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77"/>
      <c r="B673" s="78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77"/>
      <c r="B674" s="78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77"/>
      <c r="B675" s="78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77"/>
      <c r="B676" s="78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77"/>
      <c r="B677" s="78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77"/>
      <c r="B678" s="78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77"/>
      <c r="B679" s="78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77"/>
      <c r="B680" s="78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77"/>
      <c r="B681" s="78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77"/>
      <c r="B682" s="78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77"/>
      <c r="B683" s="78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77"/>
      <c r="B684" s="78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77"/>
      <c r="B685" s="78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77"/>
      <c r="B686" s="78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77"/>
      <c r="B687" s="78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77"/>
      <c r="B688" s="78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77"/>
      <c r="B689" s="78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77"/>
      <c r="B690" s="78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77"/>
      <c r="B691" s="78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77"/>
      <c r="B692" s="78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77"/>
      <c r="B693" s="78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77"/>
      <c r="B694" s="78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77"/>
      <c r="B695" s="78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77"/>
      <c r="B696" s="78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77"/>
      <c r="B697" s="78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77"/>
      <c r="B698" s="78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77"/>
      <c r="B699" s="78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77"/>
      <c r="B700" s="78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77"/>
      <c r="B701" s="78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77"/>
      <c r="B702" s="78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77"/>
      <c r="B703" s="78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77"/>
      <c r="B704" s="78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77"/>
      <c r="B705" s="78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77"/>
      <c r="B706" s="78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77"/>
      <c r="B707" s="78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77"/>
      <c r="B708" s="78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77"/>
      <c r="B709" s="78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77"/>
      <c r="B710" s="78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77"/>
      <c r="B711" s="78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77"/>
      <c r="B712" s="78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77"/>
      <c r="B713" s="78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77"/>
      <c r="B714" s="78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77"/>
      <c r="B715" s="78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77"/>
      <c r="B716" s="78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77"/>
      <c r="B717" s="78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77"/>
      <c r="B718" s="78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77"/>
      <c r="B719" s="78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77"/>
      <c r="B720" s="78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77"/>
      <c r="B721" s="78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77"/>
      <c r="B722" s="78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77"/>
      <c r="B723" s="78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77"/>
      <c r="B724" s="78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77"/>
      <c r="B725" s="78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77"/>
      <c r="B726" s="78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77"/>
      <c r="B727" s="78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77"/>
      <c r="B728" s="78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77"/>
      <c r="B729" s="78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77"/>
      <c r="B730" s="78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77"/>
      <c r="B731" s="78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77"/>
      <c r="B732" s="78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77"/>
      <c r="B733" s="78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77"/>
      <c r="B734" s="78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77"/>
      <c r="B735" s="78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77"/>
      <c r="B736" s="78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77"/>
      <c r="B737" s="78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77"/>
      <c r="B738" s="78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77"/>
      <c r="B739" s="78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77"/>
      <c r="B740" s="78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77"/>
      <c r="B741" s="78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77"/>
      <c r="B742" s="78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77"/>
      <c r="B743" s="78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77"/>
      <c r="B744" s="78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77"/>
      <c r="B745" s="78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77"/>
      <c r="B746" s="78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77"/>
      <c r="B747" s="78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77"/>
      <c r="B748" s="78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77"/>
      <c r="B749" s="78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77"/>
      <c r="B750" s="78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77"/>
      <c r="B751" s="78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77"/>
      <c r="B752" s="78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77"/>
      <c r="B753" s="78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77"/>
      <c r="B754" s="78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77"/>
      <c r="B755" s="78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77"/>
      <c r="B756" s="78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77"/>
      <c r="B757" s="78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77"/>
      <c r="B758" s="78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77"/>
      <c r="B759" s="78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77"/>
      <c r="B760" s="78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77"/>
      <c r="B761" s="78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77"/>
      <c r="B762" s="78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77"/>
      <c r="B763" s="78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77"/>
      <c r="B764" s="78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77"/>
      <c r="B765" s="78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77"/>
      <c r="B766" s="78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77"/>
      <c r="B767" s="78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77"/>
      <c r="B768" s="78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77"/>
      <c r="B769" s="78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77"/>
      <c r="B770" s="78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77"/>
      <c r="B771" s="78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77"/>
      <c r="B772" s="78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77"/>
      <c r="B773" s="78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77"/>
      <c r="B774" s="78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77"/>
      <c r="B775" s="78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77"/>
      <c r="B776" s="78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77"/>
      <c r="B777" s="78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77"/>
      <c r="B778" s="78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77"/>
      <c r="B779" s="78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77"/>
      <c r="B780" s="78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77"/>
      <c r="B781" s="78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77"/>
      <c r="B782" s="78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77"/>
      <c r="B783" s="78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77"/>
      <c r="B784" s="78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77"/>
      <c r="B785" s="78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77"/>
      <c r="B786" s="78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77"/>
      <c r="B787" s="78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77"/>
      <c r="B788" s="78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77"/>
      <c r="B789" s="78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77"/>
      <c r="B790" s="78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77"/>
      <c r="B791" s="78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77"/>
      <c r="B792" s="78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77"/>
      <c r="B793" s="78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77"/>
      <c r="B794" s="78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77"/>
      <c r="B795" s="78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77"/>
      <c r="B796" s="78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77"/>
      <c r="B797" s="78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77"/>
      <c r="B798" s="78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77"/>
      <c r="B799" s="78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77"/>
      <c r="B800" s="78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77"/>
      <c r="B801" s="78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77"/>
      <c r="B802" s="78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77"/>
      <c r="B803" s="78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77"/>
      <c r="B804" s="78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77"/>
      <c r="B805" s="78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77"/>
      <c r="B806" s="78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77"/>
      <c r="B807" s="78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77"/>
      <c r="B808" s="78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77"/>
      <c r="B809" s="78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77"/>
      <c r="B810" s="78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77"/>
      <c r="B811" s="78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77"/>
      <c r="B812" s="78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77"/>
      <c r="B813" s="78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77"/>
      <c r="B814" s="78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77"/>
      <c r="B815" s="78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77"/>
      <c r="B816" s="78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77"/>
      <c r="B817" s="78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77"/>
      <c r="B818" s="78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77"/>
      <c r="B819" s="78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77"/>
      <c r="B820" s="78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77"/>
      <c r="B821" s="78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77"/>
      <c r="B822" s="78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77"/>
      <c r="B823" s="78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77"/>
      <c r="B824" s="78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77"/>
      <c r="B825" s="78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77"/>
      <c r="B826" s="78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77"/>
      <c r="B827" s="78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77"/>
      <c r="B828" s="78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77"/>
      <c r="B829" s="78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77"/>
      <c r="B830" s="78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77"/>
      <c r="B831" s="78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77"/>
      <c r="B832" s="78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77"/>
      <c r="B833" s="78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77"/>
      <c r="B834" s="78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77"/>
      <c r="B835" s="78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77"/>
      <c r="B836" s="78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77"/>
      <c r="B837" s="78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77"/>
      <c r="B838" s="78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77"/>
      <c r="B839" s="78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77"/>
      <c r="B840" s="78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77"/>
      <c r="B841" s="78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77"/>
      <c r="B842" s="78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77"/>
      <c r="B843" s="78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77"/>
      <c r="B844" s="78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77"/>
      <c r="B845" s="78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77"/>
      <c r="B846" s="78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77"/>
      <c r="B847" s="78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77"/>
      <c r="B848" s="78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77"/>
      <c r="B849" s="78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77"/>
      <c r="B850" s="78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77"/>
      <c r="B851" s="78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77"/>
      <c r="B852" s="78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77"/>
      <c r="B853" s="78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77"/>
      <c r="B854" s="78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77"/>
      <c r="B855" s="78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77"/>
      <c r="B856" s="78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77"/>
      <c r="B857" s="78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77"/>
      <c r="B858" s="78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77"/>
      <c r="B859" s="78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77"/>
      <c r="B860" s="78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77"/>
      <c r="B861" s="78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77"/>
      <c r="B862" s="78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77"/>
      <c r="B863" s="78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77"/>
      <c r="B864" s="78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77"/>
      <c r="B865" s="78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77"/>
      <c r="B866" s="78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77"/>
      <c r="B867" s="78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77"/>
      <c r="B868" s="78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77"/>
      <c r="B869" s="78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77"/>
      <c r="B870" s="78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77"/>
      <c r="B871" s="78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77"/>
      <c r="B872" s="78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77"/>
      <c r="B873" s="78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77"/>
      <c r="B874" s="78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77"/>
      <c r="B875" s="78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77"/>
      <c r="B876" s="78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77"/>
      <c r="B877" s="78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77"/>
      <c r="B878" s="78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77"/>
      <c r="B879" s="78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77"/>
      <c r="B880" s="78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77"/>
      <c r="B881" s="78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77"/>
      <c r="B882" s="78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77"/>
      <c r="B883" s="78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77"/>
      <c r="B884" s="78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77"/>
      <c r="B885" s="78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77"/>
      <c r="B886" s="78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77"/>
      <c r="B887" s="78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77"/>
      <c r="B888" s="78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77"/>
      <c r="B889" s="78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77"/>
      <c r="B890" s="78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77"/>
      <c r="B891" s="78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77"/>
      <c r="B892" s="78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77"/>
      <c r="B893" s="78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77"/>
      <c r="B894" s="78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77"/>
      <c r="B895" s="78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77"/>
      <c r="B896" s="78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77"/>
      <c r="B897" s="78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77"/>
      <c r="B898" s="78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77"/>
      <c r="B899" s="78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77"/>
      <c r="B900" s="78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77"/>
      <c r="B901" s="78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77"/>
      <c r="B902" s="78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77"/>
      <c r="B903" s="78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77"/>
      <c r="B904" s="78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77"/>
      <c r="B905" s="78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77"/>
      <c r="B906" s="78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77"/>
      <c r="B907" s="78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77"/>
      <c r="B908" s="78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77"/>
      <c r="B909" s="78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77"/>
      <c r="B910" s="78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77"/>
      <c r="B911" s="78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77"/>
      <c r="B912" s="78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77"/>
      <c r="B913" s="78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77"/>
      <c r="B914" s="78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77"/>
      <c r="B915" s="78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77"/>
      <c r="B916" s="78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77"/>
      <c r="B917" s="78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77"/>
      <c r="B918" s="78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77"/>
      <c r="B919" s="78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77"/>
      <c r="B920" s="78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77"/>
      <c r="B921" s="78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77"/>
      <c r="B922" s="78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77"/>
      <c r="B923" s="78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77"/>
      <c r="B924" s="78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77"/>
      <c r="B925" s="78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77"/>
      <c r="B926" s="78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77"/>
      <c r="B927" s="78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77"/>
      <c r="B928" s="78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77"/>
      <c r="B929" s="78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77"/>
      <c r="B930" s="78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77"/>
      <c r="B931" s="78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77"/>
      <c r="B932" s="78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77"/>
      <c r="B933" s="78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77"/>
      <c r="B934" s="78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77"/>
      <c r="B935" s="78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77"/>
      <c r="B936" s="78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77"/>
      <c r="B937" s="78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77"/>
      <c r="B938" s="78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77"/>
      <c r="B939" s="78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77"/>
      <c r="B940" s="78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77"/>
      <c r="B941" s="78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77"/>
      <c r="B942" s="78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77"/>
      <c r="B943" s="78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77"/>
      <c r="B944" s="78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77"/>
      <c r="B945" s="78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77"/>
      <c r="B946" s="78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77"/>
      <c r="B947" s="78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77"/>
      <c r="B948" s="78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77"/>
      <c r="B949" s="78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77"/>
      <c r="B950" s="78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77"/>
      <c r="B951" s="78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77"/>
      <c r="B952" s="78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77"/>
      <c r="B953" s="78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77"/>
      <c r="B954" s="78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77"/>
      <c r="B955" s="78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77"/>
      <c r="B956" s="78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77"/>
      <c r="B957" s="78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77"/>
      <c r="B958" s="78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77"/>
      <c r="B959" s="78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77"/>
      <c r="B960" s="78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77"/>
      <c r="B961" s="78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77"/>
      <c r="B962" s="78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77"/>
      <c r="B963" s="78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77"/>
      <c r="B964" s="78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77"/>
      <c r="B965" s="78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77"/>
      <c r="B966" s="78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77"/>
      <c r="B967" s="78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77"/>
      <c r="B968" s="78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77"/>
      <c r="B969" s="78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77"/>
      <c r="B970" s="78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77"/>
      <c r="B971" s="78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77"/>
      <c r="B972" s="78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77"/>
      <c r="B973" s="78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77"/>
      <c r="B974" s="78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77"/>
      <c r="B975" s="78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77"/>
      <c r="B976" s="78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77"/>
      <c r="B977" s="78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77"/>
      <c r="B978" s="78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77"/>
      <c r="B979" s="78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77"/>
      <c r="B980" s="78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77"/>
      <c r="B981" s="78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77"/>
      <c r="B982" s="78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77"/>
      <c r="B983" s="78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77"/>
      <c r="B984" s="78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77"/>
      <c r="B985" s="78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77"/>
      <c r="B986" s="78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77"/>
      <c r="B987" s="78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77"/>
      <c r="B988" s="78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77"/>
      <c r="B989" s="78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77"/>
      <c r="B990" s="78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77"/>
      <c r="B991" s="78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77"/>
      <c r="B992" s="78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77"/>
      <c r="B993" s="78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</sheetData>
  <mergeCells count="10">
    <mergeCell ref="A26:B26"/>
    <mergeCell ref="A27:B27"/>
    <mergeCell ref="A35:B35"/>
    <mergeCell ref="G1:G3"/>
    <mergeCell ref="A2:F2"/>
    <mergeCell ref="A3:F3"/>
    <mergeCell ref="A6:B6"/>
    <mergeCell ref="A7:B7"/>
    <mergeCell ref="A11:B11"/>
    <mergeCell ref="A23:B23"/>
  </mergeCells>
  <printOptions/>
  <pageMargins bottom="0.75" footer="0.0" header="0.0" left="0.25" right="0.25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2013-10-03T08:16:15Z</dcterms:created>
  <dc:creator>pawan</dc:creator>
</cp:coreProperties>
</file>