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hall.REDMOND\Downloads\"/>
    </mc:Choice>
  </mc:AlternateContent>
  <bookViews>
    <workbookView xWindow="0" yWindow="0" windowWidth="25125" windowHeight="14010"/>
  </bookViews>
  <sheets>
    <sheet name="Resource Centre Budget" sheetId="1" r:id="rId1"/>
  </sheets>
  <calcPr calcId="171027"/>
</workbook>
</file>

<file path=xl/calcChain.xml><?xml version="1.0" encoding="utf-8"?>
<calcChain xmlns="http://schemas.openxmlformats.org/spreadsheetml/2006/main">
  <c r="E49" i="1" l="1"/>
  <c r="F19" i="1"/>
  <c r="F11" i="1"/>
  <c r="F8" i="1"/>
  <c r="F55" i="1"/>
  <c r="F59" i="1"/>
  <c r="F57" i="1"/>
  <c r="F58" i="1"/>
  <c r="F56" i="1"/>
  <c r="F14" i="1"/>
  <c r="F13" i="1"/>
  <c r="F10" i="1"/>
  <c r="F12" i="1"/>
  <c r="F24" i="1"/>
  <c r="F27" i="1"/>
  <c r="F26" i="1"/>
  <c r="F9" i="1"/>
  <c r="F53" i="1" l="1"/>
  <c r="E52" i="1"/>
  <c r="F52" i="1" s="1"/>
  <c r="F50" i="1"/>
  <c r="F49" i="1"/>
  <c r="F47" i="1"/>
  <c r="E40" i="1"/>
  <c r="F30" i="1"/>
  <c r="F29" i="1"/>
  <c r="F32" i="1"/>
  <c r="F23" i="1"/>
  <c r="F17" i="1"/>
  <c r="F46" i="1" l="1"/>
  <c r="F45" i="1"/>
  <c r="F40" i="1"/>
  <c r="F36" i="1"/>
  <c r="F33" i="1"/>
  <c r="F34" i="1"/>
  <c r="F35" i="1"/>
  <c r="F39" i="1"/>
  <c r="F41" i="1"/>
  <c r="F43" i="1"/>
  <c r="F60" i="1" l="1"/>
  <c r="F62" i="1" s="1"/>
</calcChain>
</file>

<file path=xl/sharedStrings.xml><?xml version="1.0" encoding="utf-8"?>
<sst xmlns="http://schemas.openxmlformats.org/spreadsheetml/2006/main" count="85" uniqueCount="83">
  <si>
    <t xml:space="preserve">                  Activities  </t>
  </si>
  <si>
    <t>Amount in Rs</t>
  </si>
  <si>
    <t>Administration costs</t>
  </si>
  <si>
    <t>No.</t>
  </si>
  <si>
    <t>Rs.</t>
  </si>
  <si>
    <t>Month</t>
  </si>
  <si>
    <t>General Assistant</t>
  </si>
  <si>
    <t xml:space="preserve">Speech/language Therapist </t>
  </si>
  <si>
    <t>Therapist/Occupational Therapist/Developmental Therapist</t>
  </si>
  <si>
    <t>Home visit  for assessments/follow up visit</t>
  </si>
  <si>
    <t>Visits</t>
  </si>
  <si>
    <t xml:space="preserve">Visits </t>
  </si>
  <si>
    <t>materials costs (Lumpsum)</t>
  </si>
  <si>
    <t>Proposed Budget for Resource Centre (ASHA for Education)</t>
  </si>
  <si>
    <t xml:space="preserve">SALARIES </t>
  </si>
  <si>
    <t>PROGRAMME</t>
  </si>
  <si>
    <t xml:space="preserve">Total  budget </t>
  </si>
  <si>
    <t>Curriculum kit  (honorarium)</t>
  </si>
  <si>
    <t>Training Module (Honorarium)</t>
  </si>
  <si>
    <t xml:space="preserve">Rs.2500  x 15 visits x 2 nos </t>
  </si>
  <si>
    <t xml:space="preserve">Materials </t>
  </si>
  <si>
    <t>(play materials, stationery, photocpy, lamination etc)</t>
  </si>
  <si>
    <t xml:space="preserve">Conveyance </t>
  </si>
  <si>
    <t>Exposure visits (Refreshment and  hiring charges of bus/van)</t>
  </si>
  <si>
    <t>Celebrations (refreshment/materials and hiring charges of bus/van</t>
  </si>
  <si>
    <t xml:space="preserve"> Resource centre (Rent and Maintenance)</t>
  </si>
  <si>
    <t>Participation in competitions(hiring charges of bus/van)</t>
  </si>
  <si>
    <r>
      <t>Art/movement related  activities (resource person/materials/conveyance/refrefreshment)</t>
    </r>
    <r>
      <rPr>
        <i/>
        <sz val="10"/>
        <color theme="1"/>
        <rFont val="Verdana"/>
        <family val="2"/>
      </rPr>
      <t xml:space="preserve"> </t>
    </r>
  </si>
  <si>
    <t>I. Resource Material Development</t>
  </si>
  <si>
    <t>Meeting with Parents = Refreshment/conveyance</t>
  </si>
  <si>
    <t>Workshop on Early Intervention/Inclusion/play way learning/Scheme and Acts(Conveyance/Materials/refreshment)</t>
  </si>
  <si>
    <t>Workshop on RPWD Act (Conveyance/Materials/refreshment)</t>
  </si>
  <si>
    <t>2 workshops in Delhi(Materials/conveyance/refreshment)</t>
  </si>
  <si>
    <t xml:space="preserve">II Building Multi-Disciplinary  Team as a resource </t>
  </si>
  <si>
    <t>III. Children’s Activities</t>
  </si>
  <si>
    <t>Telephone</t>
  </si>
  <si>
    <t xml:space="preserve">Internet </t>
  </si>
  <si>
    <t xml:space="preserve">Asst.Communcaiton Person </t>
  </si>
  <si>
    <t xml:space="preserve"> Coordinator</t>
  </si>
  <si>
    <t xml:space="preserve">Counsellor </t>
  </si>
  <si>
    <t>Helpline</t>
  </si>
  <si>
    <t>1 workshop in neigbouring state (Trave/food &amp; accommoodation/Conveyance- Rs.8000/-x 2 person Venu/refreshment -Material - Rs.10,000/ per day</t>
  </si>
  <si>
    <t>Speical Furniture, Work sheets, materials for communication boards, visual materials,  adaptive and assistive devices,  books, information material and communication costs etc)</t>
  </si>
  <si>
    <r>
      <t>IV. Materials for resonable accommodation(</t>
    </r>
    <r>
      <rPr>
        <i/>
        <sz val="10"/>
        <color theme="1"/>
        <rFont val="Verdana"/>
        <family val="2"/>
      </rPr>
      <t>Lumpsum)</t>
    </r>
  </si>
  <si>
    <t>V.Work with parents</t>
  </si>
  <si>
    <t>For the period of July 2017 - June 2018</t>
  </si>
  <si>
    <t>Three sets of Workshop on different areas like ADL Communication and other disability related topics (Transport/refreshment/materials/printing etc)</t>
  </si>
  <si>
    <t>Accountant (part-time)</t>
  </si>
  <si>
    <t>Driver (part-time)</t>
  </si>
  <si>
    <t>Electricity/water</t>
  </si>
  <si>
    <t>Computer repair and Maitenance(including cartridge refilling)</t>
  </si>
  <si>
    <t>Repair and Maintenance(including cleaning)</t>
  </si>
  <si>
    <t>Staff Welfare</t>
  </si>
  <si>
    <t>Local Travel</t>
  </si>
  <si>
    <t>VI.Work with Schools</t>
  </si>
  <si>
    <t>VII. Work with Hospital</t>
  </si>
  <si>
    <t>VIII,Capacity Building of staff (in house workshop)</t>
  </si>
  <si>
    <t>IX.Widening ASTHA's reach to other organisations</t>
  </si>
  <si>
    <t xml:space="preserve">Special Educators </t>
  </si>
  <si>
    <t>Rs.2500  x 12 visits x 2 prs</t>
  </si>
  <si>
    <t>lumpsum</t>
  </si>
  <si>
    <t>Workshop on communication (Resource person/conveyance/Materials/refreshment)</t>
  </si>
  <si>
    <t>(-) previous balance for the year 2016-17</t>
  </si>
  <si>
    <t xml:space="preserve">GRAND TOTAL </t>
  </si>
  <si>
    <t>Roof Reconstruction and Remodeling Budget Proposal</t>
  </si>
  <si>
    <t>Particulars</t>
  </si>
  <si>
    <t>Reconstruction of roof</t>
  </si>
  <si>
    <t>BALA</t>
  </si>
  <si>
    <t>Basic repair</t>
  </si>
  <si>
    <t>Augmentation</t>
  </si>
  <si>
    <t>Basic Amenities</t>
  </si>
  <si>
    <t>BALA (Integrated in Building)</t>
  </si>
  <si>
    <t>BALA (portable)</t>
  </si>
  <si>
    <t>Design and Supervision fees</t>
  </si>
  <si>
    <t>Training Astha staff on using BALA</t>
  </si>
  <si>
    <t>Contingency @5% above</t>
  </si>
  <si>
    <t>Total</t>
  </si>
  <si>
    <t>Amt ( Rs)</t>
  </si>
  <si>
    <t>1,00,000.00</t>
  </si>
  <si>
    <t> </t>
  </si>
  <si>
    <t>1,50,000.00</t>
  </si>
  <si>
    <t>5,10,000.00</t>
  </si>
  <si>
    <t>Sl.No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</si>
</sst>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s.&quot;\ #,##0;[Red]&quot;Rs.&quot;\ \-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 applyBorder="1"/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/>
    <xf numFmtId="0" fontId="0" fillId="2" borderId="0" xfId="0" applyFill="1" applyBorder="1" applyAlignment="1">
      <alignment horizontal="right"/>
    </xf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justify"/>
    </xf>
    <xf numFmtId="0" fontId="0" fillId="2" borderId="11" xfId="0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/>
    <xf numFmtId="1" fontId="4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6" fillId="2" borderId="0" xfId="0" applyFont="1" applyFill="1" applyBorder="1"/>
    <xf numFmtId="0" fontId="7" fillId="2" borderId="3" xfId="0" applyFont="1" applyFill="1" applyBorder="1" applyAlignment="1">
      <alignment horizontal="right" vertical="top" wrapText="1"/>
    </xf>
    <xf numFmtId="0" fontId="0" fillId="2" borderId="0" xfId="0" applyFont="1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1" fontId="0" fillId="2" borderId="0" xfId="0" applyNumberFormat="1" applyFill="1" applyBorder="1"/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 vertical="top"/>
    </xf>
    <xf numFmtId="0" fontId="0" fillId="2" borderId="2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right" vertical="top"/>
    </xf>
    <xf numFmtId="0" fontId="0" fillId="2" borderId="10" xfId="0" applyFont="1" applyFill="1" applyBorder="1" applyAlignment="1">
      <alignment horizontal="right" vertical="top"/>
    </xf>
    <xf numFmtId="0" fontId="0" fillId="3" borderId="1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right" vertical="top" wrapText="1"/>
    </xf>
    <xf numFmtId="0" fontId="0" fillId="2" borderId="1" xfId="0" applyFill="1" applyBorder="1"/>
    <xf numFmtId="3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/>
    </xf>
    <xf numFmtId="0" fontId="11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" fontId="12" fillId="0" borderId="13" xfId="0" applyNumberFormat="1" applyFont="1" applyBorder="1" applyAlignment="1">
      <alignment wrapText="1"/>
    </xf>
    <xf numFmtId="0" fontId="12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58" zoomScale="145" zoomScaleNormal="145" workbookViewId="0">
      <selection activeCell="I66" sqref="I66"/>
    </sheetView>
  </sheetViews>
  <sheetFormatPr defaultColWidth="17.5703125" defaultRowHeight="15" x14ac:dyDescent="0.25"/>
  <cols>
    <col min="1" max="1" width="5.7109375" style="49" customWidth="1"/>
    <col min="2" max="2" width="56.140625" style="30" customWidth="1"/>
    <col min="3" max="3" width="11.140625" style="1" customWidth="1"/>
    <col min="4" max="4" width="8.5703125" style="1" customWidth="1"/>
    <col min="5" max="5" width="8.7109375" style="1" bestFit="1" customWidth="1"/>
    <col min="6" max="6" width="10.85546875" style="6" customWidth="1"/>
    <col min="7" max="16384" width="17.5703125" style="1"/>
  </cols>
  <sheetData>
    <row r="1" spans="1:6" x14ac:dyDescent="0.25">
      <c r="B1" s="4"/>
      <c r="C1" s="5"/>
      <c r="D1" s="5"/>
      <c r="E1" s="5"/>
    </row>
    <row r="2" spans="1:6" x14ac:dyDescent="0.25">
      <c r="A2" s="65" t="s">
        <v>13</v>
      </c>
      <c r="B2" s="66"/>
      <c r="C2" s="66"/>
      <c r="D2" s="66"/>
      <c r="E2" s="66"/>
      <c r="F2" s="67"/>
    </row>
    <row r="3" spans="1:6" x14ac:dyDescent="0.25">
      <c r="A3" s="60" t="s">
        <v>45</v>
      </c>
      <c r="B3" s="61"/>
      <c r="C3" s="61"/>
      <c r="D3" s="61"/>
      <c r="E3" s="61"/>
      <c r="F3" s="62"/>
    </row>
    <row r="4" spans="1:6" x14ac:dyDescent="0.25">
      <c r="A4" s="50"/>
      <c r="B4" s="7"/>
      <c r="C4" s="8"/>
      <c r="D4" s="8"/>
      <c r="E4" s="8"/>
      <c r="F4" s="9"/>
    </row>
    <row r="5" spans="1:6" ht="25.5" x14ac:dyDescent="0.25">
      <c r="A5" s="51"/>
      <c r="B5" s="31" t="s">
        <v>0</v>
      </c>
      <c r="C5" s="31" t="s">
        <v>3</v>
      </c>
      <c r="D5" s="31" t="s">
        <v>5</v>
      </c>
      <c r="E5" s="31" t="s">
        <v>4</v>
      </c>
      <c r="F5" s="31" t="s">
        <v>1</v>
      </c>
    </row>
    <row r="6" spans="1:6" x14ac:dyDescent="0.25">
      <c r="A6" s="45"/>
      <c r="B6" s="10"/>
      <c r="C6" s="11"/>
      <c r="D6" s="11"/>
      <c r="E6" s="11"/>
      <c r="F6" s="12"/>
    </row>
    <row r="7" spans="1:6" s="15" customFormat="1" x14ac:dyDescent="0.25">
      <c r="A7" s="70" t="s">
        <v>14</v>
      </c>
      <c r="B7" s="70"/>
      <c r="C7" s="13"/>
      <c r="D7" s="13"/>
      <c r="E7" s="13"/>
      <c r="F7" s="14"/>
    </row>
    <row r="8" spans="1:6" x14ac:dyDescent="0.25">
      <c r="A8" s="46">
        <v>1</v>
      </c>
      <c r="B8" s="3" t="s">
        <v>38</v>
      </c>
      <c r="C8" s="2">
        <v>1</v>
      </c>
      <c r="D8" s="2">
        <v>12</v>
      </c>
      <c r="E8" s="2">
        <v>25000</v>
      </c>
      <c r="F8" s="16">
        <f t="shared" ref="F8:F14" si="0">C8*D8*E8</f>
        <v>300000</v>
      </c>
    </row>
    <row r="9" spans="1:6" x14ac:dyDescent="0.25">
      <c r="A9" s="46">
        <v>2</v>
      </c>
      <c r="B9" s="3" t="s">
        <v>39</v>
      </c>
      <c r="C9" s="2">
        <v>1</v>
      </c>
      <c r="D9" s="2">
        <v>12</v>
      </c>
      <c r="E9" s="2">
        <v>25000</v>
      </c>
      <c r="F9" s="16">
        <f t="shared" si="0"/>
        <v>300000</v>
      </c>
    </row>
    <row r="10" spans="1:6" x14ac:dyDescent="0.25">
      <c r="A10" s="46">
        <v>3</v>
      </c>
      <c r="B10" s="3" t="s">
        <v>58</v>
      </c>
      <c r="C10" s="2">
        <v>1</v>
      </c>
      <c r="D10" s="2">
        <v>12</v>
      </c>
      <c r="E10" s="2">
        <v>18000</v>
      </c>
      <c r="F10" s="16">
        <f t="shared" si="0"/>
        <v>216000</v>
      </c>
    </row>
    <row r="11" spans="1:6" s="20" customFormat="1" x14ac:dyDescent="0.25">
      <c r="A11" s="46">
        <v>4</v>
      </c>
      <c r="B11" s="3" t="s">
        <v>6</v>
      </c>
      <c r="C11" s="2">
        <v>1</v>
      </c>
      <c r="D11" s="2">
        <v>12</v>
      </c>
      <c r="E11" s="39">
        <v>9000</v>
      </c>
      <c r="F11" s="16">
        <f t="shared" si="0"/>
        <v>108000</v>
      </c>
    </row>
    <row r="12" spans="1:6" x14ac:dyDescent="0.25">
      <c r="A12" s="46">
        <v>5</v>
      </c>
      <c r="B12" s="3" t="s">
        <v>37</v>
      </c>
      <c r="C12" s="2">
        <v>1</v>
      </c>
      <c r="D12" s="2">
        <v>12</v>
      </c>
      <c r="E12" s="2">
        <v>10000</v>
      </c>
      <c r="F12" s="16">
        <f t="shared" si="0"/>
        <v>120000</v>
      </c>
    </row>
    <row r="13" spans="1:6" x14ac:dyDescent="0.25">
      <c r="A13" s="46">
        <v>6</v>
      </c>
      <c r="B13" s="3" t="s">
        <v>47</v>
      </c>
      <c r="C13" s="2">
        <v>1</v>
      </c>
      <c r="D13" s="2">
        <v>12</v>
      </c>
      <c r="E13" s="2">
        <v>2000</v>
      </c>
      <c r="F13" s="16">
        <f t="shared" si="0"/>
        <v>24000</v>
      </c>
    </row>
    <row r="14" spans="1:6" x14ac:dyDescent="0.25">
      <c r="A14" s="46">
        <v>7</v>
      </c>
      <c r="B14" s="3" t="s">
        <v>48</v>
      </c>
      <c r="C14" s="2">
        <v>1</v>
      </c>
      <c r="D14" s="2">
        <v>12</v>
      </c>
      <c r="E14" s="2">
        <v>1500</v>
      </c>
      <c r="F14" s="16">
        <f t="shared" si="0"/>
        <v>18000</v>
      </c>
    </row>
    <row r="15" spans="1:6" s="18" customFormat="1" x14ac:dyDescent="0.25">
      <c r="A15" s="63" t="s">
        <v>15</v>
      </c>
      <c r="B15" s="64"/>
      <c r="C15" s="17"/>
      <c r="D15" s="17"/>
      <c r="E15" s="17"/>
      <c r="F15" s="40"/>
    </row>
    <row r="16" spans="1:6" s="18" customFormat="1" x14ac:dyDescent="0.25">
      <c r="A16" s="71" t="s">
        <v>28</v>
      </c>
      <c r="B16" s="72"/>
      <c r="C16" s="19"/>
      <c r="D16" s="19"/>
      <c r="E16" s="19"/>
      <c r="F16" s="14"/>
    </row>
    <row r="17" spans="1:6" s="18" customFormat="1" x14ac:dyDescent="0.25">
      <c r="A17" s="46">
        <v>1</v>
      </c>
      <c r="B17" s="34" t="s">
        <v>17</v>
      </c>
      <c r="C17" s="22">
        <v>2</v>
      </c>
      <c r="D17" s="22">
        <v>12</v>
      </c>
      <c r="E17" s="22">
        <v>2500</v>
      </c>
      <c r="F17" s="16">
        <f>C17*D17*E17</f>
        <v>60000</v>
      </c>
    </row>
    <row r="18" spans="1:6" s="18" customFormat="1" x14ac:dyDescent="0.25">
      <c r="A18" s="46"/>
      <c r="B18" s="43" t="s">
        <v>59</v>
      </c>
    </row>
    <row r="19" spans="1:6" s="18" customFormat="1" x14ac:dyDescent="0.25">
      <c r="A19" s="46">
        <v>2</v>
      </c>
      <c r="B19" s="34" t="s">
        <v>18</v>
      </c>
      <c r="C19" s="22">
        <v>2</v>
      </c>
      <c r="D19" s="22">
        <v>12</v>
      </c>
      <c r="E19" s="22">
        <v>2500</v>
      </c>
      <c r="F19" s="16">
        <f>C19*D19*E19</f>
        <v>60000</v>
      </c>
    </row>
    <row r="20" spans="1:6" s="18" customFormat="1" x14ac:dyDescent="0.25">
      <c r="A20" s="46"/>
      <c r="B20" s="43" t="s">
        <v>19</v>
      </c>
      <c r="C20" s="22"/>
      <c r="D20" s="22"/>
    </row>
    <row r="21" spans="1:6" s="18" customFormat="1" ht="25.5" x14ac:dyDescent="0.25">
      <c r="A21" s="46">
        <v>3</v>
      </c>
      <c r="B21" s="34" t="s">
        <v>20</v>
      </c>
      <c r="C21" s="22" t="s">
        <v>60</v>
      </c>
      <c r="D21" s="22">
        <v>0</v>
      </c>
      <c r="E21" s="22">
        <v>0</v>
      </c>
      <c r="F21" s="16">
        <v>20000</v>
      </c>
    </row>
    <row r="22" spans="1:6" s="18" customFormat="1" x14ac:dyDescent="0.25">
      <c r="A22" s="46"/>
      <c r="B22" s="44" t="s">
        <v>21</v>
      </c>
      <c r="C22" s="19"/>
      <c r="D22" s="19"/>
      <c r="E22" s="19"/>
      <c r="F22" s="16"/>
    </row>
    <row r="23" spans="1:6" s="18" customFormat="1" x14ac:dyDescent="0.25">
      <c r="A23" s="46">
        <v>4</v>
      </c>
      <c r="B23" s="34" t="s">
        <v>22</v>
      </c>
      <c r="C23" s="2">
        <v>1</v>
      </c>
      <c r="D23" s="2">
        <v>12</v>
      </c>
      <c r="E23" s="22">
        <v>500</v>
      </c>
      <c r="F23" s="16">
        <f>C23*D23*E23</f>
        <v>6000</v>
      </c>
    </row>
    <row r="24" spans="1:6" s="15" customFormat="1" x14ac:dyDescent="0.25">
      <c r="A24" s="46">
        <v>5</v>
      </c>
      <c r="B24" s="33" t="s">
        <v>25</v>
      </c>
      <c r="C24" s="2">
        <v>1</v>
      </c>
      <c r="D24" s="2">
        <v>12</v>
      </c>
      <c r="E24" s="22">
        <v>3000</v>
      </c>
      <c r="F24" s="16">
        <f>C24*D24*E24</f>
        <v>36000</v>
      </c>
    </row>
    <row r="25" spans="1:6" s="18" customFormat="1" x14ac:dyDescent="0.25">
      <c r="A25" s="46">
        <v>6</v>
      </c>
      <c r="B25" s="33" t="s">
        <v>40</v>
      </c>
      <c r="C25" s="2"/>
      <c r="D25" s="2"/>
      <c r="E25" s="22"/>
      <c r="F25" s="16"/>
    </row>
    <row r="26" spans="1:6" s="18" customFormat="1" x14ac:dyDescent="0.25">
      <c r="A26" s="46"/>
      <c r="B26" s="35" t="s">
        <v>35</v>
      </c>
      <c r="C26" s="2">
        <v>1</v>
      </c>
      <c r="D26" s="2">
        <v>12</v>
      </c>
      <c r="E26" s="22">
        <v>2500</v>
      </c>
      <c r="F26" s="16">
        <f>C26*D26*E26</f>
        <v>30000</v>
      </c>
    </row>
    <row r="27" spans="1:6" s="18" customFormat="1" x14ac:dyDescent="0.25">
      <c r="A27" s="45"/>
      <c r="B27" s="35" t="s">
        <v>36</v>
      </c>
      <c r="C27" s="2">
        <v>1</v>
      </c>
      <c r="D27" s="2">
        <v>12</v>
      </c>
      <c r="E27" s="22">
        <v>1500</v>
      </c>
      <c r="F27" s="16">
        <f>C27*D27*E27</f>
        <v>18000</v>
      </c>
    </row>
    <row r="28" spans="1:6" s="18" customFormat="1" x14ac:dyDescent="0.25">
      <c r="A28" s="70" t="s">
        <v>33</v>
      </c>
      <c r="B28" s="70"/>
      <c r="C28" s="70"/>
      <c r="D28" s="70"/>
      <c r="E28" s="19"/>
      <c r="F28" s="14"/>
    </row>
    <row r="29" spans="1:6" x14ac:dyDescent="0.25">
      <c r="A29" s="45">
        <v>1</v>
      </c>
      <c r="B29" s="3" t="s">
        <v>7</v>
      </c>
      <c r="C29" s="22">
        <v>1</v>
      </c>
      <c r="D29" s="22">
        <v>12</v>
      </c>
      <c r="E29" s="22">
        <v>1500</v>
      </c>
      <c r="F29" s="16">
        <f t="shared" ref="F29:F30" si="1">C29*D29*E29</f>
        <v>18000</v>
      </c>
    </row>
    <row r="30" spans="1:6" ht="25.5" x14ac:dyDescent="0.25">
      <c r="A30" s="45">
        <v>2</v>
      </c>
      <c r="B30" s="3" t="s">
        <v>8</v>
      </c>
      <c r="C30" s="22">
        <v>1</v>
      </c>
      <c r="D30" s="22">
        <v>12</v>
      </c>
      <c r="E30" s="22">
        <v>1500</v>
      </c>
      <c r="F30" s="16">
        <f t="shared" si="1"/>
        <v>18000</v>
      </c>
    </row>
    <row r="31" spans="1:6" ht="15" customHeight="1" x14ac:dyDescent="0.25">
      <c r="A31" s="68" t="s">
        <v>34</v>
      </c>
      <c r="B31" s="69"/>
      <c r="C31" s="19"/>
      <c r="D31" s="19"/>
      <c r="E31" s="19"/>
      <c r="F31" s="16"/>
    </row>
    <row r="32" spans="1:6" ht="25.5" x14ac:dyDescent="0.25">
      <c r="A32" s="45">
        <v>1</v>
      </c>
      <c r="B32" s="3" t="s">
        <v>23</v>
      </c>
      <c r="C32" s="2">
        <v>3</v>
      </c>
      <c r="D32" s="2">
        <v>1</v>
      </c>
      <c r="E32" s="2">
        <v>4500</v>
      </c>
      <c r="F32" s="16">
        <f t="shared" ref="F32:F59" si="2">C32*D32*E32</f>
        <v>13500</v>
      </c>
    </row>
    <row r="33" spans="1:6" ht="25.5" x14ac:dyDescent="0.25">
      <c r="A33" s="45">
        <v>2</v>
      </c>
      <c r="B33" s="3" t="s">
        <v>24</v>
      </c>
      <c r="C33" s="2">
        <v>3</v>
      </c>
      <c r="D33" s="2">
        <v>1</v>
      </c>
      <c r="E33" s="2">
        <v>6000</v>
      </c>
      <c r="F33" s="16">
        <f t="shared" si="2"/>
        <v>18000</v>
      </c>
    </row>
    <row r="34" spans="1:6" x14ac:dyDescent="0.25">
      <c r="A34" s="45">
        <v>3</v>
      </c>
      <c r="B34" s="3" t="s">
        <v>26</v>
      </c>
      <c r="C34" s="2">
        <v>1</v>
      </c>
      <c r="D34" s="2">
        <v>1</v>
      </c>
      <c r="E34" s="2">
        <v>3000</v>
      </c>
      <c r="F34" s="16">
        <f t="shared" si="2"/>
        <v>3000</v>
      </c>
    </row>
    <row r="35" spans="1:6" ht="25.5" x14ac:dyDescent="0.25">
      <c r="A35" s="45">
        <v>4</v>
      </c>
      <c r="B35" s="3" t="s">
        <v>27</v>
      </c>
      <c r="C35" s="2">
        <v>2</v>
      </c>
      <c r="D35" s="2">
        <v>1</v>
      </c>
      <c r="E35" s="2">
        <v>6000</v>
      </c>
      <c r="F35" s="16">
        <f t="shared" si="2"/>
        <v>12000</v>
      </c>
    </row>
    <row r="36" spans="1:6" x14ac:dyDescent="0.25">
      <c r="A36" s="68" t="s">
        <v>43</v>
      </c>
      <c r="B36" s="69"/>
      <c r="C36" s="22">
        <v>1</v>
      </c>
      <c r="D36" s="22">
        <v>1</v>
      </c>
      <c r="E36" s="22">
        <v>20000</v>
      </c>
      <c r="F36" s="16">
        <f t="shared" si="2"/>
        <v>20000</v>
      </c>
    </row>
    <row r="37" spans="1:6" ht="51" x14ac:dyDescent="0.25">
      <c r="A37" s="45">
        <v>1</v>
      </c>
      <c r="B37" s="23" t="s">
        <v>42</v>
      </c>
      <c r="C37" s="24"/>
      <c r="D37" s="24"/>
      <c r="E37" s="24"/>
      <c r="F37" s="16"/>
    </row>
    <row r="38" spans="1:6" x14ac:dyDescent="0.25">
      <c r="A38" s="68" t="s">
        <v>44</v>
      </c>
      <c r="B38" s="69"/>
      <c r="C38" s="19"/>
      <c r="D38" s="19"/>
      <c r="E38" s="19"/>
      <c r="F38" s="16"/>
    </row>
    <row r="39" spans="1:6" x14ac:dyDescent="0.25">
      <c r="A39" s="45">
        <v>1</v>
      </c>
      <c r="B39" s="3" t="s">
        <v>9</v>
      </c>
      <c r="C39" s="2">
        <v>2</v>
      </c>
      <c r="D39" s="2">
        <v>12</v>
      </c>
      <c r="E39" s="2">
        <v>300</v>
      </c>
      <c r="F39" s="16">
        <f t="shared" si="2"/>
        <v>7200</v>
      </c>
    </row>
    <row r="40" spans="1:6" ht="38.25" x14ac:dyDescent="0.25">
      <c r="A40" s="45">
        <v>2</v>
      </c>
      <c r="B40" s="3" t="s">
        <v>46</v>
      </c>
      <c r="C40" s="2">
        <v>6</v>
      </c>
      <c r="D40" s="2">
        <v>1</v>
      </c>
      <c r="E40" s="2">
        <f>3000+1500+500</f>
        <v>5000</v>
      </c>
      <c r="F40" s="16">
        <f t="shared" si="2"/>
        <v>30000</v>
      </c>
    </row>
    <row r="41" spans="1:6" x14ac:dyDescent="0.25">
      <c r="A41" s="45">
        <v>3</v>
      </c>
      <c r="B41" s="3" t="s">
        <v>29</v>
      </c>
      <c r="C41" s="2">
        <v>1</v>
      </c>
      <c r="D41" s="2">
        <v>6</v>
      </c>
      <c r="E41" s="2">
        <v>1000</v>
      </c>
      <c r="F41" s="16">
        <f t="shared" si="2"/>
        <v>6000</v>
      </c>
    </row>
    <row r="42" spans="1:6" x14ac:dyDescent="0.25">
      <c r="A42" s="68" t="s">
        <v>54</v>
      </c>
      <c r="B42" s="69"/>
      <c r="C42" s="19"/>
      <c r="D42" s="19"/>
      <c r="E42" s="19"/>
      <c r="F42" s="16"/>
    </row>
    <row r="43" spans="1:6" x14ac:dyDescent="0.25">
      <c r="A43" s="45">
        <v>1</v>
      </c>
      <c r="B43" s="3" t="s">
        <v>10</v>
      </c>
      <c r="C43" s="2">
        <v>10</v>
      </c>
      <c r="D43" s="2">
        <v>1</v>
      </c>
      <c r="E43" s="2">
        <v>300</v>
      </c>
      <c r="F43" s="16">
        <f t="shared" si="2"/>
        <v>3000</v>
      </c>
    </row>
    <row r="44" spans="1:6" x14ac:dyDescent="0.25">
      <c r="A44" s="68" t="s">
        <v>55</v>
      </c>
      <c r="B44" s="69"/>
      <c r="C44" s="22"/>
      <c r="D44" s="22"/>
      <c r="E44" s="22"/>
      <c r="F44" s="16"/>
    </row>
    <row r="45" spans="1:6" x14ac:dyDescent="0.25">
      <c r="A45" s="45">
        <v>1</v>
      </c>
      <c r="B45" s="3" t="s">
        <v>11</v>
      </c>
      <c r="C45" s="22">
        <v>50</v>
      </c>
      <c r="D45" s="22">
        <v>1</v>
      </c>
      <c r="E45" s="22">
        <v>300</v>
      </c>
      <c r="F45" s="16">
        <f t="shared" si="2"/>
        <v>15000</v>
      </c>
    </row>
    <row r="46" spans="1:6" x14ac:dyDescent="0.25">
      <c r="A46" s="45">
        <v>2</v>
      </c>
      <c r="B46" s="3" t="s">
        <v>12</v>
      </c>
      <c r="C46" s="22">
        <v>1</v>
      </c>
      <c r="D46" s="22">
        <v>1</v>
      </c>
      <c r="E46" s="22">
        <v>5000</v>
      </c>
      <c r="F46" s="16">
        <f t="shared" si="2"/>
        <v>5000</v>
      </c>
    </row>
    <row r="47" spans="1:6" ht="38.25" x14ac:dyDescent="0.25">
      <c r="A47" s="45">
        <v>3</v>
      </c>
      <c r="B47" s="3" t="s">
        <v>30</v>
      </c>
      <c r="C47" s="22">
        <v>3</v>
      </c>
      <c r="D47" s="22">
        <v>1</v>
      </c>
      <c r="E47" s="22">
        <v>2000</v>
      </c>
      <c r="F47" s="16">
        <f t="shared" si="2"/>
        <v>6000</v>
      </c>
    </row>
    <row r="48" spans="1:6" ht="25.5" customHeight="1" x14ac:dyDescent="0.25">
      <c r="A48" s="68" t="s">
        <v>56</v>
      </c>
      <c r="B48" s="69"/>
      <c r="C48" s="22"/>
      <c r="D48" s="22"/>
      <c r="E48" s="22"/>
      <c r="F48" s="16"/>
    </row>
    <row r="49" spans="1:8" ht="25.5" x14ac:dyDescent="0.25">
      <c r="A49" s="52">
        <v>1</v>
      </c>
      <c r="B49" s="21" t="s">
        <v>61</v>
      </c>
      <c r="C49" s="22">
        <v>3</v>
      </c>
      <c r="D49" s="22">
        <v>1</v>
      </c>
      <c r="E49" s="22">
        <f>2500+500</f>
        <v>3000</v>
      </c>
      <c r="F49" s="16">
        <f>C49*D49*E49</f>
        <v>9000</v>
      </c>
    </row>
    <row r="50" spans="1:8" ht="25.5" x14ac:dyDescent="0.25">
      <c r="A50" s="45">
        <v>2</v>
      </c>
      <c r="B50" s="3" t="s">
        <v>31</v>
      </c>
      <c r="C50" s="2">
        <v>3</v>
      </c>
      <c r="D50" s="2">
        <v>1</v>
      </c>
      <c r="E50" s="2">
        <v>500</v>
      </c>
      <c r="F50" s="16">
        <f>C50*D50*E50</f>
        <v>1500</v>
      </c>
    </row>
    <row r="51" spans="1:8" s="15" customFormat="1" ht="24" customHeight="1" x14ac:dyDescent="0.25">
      <c r="A51" s="68" t="s">
        <v>57</v>
      </c>
      <c r="B51" s="69"/>
      <c r="C51" s="25"/>
      <c r="D51" s="25"/>
      <c r="E51" s="25"/>
      <c r="F51" s="16"/>
    </row>
    <row r="52" spans="1:8" x14ac:dyDescent="0.25">
      <c r="A52" s="46">
        <v>1</v>
      </c>
      <c r="B52" s="41" t="s">
        <v>32</v>
      </c>
      <c r="C52" s="26">
        <v>2</v>
      </c>
      <c r="D52" s="26">
        <v>1</v>
      </c>
      <c r="E52" s="26">
        <f>500+500+1000</f>
        <v>2000</v>
      </c>
      <c r="F52" s="16">
        <f t="shared" si="2"/>
        <v>4000</v>
      </c>
      <c r="H52" s="32"/>
    </row>
    <row r="53" spans="1:8" s="38" customFormat="1" ht="45" x14ac:dyDescent="0.25">
      <c r="A53" s="47">
        <v>2</v>
      </c>
      <c r="B53" s="42" t="s">
        <v>41</v>
      </c>
      <c r="C53" s="36">
        <v>1</v>
      </c>
      <c r="D53" s="36">
        <v>1</v>
      </c>
      <c r="E53" s="36">
        <v>26000</v>
      </c>
      <c r="F53" s="37">
        <f t="shared" si="2"/>
        <v>26000</v>
      </c>
    </row>
    <row r="54" spans="1:8" x14ac:dyDescent="0.25">
      <c r="A54" s="73" t="s">
        <v>2</v>
      </c>
      <c r="B54" s="73"/>
      <c r="C54" s="17"/>
      <c r="D54" s="17"/>
      <c r="E54" s="17"/>
      <c r="F54" s="16"/>
    </row>
    <row r="55" spans="1:8" x14ac:dyDescent="0.25">
      <c r="A55" s="2">
        <v>1</v>
      </c>
      <c r="B55" s="3" t="s">
        <v>53</v>
      </c>
      <c r="C55" s="17">
        <v>1</v>
      </c>
      <c r="D55" s="17">
        <v>12</v>
      </c>
      <c r="E55" s="17">
        <v>500</v>
      </c>
      <c r="F55" s="37">
        <f t="shared" si="2"/>
        <v>6000</v>
      </c>
    </row>
    <row r="56" spans="1:8" x14ac:dyDescent="0.25">
      <c r="A56" s="2">
        <v>2</v>
      </c>
      <c r="B56" s="3" t="s">
        <v>52</v>
      </c>
      <c r="C56" s="2">
        <v>1</v>
      </c>
      <c r="D56" s="2">
        <v>12</v>
      </c>
      <c r="E56" s="2">
        <v>500</v>
      </c>
      <c r="F56" s="37">
        <f t="shared" si="2"/>
        <v>6000</v>
      </c>
    </row>
    <row r="57" spans="1:8" x14ac:dyDescent="0.25">
      <c r="A57" s="2">
        <v>3</v>
      </c>
      <c r="B57" s="3" t="s">
        <v>49</v>
      </c>
      <c r="C57" s="2">
        <v>1</v>
      </c>
      <c r="D57" s="2">
        <v>12</v>
      </c>
      <c r="E57" s="2">
        <v>3000</v>
      </c>
      <c r="F57" s="37">
        <f t="shared" si="2"/>
        <v>36000</v>
      </c>
    </row>
    <row r="58" spans="1:8" x14ac:dyDescent="0.25">
      <c r="A58" s="2">
        <v>5</v>
      </c>
      <c r="B58" s="3" t="s">
        <v>51</v>
      </c>
      <c r="C58" s="2">
        <v>1</v>
      </c>
      <c r="D58" s="2">
        <v>12</v>
      </c>
      <c r="E58" s="2">
        <v>1000</v>
      </c>
      <c r="F58" s="37">
        <f t="shared" si="2"/>
        <v>12000</v>
      </c>
    </row>
    <row r="59" spans="1:8" ht="25.5" x14ac:dyDescent="0.25">
      <c r="A59" s="2">
        <v>6</v>
      </c>
      <c r="B59" s="3" t="s">
        <v>50</v>
      </c>
      <c r="C59" s="17">
        <v>1</v>
      </c>
      <c r="D59" s="17">
        <v>12</v>
      </c>
      <c r="E59" s="17">
        <v>750</v>
      </c>
      <c r="F59" s="16">
        <f t="shared" si="2"/>
        <v>9000</v>
      </c>
    </row>
    <row r="60" spans="1:8" ht="15.75" x14ac:dyDescent="0.25">
      <c r="A60" s="48"/>
      <c r="B60" s="28" t="s">
        <v>16</v>
      </c>
      <c r="C60" s="27"/>
      <c r="D60" s="27"/>
      <c r="E60" s="27"/>
      <c r="F60" s="29">
        <f>SUM(F8:F59)</f>
        <v>1600200</v>
      </c>
      <c r="G60" s="32"/>
    </row>
    <row r="61" spans="1:8" x14ac:dyDescent="0.25">
      <c r="A61" s="45"/>
      <c r="B61" s="58" t="s">
        <v>62</v>
      </c>
      <c r="C61" s="53"/>
      <c r="D61" s="53"/>
      <c r="E61" s="53"/>
      <c r="F61" s="54">
        <v>203300</v>
      </c>
    </row>
    <row r="62" spans="1:8" s="15" customFormat="1" x14ac:dyDescent="0.25">
      <c r="A62" s="55"/>
      <c r="B62" s="59" t="s">
        <v>63</v>
      </c>
      <c r="C62" s="56"/>
      <c r="D62" s="56"/>
      <c r="E62" s="56"/>
      <c r="F62" s="57">
        <f>F60-F61</f>
        <v>1396900</v>
      </c>
    </row>
    <row r="65" spans="1:6" x14ac:dyDescent="0.25">
      <c r="A65" s="74" t="s">
        <v>64</v>
      </c>
      <c r="B65" s="74"/>
      <c r="C65" s="74"/>
      <c r="D65" s="74"/>
      <c r="E65" s="74"/>
      <c r="F65" s="74"/>
    </row>
    <row r="67" spans="1:6" ht="15.75" thickBot="1" x14ac:dyDescent="0.3">
      <c r="A67" s="75" t="s">
        <v>82</v>
      </c>
      <c r="B67" s="75" t="s">
        <v>65</v>
      </c>
      <c r="C67" s="75" t="s">
        <v>77</v>
      </c>
    </row>
    <row r="68" spans="1:6" ht="15.75" thickBot="1" x14ac:dyDescent="0.3">
      <c r="A68" s="76">
        <v>1</v>
      </c>
      <c r="B68" s="76" t="s">
        <v>66</v>
      </c>
      <c r="C68" s="76" t="s">
        <v>78</v>
      </c>
    </row>
    <row r="69" spans="1:6" ht="15.75" thickBot="1" x14ac:dyDescent="0.3">
      <c r="A69" s="76" t="s">
        <v>79</v>
      </c>
      <c r="B69" s="77" t="s">
        <v>67</v>
      </c>
      <c r="C69" s="76" t="s">
        <v>79</v>
      </c>
    </row>
    <row r="70" spans="1:6" ht="15.75" thickBot="1" x14ac:dyDescent="0.3">
      <c r="A70" s="76">
        <v>2</v>
      </c>
      <c r="B70" s="76" t="s">
        <v>68</v>
      </c>
      <c r="C70" s="76">
        <v>50000</v>
      </c>
    </row>
    <row r="71" spans="1:6" ht="15.75" thickBot="1" x14ac:dyDescent="0.3">
      <c r="A71" s="76">
        <v>3</v>
      </c>
      <c r="B71" s="76" t="s">
        <v>69</v>
      </c>
      <c r="C71" s="76">
        <v>25000</v>
      </c>
    </row>
    <row r="72" spans="1:6" ht="15.75" thickBot="1" x14ac:dyDescent="0.3">
      <c r="A72" s="76">
        <v>4</v>
      </c>
      <c r="B72" s="76" t="s">
        <v>70</v>
      </c>
      <c r="C72" s="76">
        <v>20000</v>
      </c>
    </row>
    <row r="73" spans="1:6" ht="15.75" thickBot="1" x14ac:dyDescent="0.3">
      <c r="A73" s="76">
        <v>5</v>
      </c>
      <c r="B73" s="76" t="s">
        <v>71</v>
      </c>
      <c r="C73" s="76" t="s">
        <v>80</v>
      </c>
    </row>
    <row r="74" spans="1:6" ht="15.75" thickBot="1" x14ac:dyDescent="0.3">
      <c r="A74" s="76">
        <v>6</v>
      </c>
      <c r="B74" s="76" t="s">
        <v>72</v>
      </c>
      <c r="C74" s="79">
        <v>50000</v>
      </c>
    </row>
    <row r="75" spans="1:6" ht="15.75" thickBot="1" x14ac:dyDescent="0.3">
      <c r="A75" s="76">
        <v>7</v>
      </c>
      <c r="B75" s="76" t="s">
        <v>73</v>
      </c>
      <c r="C75" s="79">
        <v>75000</v>
      </c>
    </row>
    <row r="76" spans="1:6" ht="15.75" thickBot="1" x14ac:dyDescent="0.3">
      <c r="A76" s="76">
        <v>8</v>
      </c>
      <c r="B76" s="76" t="s">
        <v>74</v>
      </c>
      <c r="C76" s="76">
        <v>20000</v>
      </c>
    </row>
    <row r="77" spans="1:6" ht="15.75" thickBot="1" x14ac:dyDescent="0.3">
      <c r="A77" s="76">
        <v>9</v>
      </c>
      <c r="B77" s="76" t="s">
        <v>75</v>
      </c>
      <c r="C77" s="76">
        <v>20000</v>
      </c>
    </row>
    <row r="78" spans="1:6" x14ac:dyDescent="0.25">
      <c r="A78" s="80" t="s">
        <v>79</v>
      </c>
      <c r="B78" s="78" t="s">
        <v>76</v>
      </c>
      <c r="C78" s="78" t="s">
        <v>81</v>
      </c>
    </row>
  </sheetData>
  <mergeCells count="15">
    <mergeCell ref="A65:F65"/>
    <mergeCell ref="A54:B54"/>
    <mergeCell ref="A38:B38"/>
    <mergeCell ref="A36:B36"/>
    <mergeCell ref="A31:B31"/>
    <mergeCell ref="A42:B42"/>
    <mergeCell ref="A48:B48"/>
    <mergeCell ref="A44:B44"/>
    <mergeCell ref="A3:F3"/>
    <mergeCell ref="A15:B15"/>
    <mergeCell ref="A2:F2"/>
    <mergeCell ref="A51:B51"/>
    <mergeCell ref="A7:B7"/>
    <mergeCell ref="A28:D28"/>
    <mergeCell ref="A16:B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Resource Centre Budget</vt:lpstr>
    </vt:vector>
  </TitlesOfParts>
  <Company>wwww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pawan</dc:creator>
  <cp:lastModifiedBy>Rashi Dhall</cp:lastModifiedBy>
  <cp:lastPrinted>2017-04-20T03:37:37Z</cp:lastPrinted>
  <dcterms:created xsi:type="dcterms:W3CDTF">2013-10-03T08:16:15Z</dcterms:created>
  <dcterms:modified xsi:type="dcterms:W3CDTF">2017-08-01T17:52:23Z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Ref">
    <vt:lpwstr>https://api.informationprotection.azure.com/api/72f988bf-86f1-41af-91ab-2d7cd011db47</vt:lpwstr>
  </property>
  <property fmtid="{D5CDD505-2E9C-101B-9397-08002B2CF9AE}" pid="5" name="MSIP_Label_f42aa342-8706-4288-bd11-ebb85995028c_Owner">
    <vt:lpwstr>radhall@microsoft.com</vt:lpwstr>
  </property>
  <property fmtid="{D5CDD505-2E9C-101B-9397-08002B2CF9AE}" pid="6" name="MSIP_Label_f42aa342-8706-4288-bd11-ebb85995028c_SetDate">
    <vt:lpwstr>2017-08-01T10:33:29.8990657-07:00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