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ay\Desktop\Bhavana\2018\"/>
    </mc:Choice>
  </mc:AlternateContent>
  <bookViews>
    <workbookView xWindow="0" yWindow="0" windowWidth="24000" windowHeight="9150" tabRatio="753" firstSheet="5" activeTab="7"/>
  </bookViews>
  <sheets>
    <sheet name="Budget 2010_11 (2)" sheetId="7" state="hidden" r:id="rId1"/>
    <sheet name="Budget 2010_11" sheetId="6" state="hidden" r:id="rId2"/>
    <sheet name="workings Exp 2012-13" sheetId="1" state="hidden" r:id="rId3"/>
    <sheet name="As per Audit report" sheetId="8" state="hidden" r:id="rId4"/>
    <sheet name="Abstract" sheetId="12" state="hidden" r:id="rId5"/>
    <sheet name="Proposed budget" sheetId="14" r:id="rId6"/>
    <sheet name="Projected Income" sheetId="9" r:id="rId7"/>
    <sheet name="Projected Expenses" sheetId="10" r:id="rId8"/>
    <sheet name="Rough calculation" sheetId="11" state="hidden" r:id="rId9"/>
    <sheet name="Communication" sheetId="4" state="hidden" r:id="rId10"/>
    <sheet name="Music Class" sheetId="5" state="hidden" r:id="rId11"/>
    <sheet name="Salary Budget" sheetId="15" r:id="rId12"/>
    <sheet name="Guruji Payment" sheetId="13" state="hidden" r:id="rId13"/>
  </sheets>
  <definedNames>
    <definedName name="_xlnm._FilterDatabase" localSheetId="3" hidden="1">'As per Audit report'!$A$3:$H$161</definedName>
    <definedName name="_xlnm._FilterDatabase" localSheetId="1" hidden="1">'Budget 2010_11'!$A$35:$H$75</definedName>
    <definedName name="_xlnm._FilterDatabase" localSheetId="0" hidden="1">'Budget 2010_11 (2)'!$A$35:$H$75</definedName>
    <definedName name="_xlnm._FilterDatabase" localSheetId="7" hidden="1">'Projected Expenses'!$A$2:$I$106</definedName>
    <definedName name="_xlnm._FilterDatabase" localSheetId="6" hidden="1">'Projected Income'!$A$2:$C$68</definedName>
    <definedName name="_xlnm._FilterDatabase" localSheetId="11" hidden="1">'Salary Budget'!$A$2:$E$131</definedName>
    <definedName name="_xlnm.Print_Area" localSheetId="6">'Projected Income'!$A$1:$C$60</definedName>
    <definedName name="_xlnm.Print_Titles" localSheetId="6">'Projected Income'!$1:$2</definedName>
  </definedNames>
  <calcPr calcId="162913"/>
</workbook>
</file>

<file path=xl/calcChain.xml><?xml version="1.0" encoding="utf-8"?>
<calcChain xmlns="http://schemas.openxmlformats.org/spreadsheetml/2006/main">
  <c r="E105" i="10" l="1"/>
  <c r="E103" i="10"/>
  <c r="E102" i="10"/>
  <c r="E101" i="10"/>
  <c r="E100" i="10"/>
  <c r="E99" i="10"/>
  <c r="E98" i="10"/>
  <c r="E97" i="10"/>
  <c r="E96" i="10"/>
  <c r="E95" i="10"/>
  <c r="E93" i="10"/>
  <c r="E92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4" i="10"/>
  <c r="E73" i="10"/>
  <c r="E72" i="10"/>
  <c r="E71" i="10"/>
  <c r="E70" i="10"/>
  <c r="E69" i="10"/>
  <c r="E68" i="10"/>
  <c r="E67" i="10"/>
  <c r="E64" i="10"/>
  <c r="E63" i="10"/>
  <c r="E62" i="10"/>
  <c r="E61" i="10"/>
  <c r="E60" i="10"/>
  <c r="E59" i="10"/>
  <c r="E58" i="10"/>
  <c r="E57" i="10"/>
  <c r="E56" i="10"/>
  <c r="E55" i="10"/>
  <c r="E54" i="10"/>
  <c r="E51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H91" i="10"/>
  <c r="D52" i="15"/>
  <c r="C48" i="15"/>
  <c r="C49" i="15"/>
  <c r="C50" i="15"/>
  <c r="C51" i="15"/>
  <c r="E48" i="15"/>
  <c r="E49" i="15"/>
  <c r="E50" i="15"/>
  <c r="E51" i="15"/>
  <c r="E47" i="15"/>
  <c r="C47" i="15"/>
  <c r="E17" i="15"/>
  <c r="C17" i="15"/>
  <c r="C9" i="9"/>
  <c r="C67" i="9"/>
  <c r="C59" i="9"/>
  <c r="C57" i="9"/>
  <c r="E91" i="10" l="1"/>
  <c r="C28" i="15"/>
  <c r="E28" i="15"/>
  <c r="C29" i="15"/>
  <c r="E29" i="15"/>
  <c r="C54" i="9" l="1"/>
  <c r="C13" i="9"/>
  <c r="C14" i="14" s="1"/>
  <c r="C20" i="9" l="1"/>
  <c r="C30" i="9"/>
  <c r="C50" i="9"/>
  <c r="C51" i="9"/>
  <c r="C52" i="9"/>
  <c r="G69" i="10" l="1"/>
  <c r="F69" i="10" s="1"/>
  <c r="D69" i="10" s="1"/>
  <c r="E15" i="15"/>
  <c r="C107" i="15"/>
  <c r="E107" i="15"/>
  <c r="C108" i="15"/>
  <c r="E108" i="15"/>
  <c r="E64" i="15"/>
  <c r="C11" i="13"/>
  <c r="C9" i="13"/>
  <c r="D9" i="13" s="1"/>
  <c r="C7" i="13"/>
  <c r="D7" i="13" s="1"/>
  <c r="C8" i="13"/>
  <c r="D8" i="13" s="1"/>
  <c r="D6" i="13"/>
  <c r="D5" i="13"/>
  <c r="D3" i="13"/>
  <c r="D4" i="13"/>
  <c r="D11" i="13" l="1"/>
  <c r="H104" i="10" s="1"/>
  <c r="E104" i="10" s="1"/>
  <c r="C69" i="10"/>
  <c r="G40" i="10"/>
  <c r="D40" i="10" l="1"/>
  <c r="F40" i="10"/>
  <c r="G31" i="10"/>
  <c r="D31" i="10" l="1"/>
  <c r="F31" i="10"/>
  <c r="G16" i="10"/>
  <c r="D16" i="10" s="1"/>
  <c r="G14" i="10"/>
  <c r="D14" i="10" s="1"/>
  <c r="F16" i="10" l="1"/>
  <c r="F14" i="10"/>
  <c r="C14" i="10" s="1"/>
  <c r="D109" i="15" l="1"/>
  <c r="D10" i="15" s="1"/>
  <c r="E106" i="15"/>
  <c r="C106" i="15"/>
  <c r="E105" i="15"/>
  <c r="C105" i="15"/>
  <c r="E104" i="15"/>
  <c r="C104" i="15"/>
  <c r="E103" i="15"/>
  <c r="C103" i="15"/>
  <c r="E102" i="15"/>
  <c r="C102" i="15"/>
  <c r="E101" i="15"/>
  <c r="C101" i="15"/>
  <c r="E100" i="15"/>
  <c r="C100" i="15"/>
  <c r="E99" i="15"/>
  <c r="C99" i="15"/>
  <c r="E98" i="15"/>
  <c r="C98" i="15"/>
  <c r="E97" i="15"/>
  <c r="C97" i="15"/>
  <c r="E96" i="15"/>
  <c r="C96" i="15"/>
  <c r="E95" i="15"/>
  <c r="C95" i="15"/>
  <c r="E94" i="15"/>
  <c r="C94" i="15"/>
  <c r="E93" i="15"/>
  <c r="C93" i="15"/>
  <c r="E92" i="15"/>
  <c r="C92" i="15"/>
  <c r="E91" i="15"/>
  <c r="C91" i="15"/>
  <c r="D89" i="15"/>
  <c r="D9" i="15" s="1"/>
  <c r="E88" i="15"/>
  <c r="C88" i="15"/>
  <c r="E87" i="15"/>
  <c r="C87" i="15"/>
  <c r="E86" i="15"/>
  <c r="C86" i="15"/>
  <c r="E85" i="15"/>
  <c r="C85" i="15"/>
  <c r="E84" i="15"/>
  <c r="C84" i="15"/>
  <c r="E83" i="15"/>
  <c r="C83" i="15"/>
  <c r="D81" i="15"/>
  <c r="E80" i="15"/>
  <c r="C80" i="15"/>
  <c r="E79" i="15"/>
  <c r="C79" i="15"/>
  <c r="E78" i="15"/>
  <c r="C78" i="15"/>
  <c r="E77" i="15"/>
  <c r="C77" i="15"/>
  <c r="E76" i="15"/>
  <c r="C76" i="15"/>
  <c r="E75" i="15"/>
  <c r="C75" i="15"/>
  <c r="E74" i="15"/>
  <c r="C74" i="15"/>
  <c r="E73" i="15"/>
  <c r="C73" i="15"/>
  <c r="E72" i="15"/>
  <c r="C72" i="15"/>
  <c r="E71" i="15"/>
  <c r="C71" i="15"/>
  <c r="E70" i="15"/>
  <c r="C70" i="15"/>
  <c r="E69" i="15"/>
  <c r="C69" i="15"/>
  <c r="E68" i="15"/>
  <c r="C68" i="15"/>
  <c r="E67" i="15"/>
  <c r="C67" i="15"/>
  <c r="E66" i="15"/>
  <c r="C66" i="15"/>
  <c r="E65" i="15"/>
  <c r="C65" i="15"/>
  <c r="C64" i="15"/>
  <c r="D62" i="15"/>
  <c r="D7" i="15" s="1"/>
  <c r="E61" i="15"/>
  <c r="C61" i="15"/>
  <c r="E60" i="15"/>
  <c r="C60" i="15"/>
  <c r="D58" i="15"/>
  <c r="E57" i="15"/>
  <c r="C57" i="15"/>
  <c r="E56" i="15"/>
  <c r="C56" i="15"/>
  <c r="E55" i="15"/>
  <c r="C55" i="15"/>
  <c r="E54" i="15"/>
  <c r="C54" i="15"/>
  <c r="D5" i="15"/>
  <c r="E46" i="15"/>
  <c r="C46" i="15"/>
  <c r="E45" i="15"/>
  <c r="C45" i="15"/>
  <c r="E44" i="15"/>
  <c r="C44" i="15"/>
  <c r="E43" i="15"/>
  <c r="C43" i="15"/>
  <c r="E42" i="15"/>
  <c r="C42" i="15"/>
  <c r="E41" i="15"/>
  <c r="C41" i="15"/>
  <c r="E40" i="15"/>
  <c r="C40" i="15"/>
  <c r="E39" i="15"/>
  <c r="C39" i="15"/>
  <c r="E38" i="15"/>
  <c r="C38" i="15"/>
  <c r="E37" i="15"/>
  <c r="C37" i="15"/>
  <c r="E36" i="15"/>
  <c r="C36" i="15"/>
  <c r="E35" i="15"/>
  <c r="C35" i="15"/>
  <c r="E34" i="15"/>
  <c r="E52" i="15" s="1"/>
  <c r="C34" i="15"/>
  <c r="E30" i="15"/>
  <c r="C30" i="15"/>
  <c r="E27" i="15"/>
  <c r="C27" i="15"/>
  <c r="E26" i="15"/>
  <c r="C26" i="15"/>
  <c r="E25" i="15"/>
  <c r="C25" i="15"/>
  <c r="E24" i="15"/>
  <c r="C24" i="15"/>
  <c r="E23" i="15"/>
  <c r="C23" i="15"/>
  <c r="E22" i="15"/>
  <c r="C22" i="15"/>
  <c r="E21" i="15"/>
  <c r="C21" i="15"/>
  <c r="E20" i="15"/>
  <c r="C20" i="15"/>
  <c r="E19" i="15"/>
  <c r="C19" i="15"/>
  <c r="E18" i="15"/>
  <c r="C18" i="15"/>
  <c r="E16" i="15"/>
  <c r="C16" i="15"/>
  <c r="C15" i="15"/>
  <c r="C52" i="15" l="1"/>
  <c r="C5" i="15" s="1"/>
  <c r="C58" i="15"/>
  <c r="C6" i="15" s="1"/>
  <c r="E62" i="15"/>
  <c r="E7" i="15" s="1"/>
  <c r="H50" i="10" s="1"/>
  <c r="H49" i="10" s="1"/>
  <c r="C62" i="15"/>
  <c r="C7" i="15" s="1"/>
  <c r="C81" i="15"/>
  <c r="C8" i="15" s="1"/>
  <c r="E89" i="15"/>
  <c r="E9" i="15" s="1"/>
  <c r="H66" i="10" s="1"/>
  <c r="E66" i="10" s="1"/>
  <c r="C109" i="15"/>
  <c r="C10" i="15" s="1"/>
  <c r="D6" i="15"/>
  <c r="D8" i="15"/>
  <c r="C31" i="15"/>
  <c r="E5" i="15"/>
  <c r="H20" i="10" s="1"/>
  <c r="E58" i="15"/>
  <c r="E6" i="15" s="1"/>
  <c r="H35" i="10" s="1"/>
  <c r="E81" i="15"/>
  <c r="E8" i="15" s="1"/>
  <c r="H53" i="10" s="1"/>
  <c r="C89" i="15"/>
  <c r="C9" i="15" s="1"/>
  <c r="E109" i="15"/>
  <c r="E10" i="15" s="1"/>
  <c r="H76" i="10" s="1"/>
  <c r="D31" i="15"/>
  <c r="D4" i="15" s="1"/>
  <c r="E31" i="15"/>
  <c r="C60" i="9"/>
  <c r="C7" i="14" s="1"/>
  <c r="C4" i="14"/>
  <c r="C21" i="9"/>
  <c r="C15" i="14" s="1"/>
  <c r="C8" i="14"/>
  <c r="C63" i="9"/>
  <c r="C17" i="14" s="1"/>
  <c r="C24" i="9"/>
  <c r="C6" i="14" s="1"/>
  <c r="C27" i="9"/>
  <c r="C28" i="9"/>
  <c r="C29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7" i="9"/>
  <c r="C48" i="9"/>
  <c r="C49" i="9"/>
  <c r="C26" i="9"/>
  <c r="C16" i="9"/>
  <c r="C15" i="9"/>
  <c r="H19" i="10" l="1"/>
  <c r="E20" i="10"/>
  <c r="E19" i="10" s="1"/>
  <c r="H75" i="10"/>
  <c r="E76" i="10"/>
  <c r="E75" i="10" s="1"/>
  <c r="H52" i="10"/>
  <c r="E53" i="10"/>
  <c r="E52" i="10" s="1"/>
  <c r="H34" i="10"/>
  <c r="E35" i="10"/>
  <c r="E34" i="10" s="1"/>
  <c r="D35" i="10"/>
  <c r="C55" i="9"/>
  <c r="C16" i="14" s="1"/>
  <c r="C5" i="9"/>
  <c r="C13" i="14" s="1"/>
  <c r="F9" i="14"/>
  <c r="G50" i="10"/>
  <c r="E50" i="10"/>
  <c r="E49" i="10" s="1"/>
  <c r="C4" i="15"/>
  <c r="C11" i="15" s="1"/>
  <c r="E4" i="15"/>
  <c r="H4" i="10" s="1"/>
  <c r="C18" i="9"/>
  <c r="E4" i="10" l="1"/>
  <c r="E3" i="10" s="1"/>
  <c r="H3" i="10"/>
  <c r="F50" i="10"/>
  <c r="D50" i="10" s="1"/>
  <c r="C68" i="9"/>
  <c r="C5" i="14"/>
  <c r="E11" i="15"/>
  <c r="D11" i="15"/>
  <c r="H65" i="10"/>
  <c r="F13" i="14" s="1"/>
  <c r="G66" i="10"/>
  <c r="F66" i="10" s="1"/>
  <c r="D66" i="10" s="1"/>
  <c r="G67" i="10"/>
  <c r="F67" i="10" s="1"/>
  <c r="D67" i="10" s="1"/>
  <c r="G68" i="10"/>
  <c r="F68" i="10" s="1"/>
  <c r="D68" i="10" s="1"/>
  <c r="G70" i="10"/>
  <c r="F70" i="10" s="1"/>
  <c r="D70" i="10" s="1"/>
  <c r="G71" i="10"/>
  <c r="F71" i="10" s="1"/>
  <c r="D71" i="10" s="1"/>
  <c r="G72" i="10"/>
  <c r="F72" i="10" s="1"/>
  <c r="D72" i="10" s="1"/>
  <c r="G73" i="10"/>
  <c r="F73" i="10" s="1"/>
  <c r="D73" i="10" s="1"/>
  <c r="G74" i="10"/>
  <c r="F74" i="10" s="1"/>
  <c r="D74" i="10" s="1"/>
  <c r="G35" i="10"/>
  <c r="G17" i="10"/>
  <c r="D17" i="10" s="1"/>
  <c r="G18" i="10"/>
  <c r="D18" i="10" s="1"/>
  <c r="G29" i="10"/>
  <c r="G30" i="10"/>
  <c r="G32" i="10"/>
  <c r="G33" i="10"/>
  <c r="G47" i="10"/>
  <c r="G48" i="10"/>
  <c r="F17" i="14"/>
  <c r="G92" i="10"/>
  <c r="G93" i="10"/>
  <c r="F15" i="14"/>
  <c r="G90" i="10"/>
  <c r="G76" i="10"/>
  <c r="G88" i="10"/>
  <c r="G89" i="10"/>
  <c r="F11" i="14"/>
  <c r="G63" i="10"/>
  <c r="G64" i="10"/>
  <c r="F7" i="14"/>
  <c r="D63" i="10" l="1"/>
  <c r="F63" i="10"/>
  <c r="D29" i="10"/>
  <c r="F29" i="10"/>
  <c r="D30" i="10"/>
  <c r="F30" i="10"/>
  <c r="D89" i="10"/>
  <c r="F89" i="10"/>
  <c r="D92" i="10"/>
  <c r="G91" i="10"/>
  <c r="F92" i="10"/>
  <c r="D32" i="10"/>
  <c r="F32" i="10"/>
  <c r="D48" i="10"/>
  <c r="F48" i="10"/>
  <c r="D65" i="10"/>
  <c r="D64" i="10"/>
  <c r="F64" i="10"/>
  <c r="D88" i="10"/>
  <c r="F88" i="10"/>
  <c r="D90" i="10"/>
  <c r="F90" i="10"/>
  <c r="D47" i="10"/>
  <c r="F47" i="10"/>
  <c r="D33" i="10"/>
  <c r="F33" i="10"/>
  <c r="D93" i="10"/>
  <c r="F93" i="10"/>
  <c r="C93" i="10" s="1"/>
  <c r="F35" i="10"/>
  <c r="D76" i="10"/>
  <c r="F76" i="10"/>
  <c r="E65" i="10"/>
  <c r="F65" i="10"/>
  <c r="G65" i="10"/>
  <c r="C66" i="10"/>
  <c r="C68" i="10"/>
  <c r="C72" i="10"/>
  <c r="C70" i="10"/>
  <c r="C71" i="10"/>
  <c r="C67" i="10"/>
  <c r="F18" i="10"/>
  <c r="F17" i="10"/>
  <c r="G5" i="10"/>
  <c r="D5" i="10" s="1"/>
  <c r="G6" i="10"/>
  <c r="D6" i="10" s="1"/>
  <c r="G7" i="10"/>
  <c r="D7" i="10" s="1"/>
  <c r="G8" i="10"/>
  <c r="D8" i="10" s="1"/>
  <c r="G9" i="10"/>
  <c r="D9" i="10" s="1"/>
  <c r="G10" i="10"/>
  <c r="D10" i="10" s="1"/>
  <c r="G11" i="10"/>
  <c r="D11" i="10" s="1"/>
  <c r="G12" i="10"/>
  <c r="D12" i="10" s="1"/>
  <c r="G13" i="10"/>
  <c r="D13" i="10" s="1"/>
  <c r="G15" i="10"/>
  <c r="D15" i="10" s="1"/>
  <c r="D91" i="10" l="1"/>
  <c r="F91" i="10"/>
  <c r="C92" i="10"/>
  <c r="C76" i="10"/>
  <c r="F15" i="10"/>
  <c r="F11" i="10"/>
  <c r="F9" i="10"/>
  <c r="F7" i="10"/>
  <c r="F6" i="10"/>
  <c r="F5" i="10"/>
  <c r="F13" i="10"/>
  <c r="F12" i="10"/>
  <c r="F10" i="10"/>
  <c r="F8" i="10"/>
  <c r="G4" i="10" l="1"/>
  <c r="D4" i="10" l="1"/>
  <c r="G3" i="10"/>
  <c r="F4" i="10"/>
  <c r="F3" i="10" s="1"/>
  <c r="G96" i="10"/>
  <c r="G103" i="10"/>
  <c r="G99" i="10"/>
  <c r="G105" i="10"/>
  <c r="G101" i="10"/>
  <c r="G102" i="10"/>
  <c r="G97" i="10"/>
  <c r="G95" i="10"/>
  <c r="G100" i="10"/>
  <c r="G98" i="10"/>
  <c r="G87" i="10"/>
  <c r="G86" i="10"/>
  <c r="G85" i="10"/>
  <c r="G84" i="10"/>
  <c r="G83" i="10"/>
  <c r="G82" i="10"/>
  <c r="G81" i="10"/>
  <c r="G80" i="10"/>
  <c r="G79" i="10"/>
  <c r="G78" i="10"/>
  <c r="G77" i="10"/>
  <c r="G62" i="10"/>
  <c r="G61" i="10"/>
  <c r="G60" i="10"/>
  <c r="G59" i="10"/>
  <c r="G57" i="10"/>
  <c r="G58" i="10"/>
  <c r="G56" i="10"/>
  <c r="G55" i="10"/>
  <c r="G54" i="10"/>
  <c r="G51" i="10"/>
  <c r="G46" i="10"/>
  <c r="G45" i="10"/>
  <c r="G44" i="10"/>
  <c r="G43" i="10"/>
  <c r="G42" i="10"/>
  <c r="G41" i="10"/>
  <c r="G39" i="10"/>
  <c r="G38" i="10"/>
  <c r="G37" i="10"/>
  <c r="G36" i="10"/>
  <c r="G28" i="10"/>
  <c r="G27" i="10"/>
  <c r="G26" i="10"/>
  <c r="G25" i="10"/>
  <c r="G24" i="10"/>
  <c r="G23" i="10"/>
  <c r="G22" i="10"/>
  <c r="G21" i="10"/>
  <c r="C5" i="10"/>
  <c r="C6" i="10"/>
  <c r="C7" i="10"/>
  <c r="C8" i="10"/>
  <c r="C9" i="10"/>
  <c r="C10" i="10"/>
  <c r="C11" i="10"/>
  <c r="C12" i="10"/>
  <c r="C13" i="10"/>
  <c r="C15" i="10"/>
  <c r="C17" i="10"/>
  <c r="C18" i="10"/>
  <c r="D27" i="10" l="1"/>
  <c r="F27" i="10"/>
  <c r="C27" i="10" s="1"/>
  <c r="D58" i="10"/>
  <c r="F58" i="10"/>
  <c r="C58" i="10" s="1"/>
  <c r="D99" i="10"/>
  <c r="F99" i="10"/>
  <c r="C99" i="10" s="1"/>
  <c r="D28" i="10"/>
  <c r="F28" i="10"/>
  <c r="C28" i="10" s="1"/>
  <c r="D44" i="10"/>
  <c r="F44" i="10"/>
  <c r="C44" i="10" s="1"/>
  <c r="D57" i="10"/>
  <c r="F57" i="10"/>
  <c r="C57" i="10" s="1"/>
  <c r="D80" i="10"/>
  <c r="F80" i="10"/>
  <c r="C80" i="10" s="1"/>
  <c r="D98" i="10"/>
  <c r="F98" i="10"/>
  <c r="C98" i="10" s="1"/>
  <c r="D43" i="10"/>
  <c r="F43" i="10"/>
  <c r="C43" i="10" s="1"/>
  <c r="D87" i="10"/>
  <c r="F87" i="10"/>
  <c r="C87" i="10" s="1"/>
  <c r="D21" i="10"/>
  <c r="F21" i="10"/>
  <c r="C21" i="10" s="1"/>
  <c r="D36" i="10"/>
  <c r="F36" i="10"/>
  <c r="G34" i="10"/>
  <c r="D45" i="10"/>
  <c r="F45" i="10"/>
  <c r="C45" i="10" s="1"/>
  <c r="D59" i="10"/>
  <c r="F59" i="10"/>
  <c r="C59" i="10" s="1"/>
  <c r="D81" i="10"/>
  <c r="F81" i="10"/>
  <c r="C81" i="10" s="1"/>
  <c r="D100" i="10"/>
  <c r="F100" i="10"/>
  <c r="C100" i="10" s="1"/>
  <c r="D103" i="10"/>
  <c r="F103" i="10"/>
  <c r="C103" i="10" s="1"/>
  <c r="D79" i="10"/>
  <c r="F79" i="10"/>
  <c r="C79" i="10" s="1"/>
  <c r="D22" i="10"/>
  <c r="F22" i="10"/>
  <c r="C22" i="10" s="1"/>
  <c r="D37" i="10"/>
  <c r="F37" i="10"/>
  <c r="C37" i="10" s="1"/>
  <c r="D46" i="10"/>
  <c r="F46" i="10"/>
  <c r="C46" i="10" s="1"/>
  <c r="D60" i="10"/>
  <c r="F60" i="10"/>
  <c r="C60" i="10" s="1"/>
  <c r="D82" i="10"/>
  <c r="F82" i="10"/>
  <c r="C82" i="10" s="1"/>
  <c r="D95" i="10"/>
  <c r="F95" i="10"/>
  <c r="C95" i="10" s="1"/>
  <c r="D96" i="10"/>
  <c r="F96" i="10"/>
  <c r="C96" i="10" s="1"/>
  <c r="D23" i="10"/>
  <c r="F23" i="10"/>
  <c r="C23" i="10" s="1"/>
  <c r="D61" i="10"/>
  <c r="F61" i="10"/>
  <c r="C61" i="10" s="1"/>
  <c r="D38" i="10"/>
  <c r="F38" i="10"/>
  <c r="C38" i="10" s="1"/>
  <c r="D83" i="10"/>
  <c r="F83" i="10"/>
  <c r="C83" i="10" s="1"/>
  <c r="D24" i="10"/>
  <c r="F24" i="10"/>
  <c r="C24" i="10" s="1"/>
  <c r="D54" i="10"/>
  <c r="F54" i="10"/>
  <c r="C54" i="10" s="1"/>
  <c r="D62" i="10"/>
  <c r="F62" i="10"/>
  <c r="C62" i="10" s="1"/>
  <c r="D84" i="10"/>
  <c r="F84" i="10"/>
  <c r="C84" i="10" s="1"/>
  <c r="D102" i="10"/>
  <c r="F102" i="10"/>
  <c r="C102" i="10" s="1"/>
  <c r="D51" i="10"/>
  <c r="F51" i="10"/>
  <c r="F49" i="10" s="1"/>
  <c r="G49" i="10"/>
  <c r="D97" i="10"/>
  <c r="F97" i="10"/>
  <c r="C97" i="10" s="1"/>
  <c r="D39" i="10"/>
  <c r="F39" i="10"/>
  <c r="C39" i="10" s="1"/>
  <c r="D25" i="10"/>
  <c r="F25" i="10"/>
  <c r="C25" i="10" s="1"/>
  <c r="D41" i="10"/>
  <c r="F41" i="10"/>
  <c r="C41" i="10" s="1"/>
  <c r="D55" i="10"/>
  <c r="F55" i="10"/>
  <c r="C55" i="10" s="1"/>
  <c r="D77" i="10"/>
  <c r="F77" i="10"/>
  <c r="C77" i="10" s="1"/>
  <c r="G75" i="10"/>
  <c r="D85" i="10"/>
  <c r="F85" i="10"/>
  <c r="C85" i="10" s="1"/>
  <c r="D101" i="10"/>
  <c r="F101" i="10"/>
  <c r="C101" i="10" s="1"/>
  <c r="D26" i="10"/>
  <c r="F26" i="10"/>
  <c r="C26" i="10" s="1"/>
  <c r="D42" i="10"/>
  <c r="F42" i="10"/>
  <c r="C42" i="10" s="1"/>
  <c r="D56" i="10"/>
  <c r="F56" i="10"/>
  <c r="C56" i="10" s="1"/>
  <c r="D78" i="10"/>
  <c r="F78" i="10"/>
  <c r="C78" i="10" s="1"/>
  <c r="D86" i="10"/>
  <c r="F86" i="10"/>
  <c r="C86" i="10" s="1"/>
  <c r="D105" i="10"/>
  <c r="F105" i="10"/>
  <c r="C105" i="10" s="1"/>
  <c r="D49" i="10"/>
  <c r="D75" i="10"/>
  <c r="C91" i="10"/>
  <c r="C51" i="10" l="1"/>
  <c r="C94" i="10"/>
  <c r="F34" i="10"/>
  <c r="C36" i="10"/>
  <c r="D34" i="10"/>
  <c r="F75" i="10"/>
  <c r="C75" i="10"/>
  <c r="F20" i="12" l="1"/>
  <c r="F18" i="12"/>
  <c r="F16" i="12"/>
  <c r="F14" i="12"/>
  <c r="F12" i="12"/>
  <c r="F10" i="12"/>
  <c r="F8" i="12"/>
  <c r="F6" i="12"/>
  <c r="F22" i="12" s="1"/>
  <c r="F25" i="12" s="1"/>
  <c r="F4" i="12"/>
  <c r="C5" i="12"/>
  <c r="C6" i="12"/>
  <c r="C7" i="12"/>
  <c r="C8" i="12"/>
  <c r="C9" i="12"/>
  <c r="C13" i="12"/>
  <c r="C14" i="12"/>
  <c r="C15" i="12"/>
  <c r="C16" i="12"/>
  <c r="C17" i="12"/>
  <c r="F4" i="11"/>
  <c r="F5" i="11"/>
  <c r="C7" i="11"/>
  <c r="D7" i="11"/>
  <c r="B7" i="11"/>
  <c r="E6" i="11"/>
  <c r="E5" i="11"/>
  <c r="E4" i="11"/>
  <c r="E3" i="11"/>
  <c r="G80" i="8"/>
  <c r="G79" i="8"/>
  <c r="D79" i="8" s="1"/>
  <c r="G78" i="8"/>
  <c r="E78" i="8" s="1"/>
  <c r="C78" i="8" s="1"/>
  <c r="G77" i="8"/>
  <c r="D77" i="8" s="1"/>
  <c r="G76" i="8"/>
  <c r="G75" i="8"/>
  <c r="E75" i="8" s="1"/>
  <c r="C75" i="8" s="1"/>
  <c r="G74" i="8"/>
  <c r="D74" i="8" s="1"/>
  <c r="G73" i="8"/>
  <c r="E73" i="8" s="1"/>
  <c r="C73" i="8" s="1"/>
  <c r="G71" i="8"/>
  <c r="G70" i="8"/>
  <c r="E70" i="8" s="1"/>
  <c r="C70" i="8" s="1"/>
  <c r="G69" i="8"/>
  <c r="D69" i="8" s="1"/>
  <c r="G68" i="8"/>
  <c r="E68" i="8" s="1"/>
  <c r="C68" i="8" s="1"/>
  <c r="G67" i="8"/>
  <c r="G66" i="8"/>
  <c r="D66" i="8" s="1"/>
  <c r="G65" i="8"/>
  <c r="G64" i="8"/>
  <c r="E64" i="8" s="1"/>
  <c r="C64" i="8" s="1"/>
  <c r="G63" i="8"/>
  <c r="G62" i="8"/>
  <c r="E62" i="8" s="1"/>
  <c r="C62" i="8" s="1"/>
  <c r="G53" i="8"/>
  <c r="E53" i="8" s="1"/>
  <c r="C53" i="8" s="1"/>
  <c r="G52" i="8"/>
  <c r="E52" i="8" s="1"/>
  <c r="C52" i="8" s="1"/>
  <c r="G51" i="8"/>
  <c r="G50" i="8"/>
  <c r="G49" i="8"/>
  <c r="D49" i="8" s="1"/>
  <c r="G48" i="8"/>
  <c r="E48" i="8" s="1"/>
  <c r="C48" i="8" s="1"/>
  <c r="G47" i="8"/>
  <c r="G46" i="8"/>
  <c r="E46" i="8" s="1"/>
  <c r="C46" i="8" s="1"/>
  <c r="G45" i="8"/>
  <c r="G44" i="8"/>
  <c r="E44" i="8" s="1"/>
  <c r="C44" i="8" s="1"/>
  <c r="G43" i="8"/>
  <c r="G42" i="8"/>
  <c r="D42" i="8" s="1"/>
  <c r="G41" i="8"/>
  <c r="D41" i="8" s="1"/>
  <c r="G40" i="8"/>
  <c r="D40" i="8" s="1"/>
  <c r="G39" i="8"/>
  <c r="G38" i="8"/>
  <c r="D38" i="8" s="1"/>
  <c r="G37" i="8"/>
  <c r="E37" i="8" s="1"/>
  <c r="C37" i="8" s="1"/>
  <c r="G36" i="8"/>
  <c r="D36" i="8" s="1"/>
  <c r="G35" i="8"/>
  <c r="G34" i="8"/>
  <c r="G33" i="8"/>
  <c r="E33" i="8" s="1"/>
  <c r="C33" i="8" s="1"/>
  <c r="G32" i="8"/>
  <c r="D32" i="8" s="1"/>
  <c r="G31" i="8"/>
  <c r="G30" i="8"/>
  <c r="E30" i="8" s="1"/>
  <c r="C30" i="8" s="1"/>
  <c r="G13" i="8"/>
  <c r="D13" i="8" s="1"/>
  <c r="G14" i="8"/>
  <c r="E14" i="8" s="1"/>
  <c r="C14" i="8" s="1"/>
  <c r="G15" i="8"/>
  <c r="G16" i="8"/>
  <c r="E16" i="8" s="1"/>
  <c r="G17" i="8"/>
  <c r="D17" i="8" s="1"/>
  <c r="G18" i="8"/>
  <c r="D18" i="8" s="1"/>
  <c r="G19" i="8"/>
  <c r="G20" i="8"/>
  <c r="E20" i="8" s="1"/>
  <c r="C20" i="8" s="1"/>
  <c r="G21" i="8"/>
  <c r="D21" i="8" s="1"/>
  <c r="G22" i="8"/>
  <c r="D22" i="8" s="1"/>
  <c r="G23" i="8"/>
  <c r="G25" i="8"/>
  <c r="G26" i="8"/>
  <c r="G159" i="8"/>
  <c r="E159" i="8" s="1"/>
  <c r="C159" i="8" s="1"/>
  <c r="G158" i="8"/>
  <c r="D158" i="8" s="1"/>
  <c r="G157" i="8"/>
  <c r="E157" i="8"/>
  <c r="C157" i="8" s="1"/>
  <c r="G156" i="8"/>
  <c r="D156" i="8" s="1"/>
  <c r="G155" i="8"/>
  <c r="E155" i="8" s="1"/>
  <c r="C155" i="8" s="1"/>
  <c r="G154" i="8"/>
  <c r="D154" i="8" s="1"/>
  <c r="G153" i="8"/>
  <c r="E153" i="8" s="1"/>
  <c r="C153" i="8" s="1"/>
  <c r="G152" i="8"/>
  <c r="E152" i="8" s="1"/>
  <c r="G151" i="8"/>
  <c r="E151" i="8" s="1"/>
  <c r="C151" i="8" s="1"/>
  <c r="G150" i="8"/>
  <c r="D150" i="8" s="1"/>
  <c r="G149" i="8"/>
  <c r="E149" i="8" s="1"/>
  <c r="C149" i="8" s="1"/>
  <c r="G148" i="8"/>
  <c r="D148" i="8" s="1"/>
  <c r="G147" i="8"/>
  <c r="E147" i="8" s="1"/>
  <c r="C147" i="8" s="1"/>
  <c r="G146" i="8"/>
  <c r="D146" i="8" s="1"/>
  <c r="G145" i="8"/>
  <c r="E145" i="8" s="1"/>
  <c r="C145" i="8" s="1"/>
  <c r="G140" i="8"/>
  <c r="E140" i="8" s="1"/>
  <c r="C140" i="8" s="1"/>
  <c r="G139" i="8"/>
  <c r="E139" i="8" s="1"/>
  <c r="C139" i="8" s="1"/>
  <c r="G138" i="8"/>
  <c r="D138" i="8" s="1"/>
  <c r="G137" i="8"/>
  <c r="E137" i="8" s="1"/>
  <c r="C137" i="8" s="1"/>
  <c r="G136" i="8"/>
  <c r="D136" i="8" s="1"/>
  <c r="G135" i="8"/>
  <c r="E135" i="8" s="1"/>
  <c r="C135" i="8" s="1"/>
  <c r="G134" i="8"/>
  <c r="E134" i="8" s="1"/>
  <c r="C134" i="8" s="1"/>
  <c r="D134" i="8"/>
  <c r="G133" i="8"/>
  <c r="E133" i="8" s="1"/>
  <c r="C133" i="8" s="1"/>
  <c r="G132" i="8"/>
  <c r="E132" i="8" s="1"/>
  <c r="C132" i="8" s="1"/>
  <c r="G131" i="8"/>
  <c r="E131" i="8" s="1"/>
  <c r="C131" i="8" s="1"/>
  <c r="G130" i="8"/>
  <c r="D130" i="8" s="1"/>
  <c r="G129" i="8"/>
  <c r="E129" i="8" s="1"/>
  <c r="C129" i="8" s="1"/>
  <c r="G128" i="8"/>
  <c r="D128" i="8" s="1"/>
  <c r="G127" i="8"/>
  <c r="E127" i="8" s="1"/>
  <c r="C127" i="8" s="1"/>
  <c r="G126" i="8"/>
  <c r="D126" i="8" s="1"/>
  <c r="G123" i="8"/>
  <c r="E123" i="8" s="1"/>
  <c r="C123" i="8" s="1"/>
  <c r="G122" i="8"/>
  <c r="E122" i="8" s="1"/>
  <c r="C122" i="8" s="1"/>
  <c r="G121" i="8"/>
  <c r="E121" i="8" s="1"/>
  <c r="C121" i="8" s="1"/>
  <c r="G120" i="8"/>
  <c r="D120" i="8" s="1"/>
  <c r="G119" i="8"/>
  <c r="E119" i="8" s="1"/>
  <c r="C119" i="8" s="1"/>
  <c r="G118" i="8"/>
  <c r="D118" i="8" s="1"/>
  <c r="G117" i="8"/>
  <c r="E117" i="8" s="1"/>
  <c r="C117" i="8" s="1"/>
  <c r="G116" i="8"/>
  <c r="D116" i="8" s="1"/>
  <c r="G115" i="8"/>
  <c r="E115" i="8" s="1"/>
  <c r="C115" i="8" s="1"/>
  <c r="G114" i="8"/>
  <c r="E114" i="8" s="1"/>
  <c r="G113" i="8"/>
  <c r="E113" i="8" s="1"/>
  <c r="C113" i="8" s="1"/>
  <c r="G112" i="8"/>
  <c r="G106" i="8"/>
  <c r="E106" i="8" s="1"/>
  <c r="C106" i="8" s="1"/>
  <c r="G105" i="8"/>
  <c r="D105" i="8" s="1"/>
  <c r="G104" i="8"/>
  <c r="D104" i="8" s="1"/>
  <c r="E104" i="8"/>
  <c r="C104" i="8" s="1"/>
  <c r="G103" i="8"/>
  <c r="D103" i="8"/>
  <c r="G102" i="8"/>
  <c r="E102" i="8" s="1"/>
  <c r="C102" i="8" s="1"/>
  <c r="G101" i="8"/>
  <c r="E101" i="8" s="1"/>
  <c r="C101" i="8" s="1"/>
  <c r="G100" i="8"/>
  <c r="E100" i="8" s="1"/>
  <c r="G99" i="8"/>
  <c r="D99" i="8" s="1"/>
  <c r="G98" i="8"/>
  <c r="D98" i="8" s="1"/>
  <c r="E98" i="8"/>
  <c r="C98" i="8" s="1"/>
  <c r="G97" i="8"/>
  <c r="G94" i="8"/>
  <c r="E94" i="8" s="1"/>
  <c r="C94" i="8" s="1"/>
  <c r="G93" i="8"/>
  <c r="E93" i="8" s="1"/>
  <c r="C93" i="8" s="1"/>
  <c r="G92" i="8"/>
  <c r="D92" i="8" s="1"/>
  <c r="G91" i="8"/>
  <c r="G90" i="8"/>
  <c r="D90" i="8" s="1"/>
  <c r="G89" i="8"/>
  <c r="D89" i="8" s="1"/>
  <c r="G88" i="8"/>
  <c r="E88" i="8" s="1"/>
  <c r="C88" i="8" s="1"/>
  <c r="G87" i="8"/>
  <c r="G86" i="8"/>
  <c r="E86" i="8" s="1"/>
  <c r="C86" i="8" s="1"/>
  <c r="G85" i="8"/>
  <c r="E85" i="8" s="1"/>
  <c r="C85" i="8" s="1"/>
  <c r="G84" i="8"/>
  <c r="D84" i="8" s="1"/>
  <c r="G83" i="8"/>
  <c r="E47" i="8"/>
  <c r="C47" i="8" s="1"/>
  <c r="D46" i="8"/>
  <c r="E43" i="8"/>
  <c r="C43" i="8" s="1"/>
  <c r="E39" i="8"/>
  <c r="C39" i="8" s="1"/>
  <c r="E35" i="8"/>
  <c r="C35" i="8" s="1"/>
  <c r="E31" i="8"/>
  <c r="C31" i="8" s="1"/>
  <c r="D23" i="8"/>
  <c r="D20" i="8"/>
  <c r="D19" i="8"/>
  <c r="D16" i="8"/>
  <c r="D15" i="8"/>
  <c r="G12" i="8"/>
  <c r="D12" i="8" s="1"/>
  <c r="G11" i="8"/>
  <c r="D11" i="8" s="1"/>
  <c r="G10" i="8"/>
  <c r="G8" i="8"/>
  <c r="D8" i="8" s="1"/>
  <c r="G7" i="8"/>
  <c r="G6" i="8"/>
  <c r="D6" i="8" s="1"/>
  <c r="G9" i="8"/>
  <c r="D9" i="8"/>
  <c r="E97" i="8"/>
  <c r="C97" i="8" s="1"/>
  <c r="E99" i="8"/>
  <c r="C99" i="8" s="1"/>
  <c r="E103" i="8"/>
  <c r="C103" i="8"/>
  <c r="E112" i="8"/>
  <c r="C112" i="8" s="1"/>
  <c r="D113" i="8"/>
  <c r="C114" i="8"/>
  <c r="D115" i="8"/>
  <c r="E118" i="8"/>
  <c r="C118" i="8" s="1"/>
  <c r="D119" i="8"/>
  <c r="D121" i="8"/>
  <c r="D129" i="8"/>
  <c r="E130" i="8"/>
  <c r="C130" i="8" s="1"/>
  <c r="D135" i="8"/>
  <c r="E136" i="8"/>
  <c r="C136" i="8" s="1"/>
  <c r="C152" i="8"/>
  <c r="E154" i="8"/>
  <c r="C154" i="8" s="1"/>
  <c r="D157" i="8"/>
  <c r="E158" i="8"/>
  <c r="C158" i="8" s="1"/>
  <c r="D159" i="8"/>
  <c r="D97" i="8"/>
  <c r="D63" i="8"/>
  <c r="E63" i="8"/>
  <c r="C63" i="8" s="1"/>
  <c r="D67" i="8"/>
  <c r="E67" i="8"/>
  <c r="C67" i="8"/>
  <c r="E69" i="8"/>
  <c r="C69" i="8" s="1"/>
  <c r="D71" i="8"/>
  <c r="E71" i="8"/>
  <c r="C71" i="8"/>
  <c r="D73" i="8"/>
  <c r="D75" i="8"/>
  <c r="D83" i="8"/>
  <c r="E83" i="8"/>
  <c r="C83" i="8" s="1"/>
  <c r="D87" i="8"/>
  <c r="E87" i="8"/>
  <c r="C87" i="8" s="1"/>
  <c r="D91" i="8"/>
  <c r="E91" i="8"/>
  <c r="C91" i="8" s="1"/>
  <c r="D31" i="8"/>
  <c r="D35" i="8"/>
  <c r="D39" i="8"/>
  <c r="D43" i="8"/>
  <c r="D47" i="8"/>
  <c r="E51" i="8"/>
  <c r="C51" i="8"/>
  <c r="D51" i="8"/>
  <c r="D64" i="8"/>
  <c r="E66" i="8"/>
  <c r="C66" i="8"/>
  <c r="E74" i="8"/>
  <c r="C74" i="8" s="1"/>
  <c r="E76" i="8"/>
  <c r="C76" i="8" s="1"/>
  <c r="D76" i="8"/>
  <c r="E80" i="8"/>
  <c r="C80" i="8"/>
  <c r="D80" i="8"/>
  <c r="D33" i="8"/>
  <c r="E38" i="8"/>
  <c r="C38" i="8" s="1"/>
  <c r="E42" i="8"/>
  <c r="C42" i="8"/>
  <c r="C16" i="8"/>
  <c r="E12" i="8"/>
  <c r="C12" i="8" s="1"/>
  <c r="E23" i="8"/>
  <c r="C23" i="8" s="1"/>
  <c r="E19" i="8"/>
  <c r="C19" i="8"/>
  <c r="E15" i="8"/>
  <c r="C15" i="8" s="1"/>
  <c r="E11" i="8"/>
  <c r="C11" i="8" s="1"/>
  <c r="E9" i="8"/>
  <c r="C9" i="8" s="1"/>
  <c r="C33" i="4"/>
  <c r="C23" i="4"/>
  <c r="C8" i="4"/>
  <c r="C18" i="4"/>
  <c r="C13" i="4"/>
  <c r="F144" i="8"/>
  <c r="G197" i="7"/>
  <c r="G196" i="7"/>
  <c r="G192" i="7"/>
  <c r="G189" i="7" s="1"/>
  <c r="G26" i="7" s="1"/>
  <c r="F182" i="7"/>
  <c r="G182" i="7" s="1"/>
  <c r="F181" i="7"/>
  <c r="G181" i="7" s="1"/>
  <c r="F180" i="7"/>
  <c r="G180" i="7" s="1"/>
  <c r="G173" i="7"/>
  <c r="G172" i="7"/>
  <c r="G174" i="7" s="1"/>
  <c r="G171" i="7" s="1"/>
  <c r="G24" i="7" s="1"/>
  <c r="F167" i="7"/>
  <c r="G167" i="7"/>
  <c r="F166" i="7"/>
  <c r="G166" i="7" s="1"/>
  <c r="F165" i="7"/>
  <c r="F164" i="7"/>
  <c r="G164" i="7"/>
  <c r="F161" i="7"/>
  <c r="G161" i="7" s="1"/>
  <c r="F160" i="7"/>
  <c r="G160" i="7"/>
  <c r="F159" i="7"/>
  <c r="G159" i="7" s="1"/>
  <c r="F158" i="7"/>
  <c r="G158" i="7" s="1"/>
  <c r="F157" i="7"/>
  <c r="G157" i="7"/>
  <c r="F156" i="7"/>
  <c r="G156" i="7" s="1"/>
  <c r="F155" i="7"/>
  <c r="G155" i="7" s="1"/>
  <c r="F154" i="7"/>
  <c r="G154" i="7" s="1"/>
  <c r="F153" i="7"/>
  <c r="G153" i="7" s="1"/>
  <c r="F152" i="7"/>
  <c r="G152" i="7" s="1"/>
  <c r="F151" i="7"/>
  <c r="F148" i="7"/>
  <c r="G148" i="7" s="1"/>
  <c r="F147" i="7"/>
  <c r="G147" i="7"/>
  <c r="F146" i="7"/>
  <c r="G146" i="7" s="1"/>
  <c r="F145" i="7"/>
  <c r="G145" i="7" s="1"/>
  <c r="G141" i="7"/>
  <c r="G139" i="7"/>
  <c r="G138" i="7"/>
  <c r="G137" i="7"/>
  <c r="G136" i="7"/>
  <c r="G135" i="7"/>
  <c r="G134" i="7"/>
  <c r="G133" i="7"/>
  <c r="G132" i="7"/>
  <c r="G131" i="7"/>
  <c r="F130" i="7"/>
  <c r="G127" i="7"/>
  <c r="G125" i="7"/>
  <c r="G124" i="7"/>
  <c r="G123" i="7"/>
  <c r="G122" i="7"/>
  <c r="G121" i="7"/>
  <c r="G120" i="7"/>
  <c r="G119" i="7"/>
  <c r="G118" i="7"/>
  <c r="F117" i="7"/>
  <c r="G115" i="7"/>
  <c r="G114" i="7"/>
  <c r="G112" i="7"/>
  <c r="G111" i="7"/>
  <c r="G109" i="7"/>
  <c r="G108" i="7"/>
  <c r="G107" i="7"/>
  <c r="G106" i="7"/>
  <c r="G105" i="7"/>
  <c r="G104" i="7"/>
  <c r="G103" i="7"/>
  <c r="G102" i="7"/>
  <c r="F101" i="7"/>
  <c r="G101" i="7" s="1"/>
  <c r="G100" i="7"/>
  <c r="G99" i="7"/>
  <c r="G94" i="7"/>
  <c r="F93" i="7"/>
  <c r="G92" i="7"/>
  <c r="G91" i="7"/>
  <c r="G90" i="7"/>
  <c r="G87" i="7"/>
  <c r="G86" i="7"/>
  <c r="G85" i="7"/>
  <c r="G84" i="7"/>
  <c r="G82" i="7"/>
  <c r="F81" i="7"/>
  <c r="G81" i="7" s="1"/>
  <c r="G75" i="7"/>
  <c r="G74" i="7"/>
  <c r="G73" i="7"/>
  <c r="G72" i="7"/>
  <c r="G71" i="7"/>
  <c r="G70" i="7"/>
  <c r="G69" i="7"/>
  <c r="G65" i="7"/>
  <c r="G64" i="7"/>
  <c r="G63" i="7"/>
  <c r="G62" i="7"/>
  <c r="G61" i="7"/>
  <c r="G60" i="7"/>
  <c r="G59" i="7"/>
  <c r="G57" i="7"/>
  <c r="G56" i="7"/>
  <c r="G55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E1" i="7"/>
  <c r="G197" i="6"/>
  <c r="G196" i="6"/>
  <c r="G192" i="6"/>
  <c r="G189" i="6" s="1"/>
  <c r="G26" i="6" s="1"/>
  <c r="F182" i="6"/>
  <c r="G182" i="6" s="1"/>
  <c r="F181" i="6"/>
  <c r="G181" i="6"/>
  <c r="F180" i="6"/>
  <c r="G180" i="6" s="1"/>
  <c r="G173" i="6"/>
  <c r="G172" i="6"/>
  <c r="F167" i="6"/>
  <c r="G167" i="6" s="1"/>
  <c r="F166" i="6"/>
  <c r="G166" i="6" s="1"/>
  <c r="F165" i="6"/>
  <c r="G165" i="6" s="1"/>
  <c r="F164" i="6"/>
  <c r="G164" i="6" s="1"/>
  <c r="F161" i="6"/>
  <c r="G161" i="6" s="1"/>
  <c r="F160" i="6"/>
  <c r="G160" i="6" s="1"/>
  <c r="F159" i="6"/>
  <c r="G159" i="6" s="1"/>
  <c r="F158" i="6"/>
  <c r="G158" i="6" s="1"/>
  <c r="F157" i="6"/>
  <c r="G157" i="6" s="1"/>
  <c r="F156" i="6"/>
  <c r="G156" i="6"/>
  <c r="F155" i="6"/>
  <c r="G155" i="6" s="1"/>
  <c r="F154" i="6"/>
  <c r="G154" i="6" s="1"/>
  <c r="F153" i="6"/>
  <c r="G153" i="6" s="1"/>
  <c r="F152" i="6"/>
  <c r="G152" i="6" s="1"/>
  <c r="F151" i="6"/>
  <c r="G151" i="6" s="1"/>
  <c r="F148" i="6"/>
  <c r="G148" i="6" s="1"/>
  <c r="F147" i="6"/>
  <c r="G147" i="6" s="1"/>
  <c r="F146" i="6"/>
  <c r="G146" i="6" s="1"/>
  <c r="F145" i="6"/>
  <c r="G145" i="6" s="1"/>
  <c r="G141" i="6"/>
  <c r="G139" i="6"/>
  <c r="G138" i="6"/>
  <c r="G137" i="6"/>
  <c r="G136" i="6"/>
  <c r="G135" i="6"/>
  <c r="G134" i="6"/>
  <c r="G133" i="6"/>
  <c r="G132" i="6"/>
  <c r="G131" i="6"/>
  <c r="F130" i="6"/>
  <c r="G127" i="6"/>
  <c r="G125" i="6"/>
  <c r="G124" i="6"/>
  <c r="G123" i="6"/>
  <c r="G122" i="6"/>
  <c r="G121" i="6"/>
  <c r="G120" i="6"/>
  <c r="G119" i="6"/>
  <c r="G118" i="6"/>
  <c r="F117" i="6"/>
  <c r="G115" i="6"/>
  <c r="G114" i="6"/>
  <c r="G112" i="6"/>
  <c r="G111" i="6"/>
  <c r="G109" i="6"/>
  <c r="G108" i="6"/>
  <c r="G107" i="6"/>
  <c r="G106" i="6"/>
  <c r="G105" i="6"/>
  <c r="G104" i="6"/>
  <c r="G103" i="6"/>
  <c r="G102" i="6"/>
  <c r="F101" i="6"/>
  <c r="G101" i="6"/>
  <c r="G100" i="6"/>
  <c r="G99" i="6"/>
  <c r="G94" i="6"/>
  <c r="F93" i="6"/>
  <c r="F89" i="6" s="1"/>
  <c r="E66" i="6" s="1"/>
  <c r="G66" i="6" s="1"/>
  <c r="G92" i="6"/>
  <c r="G91" i="6"/>
  <c r="G90" i="6"/>
  <c r="G87" i="6"/>
  <c r="G86" i="6"/>
  <c r="G85" i="6"/>
  <c r="G84" i="6"/>
  <c r="G82" i="6"/>
  <c r="F81" i="6"/>
  <c r="G81" i="6" s="1"/>
  <c r="G75" i="6"/>
  <c r="G74" i="6"/>
  <c r="G73" i="6"/>
  <c r="G72" i="6"/>
  <c r="G71" i="6"/>
  <c r="G70" i="6"/>
  <c r="G69" i="6"/>
  <c r="G65" i="6"/>
  <c r="G64" i="6"/>
  <c r="G63" i="6"/>
  <c r="G62" i="6"/>
  <c r="G61" i="6"/>
  <c r="G60" i="6"/>
  <c r="G59" i="6"/>
  <c r="G57" i="6"/>
  <c r="G56" i="6"/>
  <c r="G55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E1" i="6"/>
  <c r="E6" i="5"/>
  <c r="E5" i="5"/>
  <c r="E4" i="5"/>
  <c r="E3" i="5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/>
  <c r="L9" i="1"/>
  <c r="M9" i="1" s="1"/>
  <c r="L8" i="1"/>
  <c r="M8" i="1" s="1"/>
  <c r="L7" i="1"/>
  <c r="M7" i="1" s="1"/>
  <c r="L6" i="1"/>
  <c r="M6" i="1"/>
  <c r="L5" i="1"/>
  <c r="M5" i="1" s="1"/>
  <c r="L4" i="1"/>
  <c r="M4" i="1" s="1"/>
  <c r="G198" i="6"/>
  <c r="G195" i="6"/>
  <c r="G27" i="6" s="1"/>
  <c r="F98" i="6"/>
  <c r="G174" i="6"/>
  <c r="G171" i="6" s="1"/>
  <c r="G24" i="6" s="1"/>
  <c r="F28" i="8"/>
  <c r="F111" i="8"/>
  <c r="F61" i="8"/>
  <c r="F125" i="8"/>
  <c r="F82" i="8"/>
  <c r="F96" i="8"/>
  <c r="F5" i="8"/>
  <c r="G5" i="8" s="1"/>
  <c r="F98" i="7" l="1"/>
  <c r="D37" i="8"/>
  <c r="D62" i="8"/>
  <c r="E79" i="8"/>
  <c r="C79" i="8" s="1"/>
  <c r="D30" i="8"/>
  <c r="D133" i="8"/>
  <c r="E150" i="8"/>
  <c r="C150" i="8" s="1"/>
  <c r="C144" i="8" s="1"/>
  <c r="E90" i="8"/>
  <c r="C90" i="8" s="1"/>
  <c r="E148" i="8"/>
  <c r="C148" i="8" s="1"/>
  <c r="E126" i="8"/>
  <c r="C126" i="8" s="1"/>
  <c r="D117" i="8"/>
  <c r="G185" i="6"/>
  <c r="G179" i="6" s="1"/>
  <c r="G25" i="6" s="1"/>
  <c r="D70" i="8"/>
  <c r="D137" i="8"/>
  <c r="E105" i="8"/>
  <c r="C105" i="8" s="1"/>
  <c r="D132" i="8"/>
  <c r="G28" i="6"/>
  <c r="E7" i="5"/>
  <c r="G98" i="6"/>
  <c r="G117" i="6"/>
  <c r="G130" i="6"/>
  <c r="G198" i="7"/>
  <c r="G195" i="7" s="1"/>
  <c r="G27" i="7" s="1"/>
  <c r="E18" i="8"/>
  <c r="C18" i="8" s="1"/>
  <c r="E77" i="8"/>
  <c r="C77" i="8" s="1"/>
  <c r="E146" i="8"/>
  <c r="C146" i="8" s="1"/>
  <c r="D127" i="8"/>
  <c r="D106" i="8"/>
  <c r="D44" i="8"/>
  <c r="D48" i="8"/>
  <c r="G144" i="6"/>
  <c r="G93" i="6"/>
  <c r="G89" i="6" s="1"/>
  <c r="F96" i="7"/>
  <c r="E67" i="7" s="1"/>
  <c r="G67" i="7" s="1"/>
  <c r="G185" i="7"/>
  <c r="G179" i="7" s="1"/>
  <c r="G25" i="7" s="1"/>
  <c r="G28" i="7" s="1"/>
  <c r="E32" i="8"/>
  <c r="C32" i="8" s="1"/>
  <c r="D52" i="8"/>
  <c r="D149" i="8"/>
  <c r="D131" i="8"/>
  <c r="G144" i="7"/>
  <c r="F96" i="6"/>
  <c r="E67" i="6" s="1"/>
  <c r="G67" i="6" s="1"/>
  <c r="G98" i="7"/>
  <c r="G96" i="7" s="1"/>
  <c r="G117" i="7"/>
  <c r="G130" i="7"/>
  <c r="F144" i="7"/>
  <c r="E68" i="7" s="1"/>
  <c r="G68" i="7" s="1"/>
  <c r="E6" i="8"/>
  <c r="C6" i="8" s="1"/>
  <c r="E40" i="8"/>
  <c r="C40" i="8" s="1"/>
  <c r="D139" i="8"/>
  <c r="D152" i="8"/>
  <c r="C22" i="12"/>
  <c r="C25" i="12" s="1"/>
  <c r="G165" i="7"/>
  <c r="G163" i="7" s="1"/>
  <c r="F163" i="7"/>
  <c r="F83" i="7" s="1"/>
  <c r="G163" i="6"/>
  <c r="G151" i="7"/>
  <c r="G150" i="7" s="1"/>
  <c r="F150" i="7"/>
  <c r="E58" i="7" s="1"/>
  <c r="G58" i="7" s="1"/>
  <c r="G150" i="6"/>
  <c r="C100" i="8"/>
  <c r="E22" i="8"/>
  <c r="C22" i="8" s="1"/>
  <c r="D86" i="8"/>
  <c r="E36" i="8"/>
  <c r="C36" i="8" s="1"/>
  <c r="E116" i="8"/>
  <c r="C116" i="8" s="1"/>
  <c r="D151" i="8"/>
  <c r="E8" i="8"/>
  <c r="C8" i="8" s="1"/>
  <c r="D94" i="8"/>
  <c r="D114" i="8"/>
  <c r="D68" i="8"/>
  <c r="D100" i="8"/>
  <c r="D14" i="8"/>
  <c r="E156" i="8"/>
  <c r="C156" i="8" s="1"/>
  <c r="C96" i="8"/>
  <c r="D147" i="8"/>
  <c r="E128" i="8"/>
  <c r="C128" i="8" s="1"/>
  <c r="F144" i="6"/>
  <c r="E68" i="6" s="1"/>
  <c r="G68" i="6" s="1"/>
  <c r="G125" i="8"/>
  <c r="D153" i="8"/>
  <c r="E45" i="8"/>
  <c r="C45" i="8" s="1"/>
  <c r="D45" i="8"/>
  <c r="D65" i="8"/>
  <c r="E65" i="8"/>
  <c r="C65" i="8" s="1"/>
  <c r="E7" i="11"/>
  <c r="F163" i="6"/>
  <c r="F83" i="6" s="1"/>
  <c r="G93" i="7"/>
  <c r="G89" i="7" s="1"/>
  <c r="F89" i="7"/>
  <c r="E66" i="7" s="1"/>
  <c r="G66" i="7" s="1"/>
  <c r="E13" i="8"/>
  <c r="C13" i="8" s="1"/>
  <c r="E17" i="8"/>
  <c r="C17" i="8" s="1"/>
  <c r="E21" i="8"/>
  <c r="C21" i="8" s="1"/>
  <c r="G144" i="8"/>
  <c r="E92" i="8"/>
  <c r="C92" i="8" s="1"/>
  <c r="D88" i="8"/>
  <c r="D53" i="8"/>
  <c r="D93" i="8"/>
  <c r="D85" i="8"/>
  <c r="D155" i="8"/>
  <c r="G96" i="8"/>
  <c r="D10" i="8"/>
  <c r="E10" i="8"/>
  <c r="C10" i="8" s="1"/>
  <c r="E41" i="8"/>
  <c r="C41" i="8" s="1"/>
  <c r="E49" i="8"/>
  <c r="C49" i="8" s="1"/>
  <c r="D112" i="8"/>
  <c r="G111" i="8"/>
  <c r="E34" i="8"/>
  <c r="C34" i="8" s="1"/>
  <c r="D34" i="8"/>
  <c r="E50" i="8"/>
  <c r="C50" i="8" s="1"/>
  <c r="D50" i="8"/>
  <c r="F150" i="6"/>
  <c r="E58" i="6" s="1"/>
  <c r="G58" i="6" s="1"/>
  <c r="G82" i="8"/>
  <c r="E84" i="8"/>
  <c r="D78" i="8"/>
  <c r="E89" i="8"/>
  <c r="C89" i="8" s="1"/>
  <c r="D145" i="8"/>
  <c r="E138" i="8"/>
  <c r="D123" i="8"/>
  <c r="E120" i="8"/>
  <c r="D102" i="8"/>
  <c r="E7" i="8"/>
  <c r="C7" i="8" s="1"/>
  <c r="D7" i="8"/>
  <c r="D101" i="8"/>
  <c r="D122" i="8"/>
  <c r="D140" i="8"/>
  <c r="G29" i="8"/>
  <c r="G28" i="8" s="1"/>
  <c r="G24" i="8"/>
  <c r="E144" i="8" l="1"/>
  <c r="D125" i="8"/>
  <c r="E96" i="8"/>
  <c r="D82" i="8"/>
  <c r="G96" i="6"/>
  <c r="D144" i="8"/>
  <c r="E54" i="7"/>
  <c r="E76" i="7" s="1"/>
  <c r="G83" i="7"/>
  <c r="G79" i="7" s="1"/>
  <c r="E94" i="10"/>
  <c r="E106" i="10" s="1"/>
  <c r="G104" i="10"/>
  <c r="H94" i="10"/>
  <c r="F19" i="14" s="1"/>
  <c r="C138" i="8"/>
  <c r="C125" i="8" s="1"/>
  <c r="E125" i="8"/>
  <c r="C84" i="8"/>
  <c r="C82" i="8" s="1"/>
  <c r="E82" i="8"/>
  <c r="D111" i="8"/>
  <c r="E16" i="7"/>
  <c r="E10" i="7"/>
  <c r="D96" i="8"/>
  <c r="E111" i="8"/>
  <c r="C120" i="8"/>
  <c r="C111" i="8" s="1"/>
  <c r="G83" i="6"/>
  <c r="G79" i="6" s="1"/>
  <c r="E54" i="6"/>
  <c r="E14" i="7"/>
  <c r="G53" i="10"/>
  <c r="E29" i="8"/>
  <c r="C29" i="8" s="1"/>
  <c r="C28" i="8" s="1"/>
  <c r="F5" i="14"/>
  <c r="G72" i="8"/>
  <c r="D29" i="8"/>
  <c r="D28" i="8" s="1"/>
  <c r="D24" i="8"/>
  <c r="D5" i="8" s="1"/>
  <c r="E24" i="8"/>
  <c r="E17" i="7" l="1"/>
  <c r="E13" i="7"/>
  <c r="E15" i="7"/>
  <c r="E12" i="7"/>
  <c r="E18" i="7"/>
  <c r="G52" i="10"/>
  <c r="F53" i="10"/>
  <c r="F52" i="10" s="1"/>
  <c r="D104" i="10"/>
  <c r="D94" i="10" s="1"/>
  <c r="F104" i="10"/>
  <c r="F94" i="10" s="1"/>
  <c r="D53" i="10"/>
  <c r="D52" i="10" s="1"/>
  <c r="G54" i="7"/>
  <c r="G16" i="7" s="1"/>
  <c r="E11" i="7"/>
  <c r="G94" i="10"/>
  <c r="E17" i="6"/>
  <c r="E18" i="6"/>
  <c r="E13" i="6"/>
  <c r="E14" i="6"/>
  <c r="E15" i="6"/>
  <c r="E10" i="6"/>
  <c r="E12" i="6"/>
  <c r="E11" i="6"/>
  <c r="E76" i="6"/>
  <c r="E16" i="6"/>
  <c r="G54" i="6"/>
  <c r="G10" i="6" s="1"/>
  <c r="G20" i="10"/>
  <c r="C4" i="10"/>
  <c r="C3" i="10" s="1"/>
  <c r="F3" i="14"/>
  <c r="E28" i="8"/>
  <c r="C34" i="10"/>
  <c r="D72" i="8"/>
  <c r="D61" i="8" s="1"/>
  <c r="D161" i="8" s="1"/>
  <c r="E72" i="8"/>
  <c r="G61" i="8"/>
  <c r="G161" i="8" s="1"/>
  <c r="C24" i="8"/>
  <c r="C5" i="8" s="1"/>
  <c r="E5" i="8"/>
  <c r="G12" i="6" l="1"/>
  <c r="E19" i="7"/>
  <c r="G14" i="6"/>
  <c r="G15" i="6"/>
  <c r="G18" i="6"/>
  <c r="G19" i="10"/>
  <c r="G106" i="10" s="1"/>
  <c r="F20" i="10"/>
  <c r="F19" i="10" s="1"/>
  <c r="F106" i="10" s="1"/>
  <c r="D20" i="10"/>
  <c r="G13" i="6"/>
  <c r="G18" i="7"/>
  <c r="G11" i="7"/>
  <c r="G10" i="7"/>
  <c r="G15" i="7"/>
  <c r="G12" i="7"/>
  <c r="G76" i="7"/>
  <c r="G17" i="7"/>
  <c r="G13" i="7"/>
  <c r="G14" i="7"/>
  <c r="G11" i="6"/>
  <c r="G76" i="6"/>
  <c r="G17" i="6"/>
  <c r="E19" i="6"/>
  <c r="G16" i="6"/>
  <c r="F21" i="14"/>
  <c r="C53" i="10"/>
  <c r="C52" i="10" s="1"/>
  <c r="D19" i="10"/>
  <c r="C50" i="10"/>
  <c r="C49" i="10" s="1"/>
  <c r="H106" i="10"/>
  <c r="C20" i="10"/>
  <c r="C19" i="10" s="1"/>
  <c r="C65" i="10"/>
  <c r="D3" i="10"/>
  <c r="E161" i="8"/>
  <c r="A3" i="8"/>
  <c r="C72" i="8"/>
  <c r="C61" i="8" s="1"/>
  <c r="C161" i="8" s="1"/>
  <c r="E61" i="8"/>
  <c r="D106" i="10" l="1"/>
  <c r="C21" i="14"/>
  <c r="B5" i="14" s="1"/>
  <c r="F23" i="14"/>
  <c r="C106" i="10"/>
  <c r="G19" i="7"/>
  <c r="F11" i="7" s="1"/>
  <c r="G19" i="6"/>
  <c r="E3" i="14"/>
  <c r="E19" i="14"/>
  <c r="E15" i="14"/>
  <c r="E11" i="14"/>
  <c r="E7" i="14"/>
  <c r="E17" i="14"/>
  <c r="E13" i="14"/>
  <c r="E9" i="14"/>
  <c r="E5" i="14"/>
  <c r="H10" i="12"/>
  <c r="B15" i="14" l="1"/>
  <c r="B17" i="14"/>
  <c r="C19" i="14"/>
  <c r="B19" i="14" s="1"/>
  <c r="B6" i="14"/>
  <c r="B7" i="14"/>
  <c r="B8" i="14"/>
  <c r="B14" i="14"/>
  <c r="B4" i="14"/>
  <c r="B13" i="14"/>
  <c r="B16" i="14"/>
  <c r="F27" i="14"/>
  <c r="F24" i="14"/>
  <c r="F28" i="14" s="1"/>
  <c r="F12" i="7"/>
  <c r="F16" i="7"/>
  <c r="F10" i="7"/>
  <c r="F17" i="7"/>
  <c r="G30" i="7"/>
  <c r="F18" i="7"/>
  <c r="F13" i="7"/>
  <c r="F15" i="7"/>
  <c r="F14" i="7"/>
  <c r="G30" i="6"/>
  <c r="F18" i="6"/>
  <c r="F10" i="6"/>
  <c r="F13" i="6"/>
  <c r="F15" i="6"/>
  <c r="F12" i="6"/>
  <c r="F14" i="6"/>
  <c r="F17" i="6"/>
  <c r="F16" i="6"/>
  <c r="F11" i="6"/>
  <c r="H12" i="12"/>
  <c r="H16" i="12"/>
  <c r="H14" i="12"/>
  <c r="G10" i="12"/>
  <c r="H18" i="12"/>
  <c r="F19" i="7" l="1"/>
  <c r="F19" i="6"/>
  <c r="H13" i="12" l="1"/>
  <c r="G8" i="12"/>
  <c r="H8" i="12"/>
  <c r="G3" i="12"/>
  <c r="H3" i="12"/>
  <c r="H17" i="12"/>
  <c r="H9" i="12"/>
  <c r="H5" i="12"/>
  <c r="H6" i="12"/>
  <c r="G9" i="12"/>
  <c r="G6" i="12"/>
  <c r="H20" i="12"/>
  <c r="H21" i="12"/>
  <c r="H4" i="12"/>
  <c r="H7" i="12"/>
  <c r="H15" i="12"/>
  <c r="G5" i="12"/>
  <c r="G4" i="12"/>
  <c r="H11" i="12"/>
  <c r="H19" i="12"/>
  <c r="G7" i="12"/>
  <c r="H22" i="12" l="1"/>
  <c r="G22" i="12"/>
</calcChain>
</file>

<file path=xl/comments1.xml><?xml version="1.0" encoding="utf-8"?>
<comments xmlns="http://schemas.openxmlformats.org/spreadsheetml/2006/main">
  <authors>
    <author>Yash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Yash:</t>
        </r>
        <r>
          <rPr>
            <sz val="9"/>
            <color indexed="81"/>
            <rFont val="Tahoma"/>
            <family val="2"/>
          </rPr>
          <t xml:space="preserve">
10 months
</t>
        </r>
      </text>
    </comment>
  </commentList>
</comments>
</file>

<file path=xl/sharedStrings.xml><?xml version="1.0" encoding="utf-8"?>
<sst xmlns="http://schemas.openxmlformats.org/spreadsheetml/2006/main" count="1850" uniqueCount="1021">
  <si>
    <t>Particulars</t>
  </si>
  <si>
    <t>Cash B_LF</t>
  </si>
  <si>
    <t>SBI_LC</t>
  </si>
  <si>
    <t>SBI_FC</t>
  </si>
  <si>
    <t>SBI_Grants</t>
  </si>
  <si>
    <t>Canara Bank</t>
  </si>
  <si>
    <t>Expenses for the Year 2012 - 13</t>
  </si>
  <si>
    <t>2012-13 students</t>
  </si>
  <si>
    <t>Per child</t>
  </si>
  <si>
    <t>for 200 children</t>
  </si>
  <si>
    <t>Amount</t>
  </si>
  <si>
    <t>Music Department</t>
  </si>
  <si>
    <t>Cash (Opening Balance)</t>
  </si>
  <si>
    <t>Music Salaries</t>
  </si>
  <si>
    <t>Music Travelling</t>
  </si>
  <si>
    <t xml:space="preserve">Music  Tution Travel Allowance </t>
  </si>
  <si>
    <t>Bank Opening Balance</t>
  </si>
  <si>
    <t xml:space="preserve">Music  Tution Food Allowance </t>
  </si>
  <si>
    <t>State Bank of India_31540511929  (Grants)</t>
  </si>
  <si>
    <t xml:space="preserve">Music Exam Fees </t>
  </si>
  <si>
    <t>State Bank of India_30029977616 (Local)</t>
  </si>
  <si>
    <t xml:space="preserve">Music Books </t>
  </si>
  <si>
    <t>State Bank of India_30026493038 (FCRA)</t>
  </si>
  <si>
    <t>Music Printing &amp; Stationery</t>
  </si>
  <si>
    <t>Music Instrument Repairs</t>
  </si>
  <si>
    <t>Music Concert Transportation</t>
  </si>
  <si>
    <t>Main Receipt</t>
  </si>
  <si>
    <t>Music Concert Travelling</t>
  </si>
  <si>
    <t xml:space="preserve"> Pillars Program Donations - Local</t>
  </si>
  <si>
    <t>Music Concert Printing &amp; Stationery</t>
  </si>
  <si>
    <t xml:space="preserve"> Foundation Grants - FCRA</t>
  </si>
  <si>
    <t>Music Concert Food</t>
  </si>
  <si>
    <t xml:space="preserve"> Foundation Grants - Local</t>
  </si>
  <si>
    <t xml:space="preserve">Music Concert Sound System </t>
  </si>
  <si>
    <t xml:space="preserve"> Child Sponsorship - FCRA</t>
  </si>
  <si>
    <t>Music Monthly programme - Travel</t>
  </si>
  <si>
    <t xml:space="preserve"> Child Sponsorship - Local</t>
  </si>
  <si>
    <t>Music Monthly programme - Misc</t>
  </si>
  <si>
    <t xml:space="preserve"> Donations Local</t>
  </si>
  <si>
    <t>Music Monthly programme - Sound Sound System</t>
  </si>
  <si>
    <t xml:space="preserve"> Concert Income</t>
  </si>
  <si>
    <t xml:space="preserve">Music Monthly programme - Food </t>
  </si>
  <si>
    <t xml:space="preserve"> Donations FCRA</t>
  </si>
  <si>
    <t>Music Monthly programme - Flowers</t>
  </si>
  <si>
    <t>Annadhan Local</t>
  </si>
  <si>
    <t>Music Monthly programme - Printing &amp; Stationary</t>
  </si>
  <si>
    <t>Annadhan FCRA</t>
  </si>
  <si>
    <t>Music Monthly programme - Transpotation</t>
  </si>
  <si>
    <t>Music Foreign  Programme Travelling</t>
  </si>
  <si>
    <t>Music Foreign  Programme Food</t>
  </si>
  <si>
    <t>Music - Tution fees</t>
  </si>
  <si>
    <t>Music Concert - 10th Anniversary</t>
  </si>
  <si>
    <t>Music - Dance equipment</t>
  </si>
  <si>
    <t>Music - Drama equipement</t>
  </si>
  <si>
    <t>Music - food</t>
  </si>
  <si>
    <t>Other Receipt</t>
  </si>
  <si>
    <t>Music Concert expeness</t>
  </si>
  <si>
    <t xml:space="preserve"> Interest of FD's</t>
  </si>
  <si>
    <t>Music - Travelling</t>
  </si>
  <si>
    <t xml:space="preserve"> Student Scholarship</t>
  </si>
  <si>
    <t>Music - Transportation</t>
  </si>
  <si>
    <t>Music - 4</t>
  </si>
  <si>
    <t xml:space="preserve">Other Receipt </t>
  </si>
  <si>
    <t>Student - 1</t>
  </si>
  <si>
    <t>Academic Department</t>
  </si>
  <si>
    <t>Misc Income</t>
  </si>
  <si>
    <t>Academic Communication</t>
  </si>
  <si>
    <t>Students Prize Money</t>
  </si>
  <si>
    <t>Academic Salaries</t>
  </si>
  <si>
    <t>Advance receipts</t>
  </si>
  <si>
    <t>Academic Staff Bus Pass</t>
  </si>
  <si>
    <t>Bank Interest - Local</t>
  </si>
  <si>
    <t>Academic Transportation</t>
  </si>
  <si>
    <t>Bank Interest - FCRA</t>
  </si>
  <si>
    <t>Academic Travelling Expenses</t>
  </si>
  <si>
    <t>Bank TDS</t>
  </si>
  <si>
    <t>Academic Food Expenses</t>
  </si>
  <si>
    <t>Academic Petrol Expenses</t>
  </si>
  <si>
    <t>Donation in Kind</t>
  </si>
  <si>
    <t xml:space="preserve">Academic  School Fees </t>
  </si>
  <si>
    <t>Foreign Contrubution in Kind</t>
  </si>
  <si>
    <t xml:space="preserve">Academic  Exam &amp; Other Fees </t>
  </si>
  <si>
    <t>Local Contrubution in Kind</t>
  </si>
  <si>
    <t>Academic Printing &amp; Stationery</t>
  </si>
  <si>
    <t>Academic Books ( Text &amp; Library )</t>
  </si>
  <si>
    <t xml:space="preserve">Academic College Fees </t>
  </si>
  <si>
    <t xml:space="preserve">Academic College &amp; other  Fees </t>
  </si>
  <si>
    <t xml:space="preserve">Academic College Books </t>
  </si>
  <si>
    <t>Academic College Music Tuition</t>
  </si>
  <si>
    <t>Academic College Bus Pass</t>
  </si>
  <si>
    <t>Academic College Traveling Expenses</t>
  </si>
  <si>
    <t>Academic College Food Expenses</t>
  </si>
  <si>
    <t>Academic College Printing &amp; Stationery</t>
  </si>
  <si>
    <t>Academic Teachers' Training fees</t>
  </si>
  <si>
    <t>Academic craft stationary</t>
  </si>
  <si>
    <t>Academic Stationary</t>
  </si>
  <si>
    <t>Academic College uniform</t>
  </si>
  <si>
    <t>Academic School  permission</t>
  </si>
  <si>
    <t>Academic Prathiba Karanji</t>
  </si>
  <si>
    <t>Academic Festivals Expeness</t>
  </si>
  <si>
    <t>Academic College  - Hostel fees</t>
  </si>
  <si>
    <t>Academic Science project</t>
  </si>
  <si>
    <t>Academic Hindi Exam</t>
  </si>
  <si>
    <t>Academic Paid Leave</t>
  </si>
  <si>
    <t>Academic art class</t>
  </si>
  <si>
    <t>Academic 2</t>
  </si>
  <si>
    <t>Academic 3</t>
  </si>
  <si>
    <t>Academic 4</t>
  </si>
  <si>
    <t>Administration Department</t>
  </si>
  <si>
    <t>Admin Advertisement Exps</t>
  </si>
  <si>
    <t>Admin Audit Fees</t>
  </si>
  <si>
    <t>Admin Communication</t>
  </si>
  <si>
    <t>Admin Food Allowance</t>
  </si>
  <si>
    <t>Admin Computer &amp; Printer -  Maintenance &amp; Repairs</t>
  </si>
  <si>
    <t>Admin Fuel Allowance_TATA ACE</t>
  </si>
  <si>
    <t>Admin Petrol Allowance</t>
  </si>
  <si>
    <t>Admin Printing &amp; Stationery</t>
  </si>
  <si>
    <t>Admin Public Relation &amp; Lobbying</t>
  </si>
  <si>
    <t>Admin Office Expenses</t>
  </si>
  <si>
    <t>Admin Salaries</t>
  </si>
  <si>
    <t>Admin Transportation</t>
  </si>
  <si>
    <t>Admin Travelling</t>
  </si>
  <si>
    <t>Admin Adv Salary to Staff_I</t>
  </si>
  <si>
    <t>Admin Car Loan</t>
  </si>
  <si>
    <t>Bank Charges</t>
  </si>
  <si>
    <t>Admin Misc Exps</t>
  </si>
  <si>
    <t>Admin Other Maintenance &amp; Repairs</t>
  </si>
  <si>
    <t>Admin News Paper bill</t>
  </si>
  <si>
    <t>Admin Insurance</t>
  </si>
  <si>
    <t>Admin Paid Leave</t>
  </si>
  <si>
    <t>Admin new land expenses</t>
  </si>
  <si>
    <t>Admin 5</t>
  </si>
  <si>
    <t>Fundraising Department</t>
  </si>
  <si>
    <t>Fundraising Salaries</t>
  </si>
  <si>
    <t>Fundraising Communication</t>
  </si>
  <si>
    <t>Fundraising Petrol Allowance</t>
  </si>
  <si>
    <t>Fundraising Travel Allowance</t>
  </si>
  <si>
    <t>Fundraising Food Allowance</t>
  </si>
  <si>
    <t>Fundraising Stationery &amp; Printing</t>
  </si>
  <si>
    <t>Fundraising Accommodation</t>
  </si>
  <si>
    <t>Fundraising Web Design</t>
  </si>
  <si>
    <t>Fundraising Office Rent</t>
  </si>
  <si>
    <t>Fundraising Office expenses</t>
  </si>
  <si>
    <t>Fundraising Misc expenses</t>
  </si>
  <si>
    <t>Students Welfare (SW)</t>
  </si>
  <si>
    <t>SW Salaries Wardens</t>
  </si>
  <si>
    <t>SW Student Toiletries</t>
  </si>
  <si>
    <t>SW Medical - Bobo House</t>
  </si>
  <si>
    <t>SW Medical - Dental</t>
  </si>
  <si>
    <t>SW Medical - General Hospital</t>
  </si>
  <si>
    <t>SW Medical - Eye</t>
  </si>
  <si>
    <t>SW Medical - Orthopedist</t>
  </si>
  <si>
    <t>SW Medical - Psychologist</t>
  </si>
  <si>
    <t>SW Medical - Skin</t>
  </si>
  <si>
    <t>SW Medical - ENT</t>
  </si>
  <si>
    <t>SW Medical_Food Allowance</t>
  </si>
  <si>
    <t>SW Medical_Travel Allowance</t>
  </si>
  <si>
    <t>SW Student Transportation Expenses</t>
  </si>
  <si>
    <t>SW Travelling Expenses</t>
  </si>
  <si>
    <t>SW Clothing</t>
  </si>
  <si>
    <t xml:space="preserve">SW Hostel Stationery </t>
  </si>
  <si>
    <t>SW Sports Material</t>
  </si>
  <si>
    <t>SW Expenses_Other</t>
  </si>
  <si>
    <t>SW - welfare</t>
  </si>
  <si>
    <t>SW - Hair cutting</t>
  </si>
  <si>
    <t>SW - Printing &amp; Stationary</t>
  </si>
  <si>
    <t>SW - Communication</t>
  </si>
  <si>
    <t>SW - Movie</t>
  </si>
  <si>
    <t>SW - 1</t>
  </si>
  <si>
    <t>SW - 2</t>
  </si>
  <si>
    <t>SW - 3</t>
  </si>
  <si>
    <t>SW - 5</t>
  </si>
  <si>
    <t>SW - 6</t>
  </si>
  <si>
    <t xml:space="preserve"> </t>
  </si>
  <si>
    <t>Kitchen Department</t>
  </si>
  <si>
    <t>Kitchen Cell phone Allowance</t>
  </si>
  <si>
    <t>Kitchen Food Allowance</t>
  </si>
  <si>
    <t>Kitchen Salaries</t>
  </si>
  <si>
    <t>Kitchen Wages</t>
  </si>
  <si>
    <t>Kitchen Grocery</t>
  </si>
  <si>
    <t>Kitchen Transport</t>
  </si>
  <si>
    <t>Kitchen Utensils &amp; Other Repairs</t>
  </si>
  <si>
    <t>Kitchen Vegetable</t>
  </si>
  <si>
    <t>Kitchen Milk, Curd</t>
  </si>
  <si>
    <t>Kitchen Travelling</t>
  </si>
  <si>
    <t>Kitchen Buns, Biscuits &amp; Snacks</t>
  </si>
  <si>
    <t>Kitchen Fire wood</t>
  </si>
  <si>
    <t>Maintenance &amp; Utilities</t>
  </si>
  <si>
    <t>Maintenance Salaries</t>
  </si>
  <si>
    <t>Maintenance Wages</t>
  </si>
  <si>
    <t>Maintenance Land &amp; Building</t>
  </si>
  <si>
    <t>Maintenance Garden Maintenance</t>
  </si>
  <si>
    <t>Maintenance Vehicle</t>
  </si>
  <si>
    <t>Maintenance - Electrical repairs</t>
  </si>
  <si>
    <t>Telephone Repairs</t>
  </si>
  <si>
    <t xml:space="preserve">Maintenance -  Water </t>
  </si>
  <si>
    <t>Maintenance  -  Generator</t>
  </si>
  <si>
    <t>Maintenance  -  Boiler</t>
  </si>
  <si>
    <t>Maintenance  -  Water Pump</t>
  </si>
  <si>
    <t>Maintenance  - Water Purchase</t>
  </si>
  <si>
    <t>Maintenance - other</t>
  </si>
  <si>
    <t>Maintenance - Wood</t>
  </si>
  <si>
    <t>Maintenance - Transport</t>
  </si>
  <si>
    <t>Maintenance - Telephone Bill</t>
  </si>
  <si>
    <t>Maintenance - Electricity Bill</t>
  </si>
  <si>
    <t>Maintenance - Food</t>
  </si>
  <si>
    <t>Maintenance - Bamboo</t>
  </si>
  <si>
    <t>Maintenance - Kerosene</t>
  </si>
  <si>
    <t>Maintenance - Battery</t>
  </si>
  <si>
    <t>Maintenance - Printer</t>
  </si>
  <si>
    <t>Maintenance - 1</t>
  </si>
  <si>
    <t>Maintenance - 2</t>
  </si>
  <si>
    <t>Maintenance - 3</t>
  </si>
  <si>
    <t>Maintenance - 4</t>
  </si>
  <si>
    <t>Volunteers Department</t>
  </si>
  <si>
    <t>Volunteer Accommodation</t>
  </si>
  <si>
    <t>Volunteer Reports</t>
  </si>
  <si>
    <t>Volunteer Communication</t>
  </si>
  <si>
    <t>Volunteer Printing &amp; Stationery</t>
  </si>
  <si>
    <t>Volunteer Traveling</t>
  </si>
  <si>
    <t>Volunteers Food</t>
  </si>
  <si>
    <t>Volunteers Wel Fare</t>
  </si>
  <si>
    <t>Volunteers 3</t>
  </si>
  <si>
    <t>Volunteers 4</t>
  </si>
  <si>
    <t>Advance Account</t>
  </si>
  <si>
    <t>Advance - office Advance</t>
  </si>
  <si>
    <t>Advance - Krishna Sutar</t>
  </si>
  <si>
    <t>Advance - Adam Woodwards</t>
  </si>
  <si>
    <t>Advance - Charanraj N</t>
  </si>
  <si>
    <t>Advance - Kumari</t>
  </si>
  <si>
    <t>Advance - Mathieu F</t>
  </si>
  <si>
    <t>Advance - Ravi Kudligi</t>
  </si>
  <si>
    <t>Advance - Rekha G B</t>
  </si>
  <si>
    <t>Advance - Sahu Kokre</t>
  </si>
  <si>
    <t>Advance - Saroja Hallikeri</t>
  </si>
  <si>
    <t xml:space="preserve">Advance - Yashavant </t>
  </si>
  <si>
    <t>Advance - Jay</t>
  </si>
  <si>
    <t>Advance - Jayalaxmi</t>
  </si>
  <si>
    <t>Advance -Nagveena</t>
  </si>
  <si>
    <t>Advance - 3</t>
  </si>
  <si>
    <t>Advance - 4</t>
  </si>
  <si>
    <t>Fixed Assets</t>
  </si>
  <si>
    <t>Asset - Building</t>
  </si>
  <si>
    <t>Asset - Furnitures &amp; Fixtures</t>
  </si>
  <si>
    <t>Asset - Computers</t>
  </si>
  <si>
    <t>Asset - Printer</t>
  </si>
  <si>
    <t>Asset - UPS</t>
  </si>
  <si>
    <t>Asset - Land</t>
  </si>
  <si>
    <t>Asset - School Van</t>
  </si>
  <si>
    <t>Asset - Boiler</t>
  </si>
  <si>
    <t>Asset - Generator</t>
  </si>
  <si>
    <t>Total</t>
  </si>
  <si>
    <t>Asset - Water Pump</t>
  </si>
  <si>
    <t>Asset - kitchen</t>
  </si>
  <si>
    <t>Asset - Maintenance</t>
  </si>
  <si>
    <t>Asset - Treasury</t>
  </si>
  <si>
    <t>Asset - Lab - In - Box</t>
  </si>
  <si>
    <t>Asset - Music Instrument</t>
  </si>
  <si>
    <t>Asset - Green Board</t>
  </si>
  <si>
    <t>Asset - TV</t>
  </si>
  <si>
    <t>Asset - Other 10</t>
  </si>
  <si>
    <t>Students Bank Accounts</t>
  </si>
  <si>
    <t>STUDENTS - sbi account - account opening charges</t>
  </si>
  <si>
    <t>STUDENTS - sbi account - Deposit</t>
  </si>
  <si>
    <t>STUDENTS - other chargers</t>
  </si>
  <si>
    <t>Receipts</t>
  </si>
  <si>
    <t xml:space="preserve"> Pillars Program Donations - FCRA</t>
  </si>
  <si>
    <t>Other Receipt  1</t>
  </si>
  <si>
    <t>Donation in Kind (FCRA)</t>
  </si>
  <si>
    <t>Bank Withdrawls</t>
  </si>
  <si>
    <t>SBI Savings Bank A/c-31540511929</t>
  </si>
  <si>
    <t>State Bank Of India_30029977616 (Local)</t>
  </si>
  <si>
    <t>Self Withdrawal</t>
  </si>
  <si>
    <t>CASH DEPOSIT</t>
  </si>
  <si>
    <t>Bank Accounts 1</t>
  </si>
  <si>
    <t>Bank Accounts 2</t>
  </si>
  <si>
    <t>Bank Accounts 3</t>
  </si>
  <si>
    <t>Bank Accounts 4</t>
  </si>
  <si>
    <t>Suspenses A/c</t>
  </si>
  <si>
    <t>Closing Balance</t>
  </si>
  <si>
    <t>Sl.No</t>
  </si>
  <si>
    <t>Department</t>
  </si>
  <si>
    <t>Per Month</t>
  </si>
  <si>
    <t xml:space="preserve">i) </t>
  </si>
  <si>
    <t>Music Department Salary</t>
  </si>
  <si>
    <t xml:space="preserve">ii) </t>
  </si>
  <si>
    <t>Academic Department Salary</t>
  </si>
  <si>
    <t xml:space="preserve">iii) </t>
  </si>
  <si>
    <t>Administration Department Salary</t>
  </si>
  <si>
    <t xml:space="preserve">vi) </t>
  </si>
  <si>
    <t>Fundraising Department Salary</t>
  </si>
  <si>
    <t xml:space="preserve">v) </t>
  </si>
  <si>
    <t>Student Welfare Department Salary</t>
  </si>
  <si>
    <t>Kitchen Department Salary</t>
  </si>
  <si>
    <t xml:space="preserve">vii) </t>
  </si>
  <si>
    <t>Maintenance Department Salary</t>
  </si>
  <si>
    <t>Name</t>
  </si>
  <si>
    <t>i) Music Department Salary</t>
  </si>
  <si>
    <t>B S Math</t>
  </si>
  <si>
    <t>ii) Academic Department Salary</t>
  </si>
  <si>
    <t>iii) Administration Department Salary</t>
  </si>
  <si>
    <t>General Manager</t>
  </si>
  <si>
    <t>Accountant</t>
  </si>
  <si>
    <t>vi) Fundraising Department Salary</t>
  </si>
  <si>
    <t>Senior Fund Raising Officer</t>
  </si>
  <si>
    <t>Charanraj N</t>
  </si>
  <si>
    <t>Junior Fund Raising Officer</t>
  </si>
  <si>
    <t>Raghu U</t>
  </si>
  <si>
    <t>v) Student Welfare Department Salary</t>
  </si>
  <si>
    <t>Girls Warden</t>
  </si>
  <si>
    <t>Boys Warden</t>
  </si>
  <si>
    <t>v) Kitchen Department Salary</t>
  </si>
  <si>
    <t>iv) Maintenance Department Salary</t>
  </si>
  <si>
    <t>Maintainance Manager</t>
  </si>
  <si>
    <t>Driver</t>
  </si>
  <si>
    <t>Sl No</t>
  </si>
  <si>
    <t>Per Day</t>
  </si>
  <si>
    <t>Per Annum</t>
  </si>
  <si>
    <t>Gangubhai K.</t>
  </si>
  <si>
    <t>Prema</t>
  </si>
  <si>
    <t>Maintainance Staff</t>
  </si>
  <si>
    <t>Hanumavva</t>
  </si>
  <si>
    <t>Sahu</t>
  </si>
  <si>
    <t>Phone Allowance to Staff Members</t>
  </si>
  <si>
    <t>Adam Woodward</t>
  </si>
  <si>
    <t>Yashavant Shindhe</t>
  </si>
  <si>
    <t>Rajshekar Kalagi</t>
  </si>
  <si>
    <t>Music_HOD</t>
  </si>
  <si>
    <t>Geraldine Massuelle</t>
  </si>
  <si>
    <t>Purchase Officer</t>
  </si>
  <si>
    <t>Arjun Bangadi</t>
  </si>
  <si>
    <t>Rekha Baledmath</t>
  </si>
  <si>
    <t>Barbara</t>
  </si>
  <si>
    <t>Sub Total</t>
  </si>
  <si>
    <t>Music Class for College boys</t>
  </si>
  <si>
    <t>Class Per Month</t>
  </si>
  <si>
    <t>Per Class</t>
  </si>
  <si>
    <t>Ravi Kudligi</t>
  </si>
  <si>
    <t>Mohasin</t>
  </si>
  <si>
    <t>Noorjahaan</t>
  </si>
  <si>
    <t>Payment for Extra Class</t>
  </si>
  <si>
    <t>Budget for Source of Income</t>
  </si>
  <si>
    <t>Local Donation Collection</t>
  </si>
  <si>
    <t>Includes Donations &amp; Donation in Kind</t>
  </si>
  <si>
    <t>Foreign Contrubution</t>
  </si>
  <si>
    <t>From Young Musicians of the World and Friends &amp; Wellwishers From Canada &amp; France &amp; NRI's</t>
  </si>
  <si>
    <t>Interest on FD's</t>
  </si>
  <si>
    <t>Interest on FD's and SB Account</t>
  </si>
  <si>
    <t>Budget for Revenue Expenses for the Year 2010 -11</t>
  </si>
  <si>
    <t>Monthly</t>
  </si>
  <si>
    <t>%</t>
  </si>
  <si>
    <t>Annual</t>
  </si>
  <si>
    <t>Remarks</t>
  </si>
  <si>
    <t>Salaries &amp; Honorarium</t>
  </si>
  <si>
    <t>Annexure 2, 3, &amp; 4</t>
  </si>
  <si>
    <t>Food Expenses</t>
  </si>
  <si>
    <t>Annexure 1 &amp; 5</t>
  </si>
  <si>
    <t>Land &amp; Building Maintainance</t>
  </si>
  <si>
    <t>Remunaration paid to the Maintainance Staff has been Included in this account - Refere Annexure 5</t>
  </si>
  <si>
    <t>Students Expenses</t>
  </si>
  <si>
    <t>Includes Books, Stationary,College &amp; Examination Fees and Clothing</t>
  </si>
  <si>
    <t>Admin Expenses</t>
  </si>
  <si>
    <t>Other Maintainance</t>
  </si>
  <si>
    <t>Includes Vehicle,Computer, Musical Instruments and Other Repairs</t>
  </si>
  <si>
    <t>Other Expenses</t>
  </si>
  <si>
    <t>Concert Expenses</t>
  </si>
  <si>
    <t>Electricity Charges</t>
  </si>
  <si>
    <t>Clik here to See The Details</t>
  </si>
  <si>
    <t>Budget for Capital Expenses for the Year 2010 -11</t>
  </si>
  <si>
    <t>Musical Instruments Purchase</t>
  </si>
  <si>
    <t>For New and Existing Students</t>
  </si>
  <si>
    <t>Land &amp; Building - Water Supply</t>
  </si>
  <si>
    <t>Water Supply - Tanks Installation and Plumbing Work</t>
  </si>
  <si>
    <t>Computer &amp; Printer</t>
  </si>
  <si>
    <t>For Accountant and Internal Administrator</t>
  </si>
  <si>
    <t>Furnitures &amp; Fixtures</t>
  </si>
  <si>
    <t>For Teaching Staff and Admin Staff for Documentation Purpose &amp; Upgrading Batteries for Office</t>
  </si>
  <si>
    <t>Total Budget for the Year</t>
  </si>
  <si>
    <t>Detailed Budget - Revenue Expenses</t>
  </si>
  <si>
    <t>Code</t>
  </si>
  <si>
    <t>Head</t>
  </si>
  <si>
    <t>Sub Head</t>
  </si>
  <si>
    <t>Accounts Head</t>
  </si>
  <si>
    <t>Months</t>
  </si>
  <si>
    <t>Annual Budget</t>
  </si>
  <si>
    <t>1001_222201</t>
  </si>
  <si>
    <t>Printing and Stationary</t>
  </si>
  <si>
    <t>Admin Expenses_Printing and Stationary</t>
  </si>
  <si>
    <t>Working more on Local Fund Raising activities and Event Organising, hence Printing and Stationary has been estimated Rs.4,000/Month</t>
  </si>
  <si>
    <t>1001_222202</t>
  </si>
  <si>
    <t>Communication</t>
  </si>
  <si>
    <t>Admin Expenses_Communication</t>
  </si>
  <si>
    <t>Rs.2,500/Month for Land Line &amp; Internet and Rs1,500/Month for CellPhone Allowance</t>
  </si>
  <si>
    <t>1001_222203</t>
  </si>
  <si>
    <t>Diesel</t>
  </si>
  <si>
    <t>Admin Expenses_Diesel</t>
  </si>
  <si>
    <t>Minimum 100 KM Per Day for Pick Up and Drop of Music Staff and Other Works, Diesel (7ltrs/day) &amp; Oil has been calculated Rs.42/Ltr for 26 days per month for 12 Months</t>
  </si>
  <si>
    <t>1001_222204</t>
  </si>
  <si>
    <t>Travelling Expenses</t>
  </si>
  <si>
    <t>Admin Expenses_Travelling Expenses</t>
  </si>
  <si>
    <t>Approximate Calculation - Includes Food and Travell Allowance.</t>
  </si>
  <si>
    <t>1001_222205</t>
  </si>
  <si>
    <t>Misc Expenses</t>
  </si>
  <si>
    <t>Admin Expenses_Misc Expenses</t>
  </si>
  <si>
    <t>Approximate Calculation</t>
  </si>
  <si>
    <t>1001_222206</t>
  </si>
  <si>
    <t>Petrol Charges</t>
  </si>
  <si>
    <t>Admin Expenses_Petrol Charges</t>
  </si>
  <si>
    <t>1001_222207</t>
  </si>
  <si>
    <t>Postage Charges</t>
  </si>
  <si>
    <t>Admin Expenses_Postage Charges</t>
  </si>
  <si>
    <t>1001_222208</t>
  </si>
  <si>
    <t>Transportation Expenses</t>
  </si>
  <si>
    <t>Admin Expenses_Transportation Expenses</t>
  </si>
  <si>
    <t>1002_222216</t>
  </si>
  <si>
    <t>Travelling Expense</t>
  </si>
  <si>
    <t>Concert Expenses_Travelling Expense</t>
  </si>
  <si>
    <t>1002_222217</t>
  </si>
  <si>
    <t>Stationary Purchase</t>
  </si>
  <si>
    <t>Concert Expenses_Stationary Purchase</t>
  </si>
  <si>
    <t>1002_222218</t>
  </si>
  <si>
    <t>Costume Rent</t>
  </si>
  <si>
    <t>Concert Expenses_Costume Rent</t>
  </si>
  <si>
    <t>1002_222219</t>
  </si>
  <si>
    <t>Other</t>
  </si>
  <si>
    <t>Concert Expenses_Other</t>
  </si>
  <si>
    <t>1003_222227</t>
  </si>
  <si>
    <t>Electricity Charges_Electricity Charges</t>
  </si>
  <si>
    <t>1004_222230</t>
  </si>
  <si>
    <t>Meals &amp; Tiffen</t>
  </si>
  <si>
    <t>Food Expenses_Meals &amp; Tiffen</t>
  </si>
  <si>
    <t>Annexure 1</t>
  </si>
  <si>
    <t>1004_222231</t>
  </si>
  <si>
    <t>Transportation</t>
  </si>
  <si>
    <t>Food Expenses_Transportation</t>
  </si>
  <si>
    <t>1004_222232</t>
  </si>
  <si>
    <t>Hamali</t>
  </si>
  <si>
    <t>Food Expenses_Hamali</t>
  </si>
  <si>
    <t>1004_222233</t>
  </si>
  <si>
    <t>Travel Allowance</t>
  </si>
  <si>
    <t>Food Expenses_Travel Allowance</t>
  </si>
  <si>
    <t>1004_222234</t>
  </si>
  <si>
    <t>Phone Allowance</t>
  </si>
  <si>
    <t>Food Expenses_Phone Allowance</t>
  </si>
  <si>
    <t>1004_222235</t>
  </si>
  <si>
    <t>Wages</t>
  </si>
  <si>
    <t>Food Expenses_Wages</t>
  </si>
  <si>
    <t>1005_222246</t>
  </si>
  <si>
    <t>Garden Expenses</t>
  </si>
  <si>
    <t>Land &amp; Building Maintainance_Garden Expenses</t>
  </si>
  <si>
    <t>1005_222247</t>
  </si>
  <si>
    <t>Dairy Expense</t>
  </si>
  <si>
    <t>Land &amp; Building Maintainance_Dairy Expense</t>
  </si>
  <si>
    <t>For Raising Live Stock and for Fodder - Rs.600 for Cattle Raising and Rs.400 for Fodder</t>
  </si>
  <si>
    <t>1005_222248</t>
  </si>
  <si>
    <t>Repairs &amp; Maintainance</t>
  </si>
  <si>
    <t>Land &amp; Building Maintainance_Repairs &amp; Maintainance</t>
  </si>
  <si>
    <t>Purchase of Sand Cement,Bricks, Bamboo Mats and Other Hardware Items</t>
  </si>
  <si>
    <t>1005_222249</t>
  </si>
  <si>
    <t>Land &amp; Building Maintainance_Wages</t>
  </si>
  <si>
    <t>Annexure 5</t>
  </si>
  <si>
    <t>1006_222257</t>
  </si>
  <si>
    <t>Freight Expenses</t>
  </si>
  <si>
    <t>Other Expenses_Freight Expenses</t>
  </si>
  <si>
    <t>Approximate</t>
  </si>
  <si>
    <t>1006_222258</t>
  </si>
  <si>
    <t>Volunteer Welfare</t>
  </si>
  <si>
    <t>Other Expenses_Volunteer Welfare</t>
  </si>
  <si>
    <t>1006_222259</t>
  </si>
  <si>
    <t>Public Relation &amp; Lobbying</t>
  </si>
  <si>
    <t>Other Expenses_Public Relation &amp; Lobbying</t>
  </si>
  <si>
    <t>1007_222271</t>
  </si>
  <si>
    <t>Vehicle</t>
  </si>
  <si>
    <t>Other Maintainance_Vehicle</t>
  </si>
  <si>
    <t>1007_222272</t>
  </si>
  <si>
    <t>Computer</t>
  </si>
  <si>
    <t>Other Maintainance_Computer</t>
  </si>
  <si>
    <t>1007_222273</t>
  </si>
  <si>
    <t>Musical instruments</t>
  </si>
  <si>
    <t>Other Maintainance_Musical instruments</t>
  </si>
  <si>
    <t>1007_222274</t>
  </si>
  <si>
    <t>Other Repairs</t>
  </si>
  <si>
    <t>Other Maintainance_Other Repairs</t>
  </si>
  <si>
    <t>1008_222278</t>
  </si>
  <si>
    <t>Honorarium</t>
  </si>
  <si>
    <t>Salaries &amp; Honorarium_Honorarium</t>
  </si>
  <si>
    <t>Annexure 2</t>
  </si>
  <si>
    <t>1008_222279</t>
  </si>
  <si>
    <t>Salary to Staff</t>
  </si>
  <si>
    <t>Salaries &amp; Honorarium_Salary to Staff</t>
  </si>
  <si>
    <t>Annexure 3</t>
  </si>
  <si>
    <t>1008_222280</t>
  </si>
  <si>
    <t>Extra Classes</t>
  </si>
  <si>
    <t>Salaries &amp; Honorarium_Extra Classes</t>
  </si>
  <si>
    <t>Annexure 4</t>
  </si>
  <si>
    <t>1009_222285</t>
  </si>
  <si>
    <t>Purchase of Books</t>
  </si>
  <si>
    <t>Students Expenses_Purchase of Books</t>
  </si>
  <si>
    <t>Approximate - Includes Govt Text Books &amp; College Students Books</t>
  </si>
  <si>
    <t>1009_222286</t>
  </si>
  <si>
    <t>College &amp; Examination Fees</t>
  </si>
  <si>
    <t>Students Expenses_College &amp; Examination Fees</t>
  </si>
  <si>
    <t>1009_222287</t>
  </si>
  <si>
    <t>Students Welfare</t>
  </si>
  <si>
    <t>Students Expenses_Students Welfare</t>
  </si>
  <si>
    <t>Approximate - Based on the Monthly Purchase</t>
  </si>
  <si>
    <t>1009_222288</t>
  </si>
  <si>
    <t>School Stationary</t>
  </si>
  <si>
    <t>Students Expenses_School Stationary</t>
  </si>
  <si>
    <t>1009_222289</t>
  </si>
  <si>
    <t>Sports Material</t>
  </si>
  <si>
    <t>Students Expenses_Sports Material</t>
  </si>
  <si>
    <t>1009_222290</t>
  </si>
  <si>
    <t>Travelling</t>
  </si>
  <si>
    <t>Students Expenses_Travelling</t>
  </si>
  <si>
    <t>1010_222301</t>
  </si>
  <si>
    <t>Medical Expenses</t>
  </si>
  <si>
    <t>Students Expenses_Medical Expenses</t>
  </si>
  <si>
    <t>Kitchen Expenses</t>
  </si>
  <si>
    <t>Annexure 1_Kitchen Expenses</t>
  </si>
  <si>
    <t>Week</t>
  </si>
  <si>
    <t>Month</t>
  </si>
  <si>
    <t>Vegetables &amp; Fruits Purchase Rs.6,000 / Week</t>
  </si>
  <si>
    <t>Grocery &amp; Other Items / Month</t>
  </si>
  <si>
    <r>
      <t xml:space="preserve">Wages - See </t>
    </r>
    <r>
      <rPr>
        <b/>
        <i/>
        <sz val="10"/>
        <rFont val="Arial"/>
        <family val="2"/>
      </rPr>
      <t>Note 5</t>
    </r>
  </si>
  <si>
    <t>Transportation - Approx Rs.1,500/Month</t>
  </si>
  <si>
    <t>Hamali - Approx Rs.200/Month</t>
  </si>
  <si>
    <t>Travelling Allowance - Approx</t>
  </si>
  <si>
    <t>Phone Allowance - Approx</t>
  </si>
  <si>
    <t>Annexure 2_Salaries &amp; Honorarium_Honorarium</t>
  </si>
  <si>
    <t>Sri Anwar Kazi_Admin</t>
  </si>
  <si>
    <t>Sri Avinash Patil_Admin</t>
  </si>
  <si>
    <t>Smt Leela Patil_Academic</t>
  </si>
  <si>
    <t>Sri Ravi Kudalgi_Music</t>
  </si>
  <si>
    <t>Sri M B Shaikh_Academic</t>
  </si>
  <si>
    <t>Annexure 3_Salaries &amp; Honorarium_Salary to Staff</t>
  </si>
  <si>
    <t>Music_Existing</t>
  </si>
  <si>
    <t>Senior Guru (Vacant)</t>
  </si>
  <si>
    <t>B.S. Math</t>
  </si>
  <si>
    <t>R. Kudalgi</t>
  </si>
  <si>
    <t>B. Bajantri</t>
  </si>
  <si>
    <t>Basavaraj Hiremath</t>
  </si>
  <si>
    <t>Ramesh Kolkund</t>
  </si>
  <si>
    <t>Savitha Hegde</t>
  </si>
  <si>
    <t>M. Khan</t>
  </si>
  <si>
    <t>Ganesh Gorata</t>
  </si>
  <si>
    <t>Nourjann Nadaf</t>
  </si>
  <si>
    <t>A. Desai</t>
  </si>
  <si>
    <t>Music_New Joinees</t>
  </si>
  <si>
    <t>Ravikumar Dhage</t>
  </si>
  <si>
    <t>Shivalingappa Hiremath</t>
  </si>
  <si>
    <t>Music_Vacant Posts</t>
  </si>
  <si>
    <t>Flute (Vacant)</t>
  </si>
  <si>
    <t>Vocal (Vacant)</t>
  </si>
  <si>
    <t>Academic_Existing</t>
  </si>
  <si>
    <t>Shree Raju Kalagi</t>
  </si>
  <si>
    <t>Shree M Wallikar</t>
  </si>
  <si>
    <t>Smt Vimala Patil</t>
  </si>
  <si>
    <t>Shree Badiger</t>
  </si>
  <si>
    <t>Shree Sumati Patil</t>
  </si>
  <si>
    <t>Smt Rajeshwari Dodmani</t>
  </si>
  <si>
    <t>Shree Girija Pujar</t>
  </si>
  <si>
    <t>Smt. Pushpa Kumbagerni</t>
  </si>
  <si>
    <t>Academic_New Joinee</t>
  </si>
  <si>
    <t>Smt Jayashree Kamat</t>
  </si>
  <si>
    <t>Admin and other staff_Exisiting</t>
  </si>
  <si>
    <t>Kotimath</t>
  </si>
  <si>
    <t>Kitchen Incharge</t>
  </si>
  <si>
    <t>Arjun Bangdhi</t>
  </si>
  <si>
    <t>Shridevi</t>
  </si>
  <si>
    <t>Vasant Kumar</t>
  </si>
  <si>
    <t>Jothiba Wagh</t>
  </si>
  <si>
    <t>Pakiramma P</t>
  </si>
  <si>
    <t>Parvati K.S.</t>
  </si>
  <si>
    <t>Nagina Kazi</t>
  </si>
  <si>
    <t>Kitchen Assistant</t>
  </si>
  <si>
    <t>Chandrasheakar</t>
  </si>
  <si>
    <t>Admin and other staff_ New Joinee</t>
  </si>
  <si>
    <t>Yashawant</t>
  </si>
  <si>
    <t>Music_Extra Classes</t>
  </si>
  <si>
    <t>Annexure 4_Music_Extra Classes</t>
  </si>
  <si>
    <t>Sri Ravi Kudalgi</t>
  </si>
  <si>
    <t>Sri B S Math</t>
  </si>
  <si>
    <t>Kum Mousin Khan</t>
  </si>
  <si>
    <t>Vocal</t>
  </si>
  <si>
    <t>Annexure 5_Maintainance Staff</t>
  </si>
  <si>
    <t>Bagubhai K.</t>
  </si>
  <si>
    <t>Bhimmappa</t>
  </si>
  <si>
    <t>Gangubhai P.</t>
  </si>
  <si>
    <t>Gouda</t>
  </si>
  <si>
    <t>Mahadeva</t>
  </si>
  <si>
    <t>Rambhai</t>
  </si>
  <si>
    <t>Kamala</t>
  </si>
  <si>
    <t>Jannabai</t>
  </si>
  <si>
    <t>Renavva</t>
  </si>
  <si>
    <t>Kitchen Helpers</t>
  </si>
  <si>
    <t>Laxmibhai</t>
  </si>
  <si>
    <t>Babu</t>
  </si>
  <si>
    <t>Detailed Budget - Capital EXpenses Expenses</t>
  </si>
  <si>
    <t>Units</t>
  </si>
  <si>
    <t>Price</t>
  </si>
  <si>
    <t>Tabla Sets</t>
  </si>
  <si>
    <t>Transportation - Units in KM</t>
  </si>
  <si>
    <t>Transportation from MIRAJ</t>
  </si>
  <si>
    <t>Water Tanks - Sintex - 2000 Liters</t>
  </si>
  <si>
    <t>Rs.5.15 Per Liter</t>
  </si>
  <si>
    <t>Water Tanks - Sintex - 1000 Liters</t>
  </si>
  <si>
    <t>Water Tanks - Sintex - 500 Liters</t>
  </si>
  <si>
    <t>Pipes and Other Hardware Material</t>
  </si>
  <si>
    <t>2000 Meters Pipe &amp; Taps and Other Fixtures - Approximate Calculation</t>
  </si>
  <si>
    <t>Installation Charges</t>
  </si>
  <si>
    <t xml:space="preserve">Computer  </t>
  </si>
  <si>
    <t>Printer</t>
  </si>
  <si>
    <t>Steel Almiras</t>
  </si>
  <si>
    <t>Upgrading Batteries - For Office</t>
  </si>
  <si>
    <t>160AH, 2Nos of Batteries</t>
  </si>
  <si>
    <t>Per Child</t>
  </si>
  <si>
    <t>Justification</t>
  </si>
  <si>
    <t>Staff Salary Budget</t>
  </si>
  <si>
    <t>260 Per Month 10 Month Each</t>
  </si>
  <si>
    <t>Young Musicians of the World (Canada)</t>
  </si>
  <si>
    <t>Namaste Association</t>
  </si>
  <si>
    <t>I</t>
  </si>
  <si>
    <t>Hemant Sagar</t>
  </si>
  <si>
    <t>Attending other programme outside Kalkeri Sangeet Vidyalaya, booking tickets, ect</t>
  </si>
  <si>
    <t>other expenses during attending the concert</t>
  </si>
  <si>
    <t>food to guest during the concert in KSV</t>
  </si>
  <si>
    <t>Flower &amp; other docoration material 500 per month * 10months</t>
  </si>
  <si>
    <t>other stationary material 500 per month * 10months</t>
  </si>
  <si>
    <t>Food allowance - Attending/giving other programme outside Kalkeri Sangeet Vidyalaya</t>
  </si>
  <si>
    <t>Hire charges - Music teacher pick and drop</t>
  </si>
  <si>
    <t>Advertisement - Classified</t>
  </si>
  <si>
    <t>Fundraising</t>
  </si>
  <si>
    <t>Sudharm</t>
  </si>
  <si>
    <t>Office -landline</t>
  </si>
  <si>
    <t>Admin</t>
  </si>
  <si>
    <t>Hubli office - Landline</t>
  </si>
  <si>
    <t>Drvier</t>
  </si>
  <si>
    <t>Academic</t>
  </si>
  <si>
    <t>Food allowance - outside work</t>
  </si>
  <si>
    <t>Petrol allowance - outside work</t>
  </si>
  <si>
    <t>Fuel for Tata ace - 9600 per month * 10 month</t>
  </si>
  <si>
    <t>Yearly audit fees</t>
  </si>
  <si>
    <t>Travel allowance - outside work</t>
  </si>
  <si>
    <t>cell phone &amp; other</t>
  </si>
  <si>
    <t>Outside - music work - food allowance</t>
  </si>
  <si>
    <t>Gandharvu Mahavidyalaya - junior and Senior exams</t>
  </si>
  <si>
    <t>Music document - prints and xerox</t>
  </si>
  <si>
    <t>instrument maintenance and repairs</t>
  </si>
  <si>
    <t xml:space="preserve">bus tickets for Music Classes - High school students </t>
  </si>
  <si>
    <t xml:space="preserve">food - Music Classes - High school students </t>
  </si>
  <si>
    <t>Computer &amp; printer repairs &amp; maintenance</t>
  </si>
  <si>
    <t>office document printing , Xerox</t>
  </si>
  <si>
    <t>office stuff transportation - cupboard etc</t>
  </si>
  <si>
    <t>executive food allowance</t>
  </si>
  <si>
    <t>printing borchers, Visingin cards, annual report etc</t>
  </si>
  <si>
    <t>Update - KSV website</t>
  </si>
  <si>
    <t>weekly Rs 25</t>
  </si>
  <si>
    <t xml:space="preserve">New buildings, Sand, Ties, Paarsi, Bricks, </t>
  </si>
  <si>
    <t>Rs 2000 PM</t>
  </si>
  <si>
    <t>Rs 7000 PM</t>
  </si>
  <si>
    <t xml:space="preserve">400 Bamboos for maintainance  </t>
  </si>
  <si>
    <t>Alan Miranda</t>
  </si>
  <si>
    <t>Kalkeri Sangeet Vidyalaya Budget  2014-15</t>
  </si>
  <si>
    <t>Music concert - instruments transport during outside programme</t>
  </si>
  <si>
    <t>Maintenace - Sound system</t>
  </si>
  <si>
    <t>Guest transport - 800per month</t>
  </si>
  <si>
    <t>per month 5000*10</t>
  </si>
  <si>
    <t>High school students voilon classes - 3000*10 months</t>
  </si>
  <si>
    <t>Music books for library</t>
  </si>
  <si>
    <t>Volunteer Department</t>
  </si>
  <si>
    <t>Maintenance &amp; Utilities - Department</t>
  </si>
  <si>
    <t>Students Welfare (SW) Department</t>
  </si>
  <si>
    <t xml:space="preserve">2500 telephone bill for month, other postage </t>
  </si>
  <si>
    <t>Tata ace Maintenace &amp; insurance</t>
  </si>
  <si>
    <t>other</t>
  </si>
  <si>
    <t>office Stationary purchase</t>
  </si>
  <si>
    <t>Fundraising other expenses</t>
  </si>
  <si>
    <t>travel allowance - outside work</t>
  </si>
  <si>
    <t>Accomdation allowance - outside work</t>
  </si>
  <si>
    <t>Training to executive</t>
  </si>
  <si>
    <t>Hostel stationary 20000 per month * 10 months</t>
  </si>
  <si>
    <t>Medicines, 10000 per month * 10 months</t>
  </si>
  <si>
    <t>dental registration medicines and other</t>
  </si>
  <si>
    <t>stationary purchased for hostel</t>
  </si>
  <si>
    <t>postage</t>
  </si>
  <si>
    <t xml:space="preserve">14 labours </t>
  </si>
  <si>
    <t>Kerosine Purchase 300 Lts</t>
  </si>
  <si>
    <t>Accounts Assistant</t>
  </si>
  <si>
    <t>Warden - Small Boys</t>
  </si>
  <si>
    <t>Warden - Big Boys</t>
  </si>
  <si>
    <t>Warden - Small Girls</t>
  </si>
  <si>
    <t>Warden - Big Girls</t>
  </si>
  <si>
    <t>Warden - Medium Girls</t>
  </si>
  <si>
    <t>Head Master</t>
  </si>
  <si>
    <t>Tuition and Other Allowance to Students</t>
  </si>
  <si>
    <t>Books to Students</t>
  </si>
  <si>
    <t xml:space="preserve">Concert </t>
  </si>
  <si>
    <t>Transportation Allowance</t>
  </si>
  <si>
    <t>Music Equipments</t>
  </si>
  <si>
    <t>Music Instruments-Repairs</t>
  </si>
  <si>
    <t>Music-Honararium</t>
  </si>
  <si>
    <t>Concert Travelling</t>
  </si>
  <si>
    <t>Printing and Stationery</t>
  </si>
  <si>
    <t>Students Exam and Other Fees</t>
  </si>
  <si>
    <t>Printing &amp; Stationery</t>
  </si>
  <si>
    <t>Traveling Expenses</t>
  </si>
  <si>
    <t>Paid Leave</t>
  </si>
  <si>
    <t>Advertisement Expenses</t>
  </si>
  <si>
    <t>Interest on Car Loan</t>
  </si>
  <si>
    <t>Fuel Expenses</t>
  </si>
  <si>
    <t>Public Relations</t>
  </si>
  <si>
    <t>Computer &amp;Printer Maintainance</t>
  </si>
  <si>
    <t>DRO fees (Society Renewal fees)</t>
  </si>
  <si>
    <t>Petrol Allowance</t>
  </si>
  <si>
    <t>Staff Welfare</t>
  </si>
  <si>
    <t>Office Expenses</t>
  </si>
  <si>
    <t>Traveling Charges</t>
  </si>
  <si>
    <t>Transportation charges</t>
  </si>
  <si>
    <t>Newspapers &amp; Periodicals</t>
  </si>
  <si>
    <t>Miscellaneous Expenses</t>
  </si>
  <si>
    <t xml:space="preserve">Food Allowance </t>
  </si>
  <si>
    <t>Web Designing</t>
  </si>
  <si>
    <t xml:space="preserve">Office Rent </t>
  </si>
  <si>
    <t>Accomodation</t>
  </si>
  <si>
    <t>Training Fees</t>
  </si>
  <si>
    <t>Salary</t>
  </si>
  <si>
    <t>Buns, Biscuits &amp; Snacks</t>
  </si>
  <si>
    <t>Fruits &amp; Vegetables</t>
  </si>
  <si>
    <t>Grocery</t>
  </si>
  <si>
    <t xml:space="preserve">Milk, Curds </t>
  </si>
  <si>
    <t>Fire Wood</t>
  </si>
  <si>
    <t>Gas Refill</t>
  </si>
  <si>
    <t>Salary &amp; Wages</t>
  </si>
  <si>
    <t>Utensils Repairs &amp; Maintenance</t>
  </si>
  <si>
    <t>Miscellanious Exps</t>
  </si>
  <si>
    <t>Maintenance Salary and Wages</t>
  </si>
  <si>
    <t>Land &amp; Building Maintenance</t>
  </si>
  <si>
    <t>Generator Repairs &amp; Maintenance</t>
  </si>
  <si>
    <t>Battery Repairs &amp; Maintenance</t>
  </si>
  <si>
    <t>Vehicle Repairs &amp; Maintenance</t>
  </si>
  <si>
    <t>Electrical Items &amp; Repairs</t>
  </si>
  <si>
    <t xml:space="preserve">Medical Maintainance </t>
  </si>
  <si>
    <t>Septic Tank Maintainance</t>
  </si>
  <si>
    <t xml:space="preserve">Electricity Bill </t>
  </si>
  <si>
    <t xml:space="preserve">Telephone Bill </t>
  </si>
  <si>
    <t>Water Pump Repairs</t>
  </si>
  <si>
    <t>Water Purchases</t>
  </si>
  <si>
    <t>Travelling Allowance</t>
  </si>
  <si>
    <t>Warden Salary</t>
  </si>
  <si>
    <t>Hostel Stationery</t>
  </si>
  <si>
    <t xml:space="preserve">Clothing </t>
  </si>
  <si>
    <t>Hair Cutting to Students</t>
  </si>
  <si>
    <t>Food Allowance</t>
  </si>
  <si>
    <t>Others</t>
  </si>
  <si>
    <t>MMP Food</t>
  </si>
  <si>
    <t>MMP Printing and Stationery</t>
  </si>
  <si>
    <t>MMP Sound System</t>
  </si>
  <si>
    <t>MMP Flowers</t>
  </si>
  <si>
    <t>MMP Misc. Exps</t>
  </si>
  <si>
    <t>2013-14</t>
  </si>
  <si>
    <t>2015-16</t>
  </si>
  <si>
    <t>Warden - Senior Boys</t>
  </si>
  <si>
    <t>Warden - Senior Girls</t>
  </si>
  <si>
    <t>Warden - Medium Boys</t>
  </si>
  <si>
    <t>Staff Salary Budget'!A1</t>
  </si>
  <si>
    <t>Music staff salary</t>
  </si>
  <si>
    <t>Academic teacher salary - 15 Teachers - Click here for more details</t>
  </si>
  <si>
    <t>Academic College Exam Fees</t>
  </si>
  <si>
    <t>Academic College Travelling Expenses</t>
  </si>
  <si>
    <t>Foundation Grants</t>
  </si>
  <si>
    <t>2012-13</t>
  </si>
  <si>
    <t>Young Musicians of the World (Sponsor)</t>
  </si>
  <si>
    <t>ICDE (India)</t>
  </si>
  <si>
    <t>2014-15</t>
  </si>
  <si>
    <t>Income</t>
  </si>
  <si>
    <t>Expenses</t>
  </si>
  <si>
    <t>2018-19</t>
  </si>
  <si>
    <t>No</t>
  </si>
  <si>
    <r>
      <t>2017-18</t>
    </r>
    <r>
      <rPr>
        <b/>
        <sz val="10"/>
        <color theme="1"/>
        <rFont val="Open Sans"/>
        <family val="2"/>
      </rPr>
      <t>3</t>
    </r>
  </si>
  <si>
    <r>
      <t>2018-19</t>
    </r>
    <r>
      <rPr>
        <b/>
        <sz val="10"/>
        <color theme="1"/>
        <rFont val="Open Sans"/>
        <family val="2"/>
      </rPr>
      <t>4</t>
    </r>
  </si>
  <si>
    <t>Noorjahan Nadaf</t>
  </si>
  <si>
    <t>Vijeta Vernekar</t>
  </si>
  <si>
    <t>Pandit B.S.Math</t>
  </si>
  <si>
    <t>Vid Shakti Patil</t>
  </si>
  <si>
    <t>Extenal Class details</t>
  </si>
  <si>
    <t>Per month</t>
  </si>
  <si>
    <t>Per Annuam</t>
  </si>
  <si>
    <t>KSV Budget  2017-18</t>
  </si>
  <si>
    <r>
      <t>Amount</t>
    </r>
    <r>
      <rPr>
        <b/>
        <sz val="10"/>
        <color theme="3" tint="0.39997558519241921"/>
        <rFont val="Open Sans"/>
        <family val="2"/>
      </rPr>
      <t>3</t>
    </r>
  </si>
  <si>
    <t xml:space="preserve">Pillars </t>
  </si>
  <si>
    <t xml:space="preserve">Foundation Grants </t>
  </si>
  <si>
    <t xml:space="preserve">Annadaan </t>
  </si>
  <si>
    <t xml:space="preserve">Child Sponsorship </t>
  </si>
  <si>
    <t xml:space="preserve">Other Donations </t>
  </si>
  <si>
    <t>FCRA Donation</t>
  </si>
  <si>
    <t>Local Donation</t>
  </si>
  <si>
    <t>Amount32</t>
  </si>
  <si>
    <r>
      <t>Amount</t>
    </r>
    <r>
      <rPr>
        <b/>
        <sz val="10"/>
        <color theme="3" tint="0.39997558519241921"/>
        <rFont val="Open Sans"/>
        <family val="2"/>
      </rPr>
      <t>33</t>
    </r>
  </si>
  <si>
    <t>Ratio</t>
  </si>
  <si>
    <t>Monthly Expenses</t>
  </si>
  <si>
    <t>Daily Expenses</t>
  </si>
  <si>
    <t>Music Dance Equipment</t>
  </si>
  <si>
    <t>Music-Drama Equipment</t>
  </si>
  <si>
    <t xml:space="preserve">Music Exam Fees 
</t>
  </si>
  <si>
    <t xml:space="preserve">Music Instrument Repairs
</t>
  </si>
  <si>
    <t xml:space="preserve">Music Monthly Programme - Travel
</t>
  </si>
  <si>
    <t xml:space="preserve">Teacher - Dance </t>
  </si>
  <si>
    <t>Teacher - Vocal</t>
  </si>
  <si>
    <t>Teacher - Junior Sitar</t>
  </si>
  <si>
    <t>Teacher - Vocal Elementary</t>
  </si>
  <si>
    <t>Teacher - Junior Tabla</t>
  </si>
  <si>
    <t>Teacher - Tabla Accompanist</t>
  </si>
  <si>
    <t>Teacher - Junior Flute</t>
  </si>
  <si>
    <t>Per Child per day</t>
  </si>
  <si>
    <t>Per Child per Month</t>
  </si>
  <si>
    <t>Per Child per Annuam</t>
  </si>
  <si>
    <t>Academic College  - Hostel Fees</t>
  </si>
  <si>
    <t>Academic College Printing &amp; Stationary</t>
  </si>
  <si>
    <t>Academic College Tution Fees</t>
  </si>
  <si>
    <t>Academic Text Books</t>
  </si>
  <si>
    <t>Teacher - 1 Std</t>
  </si>
  <si>
    <t>Teacher-  2 Std</t>
  </si>
  <si>
    <t>Teacher-  3 Std</t>
  </si>
  <si>
    <t>Teacher-  4 Std</t>
  </si>
  <si>
    <t>Teacher - English</t>
  </si>
  <si>
    <t>Teacher - Hindi</t>
  </si>
  <si>
    <t>Teacher - Kannada</t>
  </si>
  <si>
    <t>Teacher - Maths</t>
  </si>
  <si>
    <t>Teacher - SS</t>
  </si>
  <si>
    <t>Teacher - Science</t>
  </si>
  <si>
    <t>Admin News Paper Bill</t>
  </si>
  <si>
    <t>Admin Printing &amp; Stationary</t>
  </si>
  <si>
    <t>Admin Staff Welfare</t>
  </si>
  <si>
    <t>Sw Communication</t>
  </si>
  <si>
    <t>SW - Hair Cutting</t>
  </si>
  <si>
    <t>Sw Hostel Stationery</t>
  </si>
  <si>
    <t>Sw Welfare</t>
  </si>
  <si>
    <t>Kitchen Fire Wood</t>
  </si>
  <si>
    <t>Kitchen Gas Refil</t>
  </si>
  <si>
    <t>Kitchen - Salary/wages</t>
  </si>
  <si>
    <t>Cook - assistant</t>
  </si>
  <si>
    <t>Labour</t>
  </si>
  <si>
    <t>Maintenance - Electrical Repairs</t>
  </si>
  <si>
    <t xml:space="preserve">Maintenance - Electricity Bill
</t>
  </si>
  <si>
    <t xml:space="preserve">Maintenance - Material
</t>
  </si>
  <si>
    <t xml:space="preserve">Maintenance - Transport
</t>
  </si>
  <si>
    <t>Maintenance_material Sharpening Charge</t>
  </si>
  <si>
    <t>Grand total</t>
  </si>
  <si>
    <t>College Students Expenses</t>
  </si>
  <si>
    <t>Ledgers</t>
  </si>
  <si>
    <t>Music Concert Sound System</t>
  </si>
  <si>
    <t>Music Fuel Expenses</t>
  </si>
  <si>
    <t xml:space="preserve">Music Monthly Programme - Flowers
</t>
  </si>
  <si>
    <t>Music Transportation</t>
  </si>
  <si>
    <t>KSV Budget  2018-19</t>
  </si>
  <si>
    <t xml:space="preserve">Music Monthly Programme - Printing &amp; Stationary
</t>
  </si>
  <si>
    <t>Academic Exam &amp; Other Fees</t>
  </si>
  <si>
    <t>Academic Science Laboratory</t>
  </si>
  <si>
    <t>Academic Trip Expenses</t>
  </si>
  <si>
    <t>Acdemic Petrol Expeness</t>
  </si>
  <si>
    <t>Admin Biometric</t>
  </si>
  <si>
    <t>Admin Land Expenses</t>
  </si>
  <si>
    <t>Admin Fuel Allowance</t>
  </si>
  <si>
    <t xml:space="preserve">Fundraising Communication
</t>
  </si>
  <si>
    <t>SW Movie</t>
  </si>
  <si>
    <t>SW - Septic Tank Cleaning</t>
  </si>
  <si>
    <t>Maintenance - Contract_Fees</t>
  </si>
  <si>
    <t>Maintenance Asset Repair</t>
  </si>
  <si>
    <t>Maintenance Food</t>
  </si>
  <si>
    <t>Maintenance Kerosene</t>
  </si>
  <si>
    <t xml:space="preserve">Maintenance - Travelling
</t>
  </si>
  <si>
    <t xml:space="preserve">Maintenance -  Water 
</t>
  </si>
  <si>
    <t>Maintenance - Filter</t>
  </si>
  <si>
    <t>Volunteers Stipend</t>
  </si>
  <si>
    <t>Academic College Fees &amp; Other Fees</t>
  </si>
  <si>
    <t>Academic College Text Book</t>
  </si>
  <si>
    <t>Academic College Uniform</t>
  </si>
  <si>
    <t>Ustad Rafhik Khan</t>
  </si>
  <si>
    <t>A</t>
  </si>
  <si>
    <t>Pillars - (LC)</t>
  </si>
  <si>
    <t>LC</t>
  </si>
  <si>
    <t xml:space="preserve">Sub Total - Pillars </t>
  </si>
  <si>
    <t>B</t>
  </si>
  <si>
    <t>Pillars - (FC)</t>
  </si>
  <si>
    <t>Azim F Pradhan</t>
  </si>
  <si>
    <t>FC</t>
  </si>
  <si>
    <t>C</t>
  </si>
  <si>
    <t>Foundation Grants - (LC)</t>
  </si>
  <si>
    <t xml:space="preserve">Sub Total - Foundation Grants </t>
  </si>
  <si>
    <t>D</t>
  </si>
  <si>
    <t>Foundation Grants - (FC)</t>
  </si>
  <si>
    <t>ICDE India</t>
  </si>
  <si>
    <t>Asha For Education</t>
  </si>
  <si>
    <t>E</t>
  </si>
  <si>
    <t>Annadaan - (LC)</t>
  </si>
  <si>
    <t xml:space="preserve">Sub Total - Annadana  </t>
  </si>
  <si>
    <t>F</t>
  </si>
  <si>
    <t>Annadaan - (FC)</t>
  </si>
  <si>
    <t xml:space="preserve">Sub Total - Annadana FC </t>
  </si>
  <si>
    <t>G</t>
  </si>
  <si>
    <t>Child Sponsorship - (LC)</t>
  </si>
  <si>
    <t>Prakash Hiremath</t>
  </si>
  <si>
    <t>Vijay Vittal Rao Kulkarni</t>
  </si>
  <si>
    <t>Surabhi Bhardwaj</t>
  </si>
  <si>
    <t>Dhananjay Shridhar Joshi</t>
  </si>
  <si>
    <t>Vaibhav Gupta</t>
  </si>
  <si>
    <t>Rahul Wadhani</t>
  </si>
  <si>
    <t>Ashlesha Ghanekar</t>
  </si>
  <si>
    <t>Nagesh K Ramamurthy</t>
  </si>
  <si>
    <t>Rahul Das</t>
  </si>
  <si>
    <t>Mala Kumar</t>
  </si>
  <si>
    <t>Ravi Koushik</t>
  </si>
  <si>
    <t>Nalini Khembhavi</t>
  </si>
  <si>
    <t>Suresh K Patil</t>
  </si>
  <si>
    <t>Medha Shamanth</t>
  </si>
  <si>
    <t>Prashant Haridas Kadam</t>
  </si>
  <si>
    <t>Indira Suresh Patil</t>
  </si>
  <si>
    <t>Anil Shedbal &amp; Arathi</t>
  </si>
  <si>
    <t>Shrikant Patil</t>
  </si>
  <si>
    <t>Vishal Kulkarni</t>
  </si>
  <si>
    <t>Srinivasan Chakravarthy</t>
  </si>
  <si>
    <t>Deepa Das</t>
  </si>
  <si>
    <t>Siddarudh Jevoor</t>
  </si>
  <si>
    <t>Dinkar Rao</t>
  </si>
  <si>
    <t>Gauri Savadi</t>
  </si>
  <si>
    <t>Istuti Singh</t>
  </si>
  <si>
    <t xml:space="preserve">Sub Total - Child Sponsorship </t>
  </si>
  <si>
    <t>H</t>
  </si>
  <si>
    <t>Child Sponsorship - (FC)</t>
  </si>
  <si>
    <t>Young Musicians of the World</t>
  </si>
  <si>
    <t>KSV Förderverein</t>
  </si>
  <si>
    <t>Other Donations - (LC)</t>
  </si>
  <si>
    <t xml:space="preserve">Sub Total - Other Donations  </t>
  </si>
  <si>
    <t>J</t>
  </si>
  <si>
    <t>Other Donations - (FC)</t>
  </si>
  <si>
    <t xml:space="preserve">Sub Total - Other Donations </t>
  </si>
  <si>
    <t>2018_19</t>
  </si>
  <si>
    <t>Grand Total</t>
  </si>
  <si>
    <t>Budgeted</t>
  </si>
  <si>
    <t>Music HOD</t>
  </si>
  <si>
    <t>Teacher - Senior Tabla</t>
  </si>
  <si>
    <t>Teacher - Senior Sitar</t>
  </si>
  <si>
    <t>Teacher - Senior Flute</t>
  </si>
  <si>
    <t>Teacher - 4 Std</t>
  </si>
  <si>
    <t xml:space="preserve">Teacher-  5 Std </t>
  </si>
  <si>
    <t>HR - Senior Executive</t>
  </si>
  <si>
    <t>HR - Junior Executive</t>
  </si>
  <si>
    <t>Warden - HOD</t>
  </si>
  <si>
    <t>Security Guard - Day shift</t>
  </si>
  <si>
    <t>Security Guard - Night shift</t>
  </si>
  <si>
    <t>Skilled Labour</t>
  </si>
  <si>
    <t>KSV - Salary budget for the year 2018-19</t>
  </si>
  <si>
    <t>Academic College Music Guruji payment</t>
  </si>
  <si>
    <t>3000 for 10 MMP</t>
  </si>
  <si>
    <t>1000 for 10 MMP</t>
  </si>
  <si>
    <t>500 for 10 MMP</t>
  </si>
  <si>
    <t>Music Monthly Programme - Honorarium</t>
  </si>
  <si>
    <t>Music spair parts</t>
  </si>
  <si>
    <t>Babu taxi</t>
  </si>
  <si>
    <t>Music concert Travell Allowence</t>
  </si>
  <si>
    <t>Music concert Food Allowence</t>
  </si>
  <si>
    <t>Academic Art Class stationary</t>
  </si>
  <si>
    <t>SSLC trip</t>
  </si>
  <si>
    <t>Phone bill</t>
  </si>
  <si>
    <t>school bike petrol</t>
  </si>
  <si>
    <t>SW Medical - Medical expenses</t>
  </si>
  <si>
    <t>Repairs &amp; maintenance of Sound system</t>
  </si>
  <si>
    <t>outside program</t>
  </si>
  <si>
    <t>SSLC Exams fees</t>
  </si>
  <si>
    <t xml:space="preserve">Costume and other stationary </t>
  </si>
  <si>
    <t>1st to 10th text book from BEO</t>
  </si>
  <si>
    <t>Admin Phone allowance</t>
  </si>
  <si>
    <t>moblie allowance to staff</t>
  </si>
  <si>
    <t>Admin IT repairs and maintenance</t>
  </si>
  <si>
    <t>land documents, travel and food.</t>
  </si>
  <si>
    <t>500 for 10 months</t>
  </si>
  <si>
    <t>Computers and printers catridge</t>
  </si>
  <si>
    <t>Staff trip &amp; picknic</t>
  </si>
  <si>
    <t>Teachers day, Independence day, Republic day and other</t>
  </si>
  <si>
    <t>School stationary</t>
  </si>
  <si>
    <t>Office stationary</t>
  </si>
  <si>
    <t>Clothe machine, Threads etc</t>
  </si>
  <si>
    <t>Warden movie</t>
  </si>
  <si>
    <t>Hardware materials, Tiles, Parsi stone, wooden rafters, reeps etc</t>
  </si>
  <si>
    <t>School vehicle maintenance</t>
  </si>
  <si>
    <t>Water testing</t>
  </si>
  <si>
    <t>Details</t>
  </si>
  <si>
    <t>Radha Desai</t>
  </si>
  <si>
    <t>Mohasin Khan</t>
  </si>
  <si>
    <t>Ravi Kiran</t>
  </si>
  <si>
    <t>Monthly 9000  (Oct &amp; April 1000)</t>
  </si>
  <si>
    <t>2000 for 10 MMP</t>
  </si>
  <si>
    <t>50 new sponsors</t>
  </si>
  <si>
    <t>Sarita and Subhas</t>
  </si>
  <si>
    <t xml:space="preserve">100 Annadaan </t>
  </si>
  <si>
    <t>Annadaan_10</t>
  </si>
  <si>
    <t>Other Donations</t>
  </si>
  <si>
    <t>Sub Total - Other Donation</t>
  </si>
  <si>
    <t>Projected income</t>
  </si>
  <si>
    <t>Deficit</t>
  </si>
  <si>
    <t>Projected Expenses</t>
  </si>
  <si>
    <t>FCRA Donations</t>
  </si>
  <si>
    <t>Local Donations</t>
  </si>
  <si>
    <t>Guruji names</t>
  </si>
  <si>
    <t>SL No</t>
  </si>
  <si>
    <t>Spice India</t>
  </si>
  <si>
    <t>Volunteer's Donations</t>
  </si>
  <si>
    <t xml:space="preserve">Teacher - Senior Drama </t>
  </si>
  <si>
    <t xml:space="preserve">Teacher - Junior Drama </t>
  </si>
  <si>
    <t>Elementary Teacher</t>
  </si>
  <si>
    <t>Librarian</t>
  </si>
  <si>
    <t>Skilled Labour - Water Supply</t>
  </si>
  <si>
    <t xml:space="preserve">Cook </t>
  </si>
  <si>
    <t>Confirmed</t>
  </si>
  <si>
    <t>Unconfirmed</t>
  </si>
  <si>
    <t>ctrl check</t>
  </si>
  <si>
    <t>Comments</t>
  </si>
  <si>
    <t>Asha for Education - Funding</t>
  </si>
  <si>
    <t>Asha for Education Funding = 1,80,000 Approximatley will fund 17 student's meals for one year</t>
  </si>
  <si>
    <t>Rs 10000 for 4 volunteer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</si>
</sst>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Rs.&quot;\ #,##0.00"/>
    <numFmt numFmtId="166" formatCode="[$₹-4009]\ #,##0.00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theme="0"/>
      <name val="Maiandra GD"/>
      <family val="2"/>
    </font>
    <font>
      <sz val="11"/>
      <color theme="0"/>
      <name val="Maiandra GD"/>
      <family val="2"/>
    </font>
    <font>
      <b/>
      <sz val="10"/>
      <color indexed="9"/>
      <name val="Maiandra GD"/>
      <family val="2"/>
    </font>
    <font>
      <sz val="11"/>
      <color theme="1"/>
      <name val="Cambria"/>
      <family val="1"/>
      <scheme val="major"/>
    </font>
    <font>
      <sz val="10"/>
      <color theme="1"/>
      <name val="Maiandra GD"/>
      <family val="2"/>
    </font>
    <font>
      <b/>
      <u/>
      <sz val="10"/>
      <color theme="1"/>
      <name val="Maiandra GD"/>
      <family val="2"/>
    </font>
    <font>
      <b/>
      <sz val="10"/>
      <color theme="1"/>
      <name val="Maiandra GD"/>
      <family val="2"/>
    </font>
    <font>
      <sz val="12"/>
      <color theme="1"/>
      <name val="Maiandra GD"/>
      <family val="2"/>
    </font>
    <font>
      <b/>
      <sz val="12"/>
      <color theme="1"/>
      <name val="Maiandra GD"/>
      <family val="2"/>
    </font>
    <font>
      <b/>
      <sz val="11"/>
      <color theme="1"/>
      <name val="Cambria"/>
      <family val="1"/>
      <scheme val="major"/>
    </font>
    <font>
      <sz val="11"/>
      <color theme="1"/>
      <name val="Maiandra GD"/>
      <family val="2"/>
    </font>
    <font>
      <b/>
      <sz val="12"/>
      <color theme="0"/>
      <name val="Maiandra GD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b/>
      <u/>
      <sz val="10"/>
      <color indexed="15"/>
      <name val="Arial"/>
      <family val="2"/>
    </font>
    <font>
      <sz val="10"/>
      <color indexed="9"/>
      <name val="Arial"/>
      <family val="2"/>
    </font>
    <font>
      <b/>
      <u/>
      <sz val="10"/>
      <color indexed="9"/>
      <name val="Arial"/>
      <family val="2"/>
    </font>
    <font>
      <b/>
      <i/>
      <sz val="10"/>
      <name val="Arial"/>
      <family val="2"/>
    </font>
    <font>
      <b/>
      <u/>
      <sz val="10"/>
      <color indexed="10"/>
      <name val="Arial"/>
      <family val="2"/>
    </font>
    <font>
      <sz val="10"/>
      <name val="Maiandra GD"/>
      <family val="2"/>
    </font>
    <font>
      <b/>
      <sz val="10"/>
      <color theme="0"/>
      <name val="Maiandra GD"/>
      <family val="2"/>
    </font>
    <font>
      <b/>
      <sz val="14"/>
      <color theme="0"/>
      <name val="Maiandra GD"/>
      <family val="2"/>
    </font>
    <font>
      <b/>
      <sz val="10"/>
      <name val="Maiandra GD"/>
      <family val="2"/>
    </font>
    <font>
      <b/>
      <u/>
      <sz val="10"/>
      <name val="Maiandra GD"/>
      <family val="2"/>
    </font>
    <font>
      <sz val="10"/>
      <color rgb="FFFF0000"/>
      <name val="Maiandra GD"/>
      <family val="2"/>
    </font>
    <font>
      <sz val="12"/>
      <color theme="0"/>
      <name val="Maiandra GD"/>
      <family val="2"/>
    </font>
    <font>
      <sz val="10"/>
      <name val="Open Sans"/>
      <family val="2"/>
    </font>
    <font>
      <b/>
      <sz val="10"/>
      <name val="Open Sans"/>
      <family val="2"/>
    </font>
    <font>
      <sz val="25"/>
      <name val="Broadway"/>
      <family val="5"/>
    </font>
    <font>
      <b/>
      <sz val="10"/>
      <color theme="1"/>
      <name val="Open Sans"/>
      <family val="2"/>
    </font>
    <font>
      <b/>
      <sz val="12"/>
      <name val="Open Sans"/>
      <family val="2"/>
    </font>
    <font>
      <sz val="10"/>
      <color theme="1"/>
      <name val="Open Sans"/>
      <family val="2"/>
    </font>
    <font>
      <b/>
      <sz val="10"/>
      <color theme="3" tint="0.39997558519241921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b/>
      <sz val="18"/>
      <color theme="0"/>
      <name val="Broadway"/>
      <family val="5"/>
    </font>
    <font>
      <sz val="10"/>
      <name val="Arial"/>
      <family val="2"/>
    </font>
    <font>
      <b/>
      <sz val="12"/>
      <color theme="0"/>
      <name val="Open Sans"/>
      <family val="2"/>
    </font>
    <font>
      <sz val="12"/>
      <name val="Open Sans"/>
      <family val="2"/>
    </font>
    <font>
      <sz val="12"/>
      <color theme="1"/>
      <name val="Open Sans"/>
      <family val="2"/>
    </font>
    <font>
      <b/>
      <sz val="18"/>
      <color theme="0"/>
      <name val="Open Sans"/>
      <family val="2"/>
    </font>
    <font>
      <b/>
      <sz val="12"/>
      <color rgb="FFFFFFFF"/>
      <name val="Open Sans"/>
      <family val="2"/>
    </font>
    <font>
      <b/>
      <sz val="12"/>
      <color theme="1"/>
      <name val="Open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FFFF"/>
      <name val="Open Sans"/>
      <family val="2"/>
    </font>
  </fonts>
  <fills count="3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indexed="64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indexed="64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/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9" tint="0.59999389629810485"/>
      </right>
      <top style="medium">
        <color indexed="64"/>
      </top>
      <bottom/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indexed="64"/>
      </top>
      <bottom/>
      <diagonal/>
    </border>
    <border>
      <left/>
      <right style="medium">
        <color theme="9" tint="0.59999389629810485"/>
      </right>
      <top/>
      <bottom style="medium">
        <color indexed="64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medium">
        <color theme="0"/>
      </top>
      <bottom/>
      <diagonal/>
    </border>
    <border>
      <left style="medium">
        <color rgb="FFFFFFFF"/>
      </left>
      <right style="thin">
        <color indexed="64"/>
      </right>
      <top/>
      <bottom style="medium">
        <color rgb="FFFFFFFF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rgb="FFFFFFFF"/>
      </left>
      <right/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45" fillId="0" borderId="0" applyFont="0" applyFill="0" applyBorder="0" applyAlignment="0" applyProtection="0"/>
    <xf numFmtId="0" fontId="1" fillId="0" borderId="0"/>
  </cellStyleXfs>
  <cellXfs count="393">
    <xf numFmtId="0" fontId="0" fillId="0" borderId="0" xfId="0"/>
    <xf numFmtId="4" fontId="4" fillId="3" borderId="1" xfId="0" applyNumberFormat="1" applyFont="1" applyFill="1" applyBorder="1"/>
    <xf numFmtId="4" fontId="4" fillId="3" borderId="0" xfId="0" applyNumberFormat="1" applyFont="1" applyFill="1" applyBorder="1"/>
    <xf numFmtId="4" fontId="5" fillId="4" borderId="3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164" fontId="5" fillId="4" borderId="0" xfId="1" applyFont="1" applyFill="1" applyBorder="1" applyAlignment="1">
      <alignment horizontal="center" vertical="center"/>
    </xf>
    <xf numFmtId="0" fontId="6" fillId="0" borderId="0" xfId="0" applyFont="1"/>
    <xf numFmtId="4" fontId="5" fillId="4" borderId="8" xfId="0" applyNumberFormat="1" applyFont="1" applyFill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/>
    </xf>
    <xf numFmtId="0" fontId="7" fillId="5" borderId="1" xfId="0" applyFont="1" applyFill="1" applyBorder="1"/>
    <xf numFmtId="4" fontId="7" fillId="5" borderId="12" xfId="0" applyNumberFormat="1" applyFont="1" applyFill="1" applyBorder="1"/>
    <xf numFmtId="4" fontId="7" fillId="5" borderId="1" xfId="0" applyNumberFormat="1" applyFont="1" applyFill="1" applyBorder="1"/>
    <xf numFmtId="0" fontId="7" fillId="5" borderId="13" xfId="0" applyFont="1" applyFill="1" applyBorder="1"/>
    <xf numFmtId="0" fontId="8" fillId="5" borderId="13" xfId="0" applyFont="1" applyFill="1" applyBorder="1"/>
    <xf numFmtId="4" fontId="9" fillId="5" borderId="14" xfId="0" applyNumberFormat="1" applyFont="1" applyFill="1" applyBorder="1"/>
    <xf numFmtId="4" fontId="9" fillId="5" borderId="12" xfId="0" applyNumberFormat="1" applyFont="1" applyFill="1" applyBorder="1"/>
    <xf numFmtId="0" fontId="10" fillId="5" borderId="15" xfId="0" applyFont="1" applyFill="1" applyBorder="1"/>
    <xf numFmtId="4" fontId="11" fillId="5" borderId="15" xfId="0" applyNumberFormat="1" applyFont="1" applyFill="1" applyBorder="1"/>
    <xf numFmtId="4" fontId="12" fillId="0" borderId="16" xfId="0" applyNumberFormat="1" applyFont="1" applyBorder="1"/>
    <xf numFmtId="0" fontId="9" fillId="5" borderId="1" xfId="0" applyFont="1" applyFill="1" applyBorder="1"/>
    <xf numFmtId="4" fontId="9" fillId="5" borderId="1" xfId="0" applyNumberFormat="1" applyFont="1" applyFill="1" applyBorder="1"/>
    <xf numFmtId="0" fontId="8" fillId="5" borderId="1" xfId="0" applyFont="1" applyFill="1" applyBorder="1"/>
    <xf numFmtId="0" fontId="12" fillId="0" borderId="0" xfId="0" applyFont="1"/>
    <xf numFmtId="0" fontId="7" fillId="5" borderId="17" xfId="0" applyFont="1" applyFill="1" applyBorder="1"/>
    <xf numFmtId="0" fontId="9" fillId="6" borderId="18" xfId="0" applyFont="1" applyFill="1" applyBorder="1" applyAlignment="1">
      <alignment horizontal="center"/>
    </xf>
    <xf numFmtId="4" fontId="7" fillId="6" borderId="18" xfId="0" applyNumberFormat="1" applyFont="1" applyFill="1" applyBorder="1"/>
    <xf numFmtId="4" fontId="9" fillId="6" borderId="18" xfId="0" applyNumberFormat="1" applyFont="1" applyFill="1" applyBorder="1"/>
    <xf numFmtId="0" fontId="13" fillId="6" borderId="0" xfId="0" applyFont="1" applyFill="1" applyBorder="1"/>
    <xf numFmtId="0" fontId="6" fillId="4" borderId="0" xfId="0" applyFont="1" applyFill="1"/>
    <xf numFmtId="4" fontId="7" fillId="5" borderId="19" xfId="0" applyNumberFormat="1" applyFont="1" applyFill="1" applyBorder="1"/>
    <xf numFmtId="4" fontId="9" fillId="5" borderId="17" xfId="0" applyNumberFormat="1" applyFont="1" applyFill="1" applyBorder="1"/>
    <xf numFmtId="4" fontId="9" fillId="5" borderId="19" xfId="0" applyNumberFormat="1" applyFont="1" applyFill="1" applyBorder="1"/>
    <xf numFmtId="0" fontId="11" fillId="5" borderId="15" xfId="0" applyFont="1" applyFill="1" applyBorder="1"/>
    <xf numFmtId="0" fontId="12" fillId="0" borderId="20" xfId="0" applyFont="1" applyBorder="1"/>
    <xf numFmtId="0" fontId="12" fillId="0" borderId="21" xfId="0" applyFont="1" applyBorder="1"/>
    <xf numFmtId="0" fontId="12" fillId="0" borderId="18" xfId="0" applyFont="1" applyBorder="1"/>
    <xf numFmtId="0" fontId="9" fillId="5" borderId="18" xfId="0" applyFont="1" applyFill="1" applyBorder="1"/>
    <xf numFmtId="4" fontId="9" fillId="5" borderId="18" xfId="0" applyNumberFormat="1" applyFont="1" applyFill="1" applyBorder="1"/>
    <xf numFmtId="0" fontId="10" fillId="5" borderId="22" xfId="0" applyFont="1" applyFill="1" applyBorder="1"/>
    <xf numFmtId="4" fontId="11" fillId="5" borderId="22" xfId="0" applyNumberFormat="1" applyFont="1" applyFill="1" applyBorder="1"/>
    <xf numFmtId="4" fontId="12" fillId="0" borderId="23" xfId="0" applyNumberFormat="1" applyFont="1" applyBorder="1"/>
    <xf numFmtId="4" fontId="5" fillId="4" borderId="0" xfId="1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7" fillId="0" borderId="15" xfId="0" applyFont="1" applyBorder="1"/>
    <xf numFmtId="0" fontId="15" fillId="0" borderId="0" xfId="0" applyFont="1"/>
    <xf numFmtId="0" fontId="18" fillId="0" borderId="15" xfId="0" applyFont="1" applyBorder="1" applyAlignment="1">
      <alignment horizontal="center"/>
    </xf>
    <xf numFmtId="0" fontId="18" fillId="0" borderId="15" xfId="0" applyFont="1" applyBorder="1"/>
    <xf numFmtId="4" fontId="18" fillId="0" borderId="15" xfId="0" applyNumberFormat="1" applyFont="1" applyBorder="1"/>
    <xf numFmtId="0" fontId="18" fillId="11" borderId="15" xfId="0" applyFont="1" applyFill="1" applyBorder="1"/>
    <xf numFmtId="0" fontId="18" fillId="12" borderId="15" xfId="0" applyFont="1" applyFill="1" applyBorder="1"/>
    <xf numFmtId="0" fontId="17" fillId="12" borderId="15" xfId="0" applyFont="1" applyFill="1" applyBorder="1"/>
    <xf numFmtId="4" fontId="17" fillId="12" borderId="15" xfId="0" applyNumberFormat="1" applyFont="1" applyFill="1" applyBorder="1"/>
    <xf numFmtId="0" fontId="0" fillId="10" borderId="0" xfId="0" applyFill="1"/>
    <xf numFmtId="0" fontId="15" fillId="0" borderId="15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0" fillId="0" borderId="15" xfId="0" applyBorder="1"/>
    <xf numFmtId="0" fontId="19" fillId="0" borderId="15" xfId="0" applyFont="1" applyBorder="1"/>
    <xf numFmtId="4" fontId="19" fillId="0" borderId="15" xfId="0" applyNumberFormat="1" applyFont="1" applyBorder="1"/>
    <xf numFmtId="4" fontId="0" fillId="0" borderId="15" xfId="0" applyNumberFormat="1" applyBorder="1"/>
    <xf numFmtId="4" fontId="15" fillId="0" borderId="15" xfId="0" applyNumberFormat="1" applyFont="1" applyBorder="1"/>
    <xf numFmtId="0" fontId="20" fillId="14" borderId="0" xfId="0" applyFont="1" applyFill="1" applyBorder="1"/>
    <xf numFmtId="4" fontId="15" fillId="14" borderId="0" xfId="0" applyNumberFormat="1" applyFont="1" applyFill="1" applyBorder="1"/>
    <xf numFmtId="0" fontId="0" fillId="0" borderId="0" xfId="0" applyBorder="1"/>
    <xf numFmtId="0" fontId="15" fillId="0" borderId="0" xfId="0" applyFont="1" applyBorder="1"/>
    <xf numFmtId="0" fontId="19" fillId="14" borderId="13" xfId="0" applyFont="1" applyFill="1" applyBorder="1"/>
    <xf numFmtId="4" fontId="0" fillId="14" borderId="37" xfId="0" applyNumberFormat="1" applyFill="1" applyBorder="1"/>
    <xf numFmtId="0" fontId="0" fillId="14" borderId="37" xfId="0" applyFill="1" applyBorder="1"/>
    <xf numFmtId="0" fontId="19" fillId="14" borderId="37" xfId="0" applyFont="1" applyFill="1" applyBorder="1"/>
    <xf numFmtId="0" fontId="15" fillId="14" borderId="37" xfId="0" applyFont="1" applyFill="1" applyBorder="1"/>
    <xf numFmtId="0" fontId="0" fillId="14" borderId="38" xfId="0" applyFill="1" applyBorder="1"/>
    <xf numFmtId="0" fontId="19" fillId="14" borderId="1" xfId="0" applyFont="1" applyFill="1" applyBorder="1"/>
    <xf numFmtId="4" fontId="0" fillId="14" borderId="0" xfId="0" applyNumberFormat="1" applyFill="1" applyBorder="1"/>
    <xf numFmtId="0" fontId="0" fillId="14" borderId="0" xfId="0" applyFill="1" applyBorder="1"/>
    <xf numFmtId="0" fontId="19" fillId="14" borderId="0" xfId="0" applyFont="1" applyFill="1" applyBorder="1"/>
    <xf numFmtId="0" fontId="15" fillId="14" borderId="0" xfId="0" applyFont="1" applyFill="1" applyBorder="1"/>
    <xf numFmtId="0" fontId="0" fillId="14" borderId="39" xfId="0" applyFill="1" applyBorder="1"/>
    <xf numFmtId="0" fontId="19" fillId="14" borderId="17" xfId="0" applyFont="1" applyFill="1" applyBorder="1"/>
    <xf numFmtId="4" fontId="0" fillId="14" borderId="24" xfId="0" applyNumberFormat="1" applyFill="1" applyBorder="1"/>
    <xf numFmtId="0" fontId="0" fillId="14" borderId="24" xfId="0" applyFill="1" applyBorder="1"/>
    <xf numFmtId="0" fontId="15" fillId="14" borderId="24" xfId="0" applyFont="1" applyFill="1" applyBorder="1"/>
    <xf numFmtId="0" fontId="0" fillId="14" borderId="40" xfId="0" applyFill="1" applyBorder="1"/>
    <xf numFmtId="4" fontId="0" fillId="0" borderId="0" xfId="0" applyNumberFormat="1"/>
    <xf numFmtId="0" fontId="21" fillId="15" borderId="14" xfId="0" applyFont="1" applyFill="1" applyBorder="1"/>
    <xf numFmtId="0" fontId="21" fillId="15" borderId="37" xfId="0" applyFont="1" applyFill="1" applyBorder="1" applyAlignment="1">
      <alignment horizontal="center"/>
    </xf>
    <xf numFmtId="0" fontId="21" fillId="15" borderId="14" xfId="0" applyFont="1" applyFill="1" applyBorder="1" applyAlignment="1">
      <alignment horizontal="center"/>
    </xf>
    <xf numFmtId="0" fontId="21" fillId="15" borderId="38" xfId="0" applyFont="1" applyFill="1" applyBorder="1" applyAlignment="1">
      <alignment horizontal="center"/>
    </xf>
    <xf numFmtId="0" fontId="21" fillId="15" borderId="14" xfId="0" applyFont="1" applyFill="1" applyBorder="1" applyAlignment="1">
      <alignment horizontal="left"/>
    </xf>
    <xf numFmtId="0" fontId="0" fillId="0" borderId="12" xfId="0" applyBorder="1"/>
    <xf numFmtId="4" fontId="0" fillId="0" borderId="0" xfId="0" applyNumberFormat="1" applyBorder="1"/>
    <xf numFmtId="9" fontId="0" fillId="0" borderId="12" xfId="0" applyNumberFormat="1" applyBorder="1"/>
    <xf numFmtId="4" fontId="0" fillId="0" borderId="39" xfId="0" applyNumberFormat="1" applyBorder="1"/>
    <xf numFmtId="0" fontId="21" fillId="15" borderId="19" xfId="0" applyFont="1" applyFill="1" applyBorder="1"/>
    <xf numFmtId="4" fontId="21" fillId="15" borderId="24" xfId="0" applyNumberFormat="1" applyFont="1" applyFill="1" applyBorder="1"/>
    <xf numFmtId="9" fontId="21" fillId="15" borderId="19" xfId="0" applyNumberFormat="1" applyFont="1" applyFill="1" applyBorder="1"/>
    <xf numFmtId="4" fontId="21" fillId="15" borderId="40" xfId="0" applyNumberFormat="1" applyFont="1" applyFill="1" applyBorder="1"/>
    <xf numFmtId="0" fontId="23" fillId="15" borderId="19" xfId="2" applyFont="1" applyFill="1" applyBorder="1" applyAlignment="1" applyProtection="1"/>
    <xf numFmtId="4" fontId="0" fillId="0" borderId="0" xfId="0" applyNumberFormat="1" applyFill="1" applyBorder="1"/>
    <xf numFmtId="0" fontId="21" fillId="15" borderId="0" xfId="0" applyFont="1" applyFill="1"/>
    <xf numFmtId="0" fontId="24" fillId="15" borderId="0" xfId="0" applyFont="1" applyFill="1"/>
    <xf numFmtId="4" fontId="21" fillId="15" borderId="0" xfId="0" applyNumberFormat="1" applyFont="1" applyFill="1"/>
    <xf numFmtId="0" fontId="15" fillId="14" borderId="0" xfId="0" applyFont="1" applyFill="1"/>
    <xf numFmtId="0" fontId="20" fillId="16" borderId="15" xfId="0" applyFont="1" applyFill="1" applyBorder="1"/>
    <xf numFmtId="0" fontId="25" fillId="15" borderId="15" xfId="0" applyFont="1" applyFill="1" applyBorder="1"/>
    <xf numFmtId="0" fontId="0" fillId="16" borderId="15" xfId="0" applyFill="1" applyBorder="1"/>
    <xf numFmtId="4" fontId="19" fillId="17" borderId="15" xfId="0" applyNumberFormat="1" applyFont="1" applyFill="1" applyBorder="1"/>
    <xf numFmtId="1" fontId="19" fillId="17" borderId="15" xfId="0" applyNumberFormat="1" applyFont="1" applyFill="1" applyBorder="1" applyAlignment="1">
      <alignment horizontal="center"/>
    </xf>
    <xf numFmtId="0" fontId="21" fillId="15" borderId="41" xfId="0" applyFont="1" applyFill="1" applyBorder="1"/>
    <xf numFmtId="0" fontId="15" fillId="0" borderId="13" xfId="0" applyFont="1" applyBorder="1"/>
    <xf numFmtId="0" fontId="15" fillId="0" borderId="37" xfId="0" applyFont="1" applyBorder="1"/>
    <xf numFmtId="0" fontId="21" fillId="15" borderId="13" xfId="0" applyFont="1" applyFill="1" applyBorder="1"/>
    <xf numFmtId="4" fontId="21" fillId="15" borderId="37" xfId="0" applyNumberFormat="1" applyFont="1" applyFill="1" applyBorder="1"/>
    <xf numFmtId="4" fontId="21" fillId="15" borderId="38" xfId="0" applyNumberFormat="1" applyFont="1" applyFill="1" applyBorder="1"/>
    <xf numFmtId="0" fontId="15" fillId="0" borderId="1" xfId="0" applyFont="1" applyBorder="1"/>
    <xf numFmtId="0" fontId="15" fillId="17" borderId="1" xfId="0" applyFont="1" applyFill="1" applyBorder="1"/>
    <xf numFmtId="4" fontId="15" fillId="17" borderId="0" xfId="0" applyNumberFormat="1" applyFont="1" applyFill="1" applyBorder="1"/>
    <xf numFmtId="4" fontId="15" fillId="17" borderId="39" xfId="0" applyNumberFormat="1" applyFont="1" applyFill="1" applyBorder="1"/>
    <xf numFmtId="0" fontId="0" fillId="0" borderId="1" xfId="0" applyBorder="1"/>
    <xf numFmtId="0" fontId="0" fillId="0" borderId="17" xfId="0" applyBorder="1"/>
    <xf numFmtId="0" fontId="0" fillId="0" borderId="24" xfId="0" applyBorder="1"/>
    <xf numFmtId="4" fontId="0" fillId="0" borderId="24" xfId="0" applyNumberFormat="1" applyBorder="1"/>
    <xf numFmtId="4" fontId="0" fillId="0" borderId="40" xfId="0" applyNumberFormat="1" applyBorder="1"/>
    <xf numFmtId="0" fontId="0" fillId="0" borderId="38" xfId="0" applyBorder="1"/>
    <xf numFmtId="0" fontId="0" fillId="0" borderId="39" xfId="0" applyBorder="1"/>
    <xf numFmtId="0" fontId="15" fillId="17" borderId="13" xfId="0" applyFont="1" applyFill="1" applyBorder="1"/>
    <xf numFmtId="4" fontId="15" fillId="17" borderId="37" xfId="0" applyNumberFormat="1" applyFont="1" applyFill="1" applyBorder="1"/>
    <xf numFmtId="4" fontId="15" fillId="17" borderId="38" xfId="0" applyNumberFormat="1" applyFont="1" applyFill="1" applyBorder="1"/>
    <xf numFmtId="0" fontId="0" fillId="0" borderId="40" xfId="0" applyBorder="1"/>
    <xf numFmtId="0" fontId="21" fillId="15" borderId="0" xfId="0" applyFont="1" applyFill="1" applyAlignment="1">
      <alignment horizontal="center"/>
    </xf>
    <xf numFmtId="0" fontId="27" fillId="14" borderId="15" xfId="0" applyFont="1" applyFill="1" applyBorder="1"/>
    <xf numFmtId="4" fontId="27" fillId="14" borderId="15" xfId="0" applyNumberFormat="1" applyFont="1" applyFill="1" applyBorder="1"/>
    <xf numFmtId="3" fontId="19" fillId="17" borderId="15" xfId="0" applyNumberFormat="1" applyFont="1" applyFill="1" applyBorder="1" applyAlignment="1">
      <alignment horizontal="center"/>
    </xf>
    <xf numFmtId="4" fontId="19" fillId="17" borderId="15" xfId="0" applyNumberFormat="1" applyFont="1" applyFill="1" applyBorder="1" applyAlignment="1">
      <alignment horizontal="right"/>
    </xf>
    <xf numFmtId="4" fontId="15" fillId="17" borderId="15" xfId="0" applyNumberFormat="1" applyFont="1" applyFill="1" applyBorder="1"/>
    <xf numFmtId="4" fontId="19" fillId="17" borderId="15" xfId="0" applyNumberFormat="1" applyFont="1" applyFill="1" applyBorder="1" applyAlignment="1">
      <alignment horizontal="center"/>
    </xf>
    <xf numFmtId="1" fontId="19" fillId="17" borderId="15" xfId="0" applyNumberFormat="1" applyFont="1" applyFill="1" applyBorder="1" applyAlignment="1">
      <alignment horizontal="right"/>
    </xf>
    <xf numFmtId="0" fontId="28" fillId="7" borderId="0" xfId="0" applyFont="1" applyFill="1"/>
    <xf numFmtId="0" fontId="29" fillId="18" borderId="14" xfId="0" applyFont="1" applyFill="1" applyBorder="1" applyAlignment="1">
      <alignment horizontal="center"/>
    </xf>
    <xf numFmtId="0" fontId="29" fillId="18" borderId="38" xfId="0" applyFont="1" applyFill="1" applyBorder="1" applyAlignment="1">
      <alignment horizontal="center"/>
    </xf>
    <xf numFmtId="0" fontId="29" fillId="18" borderId="39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12" xfId="0" applyFont="1" applyFill="1" applyBorder="1"/>
    <xf numFmtId="165" fontId="28" fillId="0" borderId="12" xfId="0" applyNumberFormat="1" applyFont="1" applyFill="1" applyBorder="1"/>
    <xf numFmtId="0" fontId="28" fillId="0" borderId="0" xfId="0" applyFont="1" applyFill="1" applyBorder="1"/>
    <xf numFmtId="0" fontId="31" fillId="0" borderId="12" xfId="0" applyFont="1" applyFill="1" applyBorder="1"/>
    <xf numFmtId="0" fontId="31" fillId="0" borderId="0" xfId="0" applyFont="1" applyFill="1" applyBorder="1"/>
    <xf numFmtId="0" fontId="28" fillId="0" borderId="12" xfId="0" applyFont="1" applyFill="1" applyBorder="1" applyAlignment="1">
      <alignment horizontal="right"/>
    </xf>
    <xf numFmtId="4" fontId="28" fillId="7" borderId="0" xfId="0" applyNumberFormat="1" applyFont="1" applyFill="1"/>
    <xf numFmtId="0" fontId="31" fillId="7" borderId="0" xfId="0" applyFont="1" applyFill="1"/>
    <xf numFmtId="0" fontId="19" fillId="0" borderId="0" xfId="0" applyFont="1"/>
    <xf numFmtId="0" fontId="18" fillId="0" borderId="36" xfId="0" applyFont="1" applyBorder="1" applyAlignment="1">
      <alignment horizontal="center"/>
    </xf>
    <xf numFmtId="0" fontId="18" fillId="0" borderId="36" xfId="0" applyFont="1" applyBorder="1"/>
    <xf numFmtId="4" fontId="18" fillId="0" borderId="36" xfId="0" applyNumberFormat="1" applyFont="1" applyBorder="1"/>
    <xf numFmtId="0" fontId="18" fillId="0" borderId="31" xfId="0" applyFont="1" applyBorder="1" applyAlignment="1">
      <alignment horizontal="center"/>
    </xf>
    <xf numFmtId="0" fontId="18" fillId="0" borderId="31" xfId="0" applyFont="1" applyBorder="1"/>
    <xf numFmtId="4" fontId="18" fillId="0" borderId="31" xfId="0" applyNumberFormat="1" applyFont="1" applyBorder="1"/>
    <xf numFmtId="0" fontId="18" fillId="0" borderId="20" xfId="0" applyFont="1" applyBorder="1" applyAlignment="1">
      <alignment horizontal="center"/>
    </xf>
    <xf numFmtId="0" fontId="17" fillId="0" borderId="33" xfId="0" applyFont="1" applyBorder="1"/>
    <xf numFmtId="4" fontId="18" fillId="0" borderId="35" xfId="0" applyNumberFormat="1" applyFont="1" applyBorder="1"/>
    <xf numFmtId="0" fontId="15" fillId="19" borderId="0" xfId="0" applyFont="1" applyFill="1"/>
    <xf numFmtId="0" fontId="17" fillId="0" borderId="20" xfId="0" applyFont="1" applyBorder="1" applyAlignment="1">
      <alignment horizontal="center"/>
    </xf>
    <xf numFmtId="4" fontId="17" fillId="0" borderId="35" xfId="0" applyNumberFormat="1" applyFont="1" applyBorder="1"/>
    <xf numFmtId="0" fontId="18" fillId="0" borderId="30" xfId="0" applyFont="1" applyBorder="1" applyAlignment="1">
      <alignment horizontal="center"/>
    </xf>
    <xf numFmtId="4" fontId="18" fillId="0" borderId="42" xfId="0" applyNumberFormat="1" applyFont="1" applyBorder="1"/>
    <xf numFmtId="0" fontId="18" fillId="2" borderId="30" xfId="0" applyFont="1" applyFill="1" applyBorder="1" applyAlignment="1">
      <alignment horizontal="center"/>
    </xf>
    <xf numFmtId="0" fontId="17" fillId="2" borderId="41" xfId="0" applyFont="1" applyFill="1" applyBorder="1"/>
    <xf numFmtId="4" fontId="18" fillId="2" borderId="42" xfId="0" applyNumberFormat="1" applyFont="1" applyFill="1" applyBorder="1"/>
    <xf numFmtId="0" fontId="0" fillId="2" borderId="0" xfId="0" applyFill="1"/>
    <xf numFmtId="0" fontId="18" fillId="2" borderId="31" xfId="0" applyFont="1" applyFill="1" applyBorder="1" applyAlignment="1">
      <alignment horizontal="center"/>
    </xf>
    <xf numFmtId="0" fontId="18" fillId="2" borderId="31" xfId="0" applyFont="1" applyFill="1" applyBorder="1"/>
    <xf numFmtId="4" fontId="18" fillId="2" borderId="31" xfId="0" applyNumberFormat="1" applyFont="1" applyFill="1" applyBorder="1"/>
    <xf numFmtId="0" fontId="18" fillId="2" borderId="15" xfId="0" applyFont="1" applyFill="1" applyBorder="1" applyAlignment="1">
      <alignment horizontal="center"/>
    </xf>
    <xf numFmtId="0" fontId="18" fillId="2" borderId="15" xfId="0" applyFont="1" applyFill="1" applyBorder="1"/>
    <xf numFmtId="4" fontId="18" fillId="2" borderId="15" xfId="0" applyNumberFormat="1" applyFont="1" applyFill="1" applyBorder="1"/>
    <xf numFmtId="0" fontId="18" fillId="0" borderId="41" xfId="0" applyFont="1" applyBorder="1"/>
    <xf numFmtId="165" fontId="31" fillId="0" borderId="12" xfId="0" applyNumberFormat="1" applyFont="1" applyFill="1" applyBorder="1"/>
    <xf numFmtId="0" fontId="31" fillId="0" borderId="24" xfId="0" applyFont="1" applyFill="1" applyBorder="1"/>
    <xf numFmtId="0" fontId="22" fillId="0" borderId="12" xfId="2" applyFill="1" applyBorder="1" applyAlignment="1" applyProtection="1"/>
    <xf numFmtId="0" fontId="29" fillId="18" borderId="12" xfId="0" applyFont="1" applyFill="1" applyBorder="1" applyAlignment="1">
      <alignment horizontal="center"/>
    </xf>
    <xf numFmtId="0" fontId="28" fillId="20" borderId="12" xfId="0" applyFont="1" applyFill="1" applyBorder="1"/>
    <xf numFmtId="0" fontId="28" fillId="21" borderId="12" xfId="0" applyFont="1" applyFill="1" applyBorder="1"/>
    <xf numFmtId="0" fontId="31" fillId="21" borderId="12" xfId="0" applyFont="1" applyFill="1" applyBorder="1"/>
    <xf numFmtId="0" fontId="31" fillId="13" borderId="18" xfId="0" applyFont="1" applyFill="1" applyBorder="1"/>
    <xf numFmtId="0" fontId="32" fillId="13" borderId="18" xfId="0" applyFont="1" applyFill="1" applyBorder="1"/>
    <xf numFmtId="165" fontId="31" fillId="13" borderId="18" xfId="0" applyNumberFormat="1" applyFont="1" applyFill="1" applyBorder="1"/>
    <xf numFmtId="165" fontId="31" fillId="13" borderId="32" xfId="0" applyNumberFormat="1" applyFont="1" applyFill="1" applyBorder="1"/>
    <xf numFmtId="165" fontId="14" fillId="2" borderId="44" xfId="0" applyNumberFormat="1" applyFont="1" applyFill="1" applyBorder="1" applyAlignment="1">
      <alignment vertical="center"/>
    </xf>
    <xf numFmtId="165" fontId="14" fillId="2" borderId="44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/>
    <xf numFmtId="0" fontId="22" fillId="0" borderId="0" xfId="2" applyFill="1" applyBorder="1" applyAlignment="1" applyProtection="1"/>
    <xf numFmtId="0" fontId="34" fillId="0" borderId="0" xfId="0" applyFont="1" applyFill="1" applyBorder="1" applyAlignment="1">
      <alignment vertical="center"/>
    </xf>
    <xf numFmtId="165" fontId="34" fillId="0" borderId="0" xfId="0" applyNumberFormat="1" applyFont="1" applyFill="1" applyBorder="1" applyAlignment="1">
      <alignment vertical="center"/>
    </xf>
    <xf numFmtId="165" fontId="14" fillId="2" borderId="45" xfId="0" applyNumberFormat="1" applyFont="1" applyFill="1" applyBorder="1" applyAlignment="1">
      <alignment vertical="center"/>
    </xf>
    <xf numFmtId="0" fontId="22" fillId="0" borderId="12" xfId="2" quotePrefix="1" applyFill="1" applyBorder="1" applyAlignment="1" applyProtection="1"/>
    <xf numFmtId="0" fontId="34" fillId="2" borderId="46" xfId="0" applyFont="1" applyFill="1" applyBorder="1" applyAlignment="1">
      <alignment vertical="center"/>
    </xf>
    <xf numFmtId="165" fontId="33" fillId="0" borderId="1" xfId="0" applyNumberFormat="1" applyFont="1" applyFill="1" applyBorder="1"/>
    <xf numFmtId="165" fontId="28" fillId="0" borderId="0" xfId="0" applyNumberFormat="1" applyFont="1" applyFill="1" applyBorder="1"/>
    <xf numFmtId="165" fontId="13" fillId="24" borderId="15" xfId="0" applyNumberFormat="1" applyFont="1" applyFill="1" applyBorder="1"/>
    <xf numFmtId="165" fontId="0" fillId="0" borderId="0" xfId="0" applyNumberFormat="1"/>
    <xf numFmtId="10" fontId="9" fillId="23" borderId="15" xfId="0" applyNumberFormat="1" applyFont="1" applyFill="1" applyBorder="1" applyAlignment="1">
      <alignment horizontal="center" vertical="center"/>
    </xf>
    <xf numFmtId="0" fontId="35" fillId="0" borderId="0" xfId="0" applyFont="1"/>
    <xf numFmtId="4" fontId="35" fillId="0" borderId="0" xfId="0" applyNumberFormat="1" applyFont="1"/>
    <xf numFmtId="0" fontId="35" fillId="2" borderId="0" xfId="0" applyFont="1" applyFill="1"/>
    <xf numFmtId="0" fontId="35" fillId="0" borderId="25" xfId="0" applyFont="1" applyFill="1" applyBorder="1" applyAlignment="1">
      <alignment vertical="center"/>
    </xf>
    <xf numFmtId="4" fontId="35" fillId="0" borderId="26" xfId="0" applyNumberFormat="1" applyFont="1" applyFill="1" applyBorder="1" applyAlignment="1">
      <alignment vertical="center"/>
    </xf>
    <xf numFmtId="4" fontId="35" fillId="0" borderId="27" xfId="0" applyNumberFormat="1" applyFont="1" applyFill="1" applyBorder="1" applyAlignment="1">
      <alignment vertical="center"/>
    </xf>
    <xf numFmtId="0" fontId="35" fillId="0" borderId="28" xfId="0" applyFont="1" applyFill="1" applyBorder="1" applyAlignment="1">
      <alignment vertical="center"/>
    </xf>
    <xf numFmtId="4" fontId="35" fillId="0" borderId="16" xfId="0" applyNumberFormat="1" applyFont="1" applyFill="1" applyBorder="1" applyAlignment="1">
      <alignment vertical="center"/>
    </xf>
    <xf numFmtId="0" fontId="35" fillId="0" borderId="53" xfId="0" applyFont="1" applyFill="1" applyBorder="1" applyAlignment="1">
      <alignment horizontal="center" vertical="center"/>
    </xf>
    <xf numFmtId="4" fontId="36" fillId="0" borderId="54" xfId="0" applyNumberFormat="1" applyFont="1" applyFill="1" applyBorder="1" applyAlignment="1">
      <alignment horizontal="center" vertical="center"/>
    </xf>
    <xf numFmtId="4" fontId="36" fillId="0" borderId="55" xfId="0" applyNumberFormat="1" applyFont="1" applyFill="1" applyBorder="1" applyAlignment="1">
      <alignment horizontal="center" vertical="center"/>
    </xf>
    <xf numFmtId="4" fontId="39" fillId="0" borderId="52" xfId="0" applyNumberFormat="1" applyFont="1" applyFill="1" applyBorder="1" applyAlignment="1">
      <alignment horizontal="center" vertical="center"/>
    </xf>
    <xf numFmtId="0" fontId="2" fillId="0" borderId="0" xfId="0" applyFont="1"/>
    <xf numFmtId="0" fontId="35" fillId="0" borderId="50" xfId="0" applyFont="1" applyFill="1" applyBorder="1" applyAlignment="1">
      <alignment vertical="center"/>
    </xf>
    <xf numFmtId="0" fontId="35" fillId="0" borderId="51" xfId="0" applyFont="1" applyFill="1" applyBorder="1" applyAlignment="1">
      <alignment vertical="center"/>
    </xf>
    <xf numFmtId="4" fontId="35" fillId="0" borderId="36" xfId="0" applyNumberFormat="1" applyFont="1" applyFill="1" applyBorder="1" applyAlignment="1">
      <alignment vertical="center"/>
    </xf>
    <xf numFmtId="4" fontId="35" fillId="0" borderId="51" xfId="0" applyNumberFormat="1" applyFont="1" applyFill="1" applyBorder="1" applyAlignment="1">
      <alignment vertical="center"/>
    </xf>
    <xf numFmtId="0" fontId="36" fillId="0" borderId="28" xfId="0" applyFont="1" applyFill="1" applyBorder="1" applyAlignment="1">
      <alignment vertical="center"/>
    </xf>
    <xf numFmtId="4" fontId="35" fillId="0" borderId="57" xfId="0" applyNumberFormat="1" applyFont="1" applyFill="1" applyBorder="1" applyAlignment="1">
      <alignment vertical="center"/>
    </xf>
    <xf numFmtId="4" fontId="35" fillId="0" borderId="29" xfId="0" applyNumberFormat="1" applyFont="1" applyFill="1" applyBorder="1" applyAlignment="1">
      <alignment vertical="center"/>
    </xf>
    <xf numFmtId="4" fontId="35" fillId="0" borderId="49" xfId="0" applyNumberFormat="1" applyFont="1" applyFill="1" applyBorder="1" applyAlignment="1">
      <alignment vertical="center"/>
    </xf>
    <xf numFmtId="0" fontId="36" fillId="0" borderId="53" xfId="0" applyFont="1" applyFill="1" applyBorder="1" applyAlignment="1">
      <alignment horizontal="center" vertical="center"/>
    </xf>
    <xf numFmtId="0" fontId="36" fillId="0" borderId="53" xfId="0" applyFont="1" applyFill="1" applyBorder="1" applyAlignment="1">
      <alignment vertical="center"/>
    </xf>
    <xf numFmtId="0" fontId="36" fillId="0" borderId="50" xfId="0" applyFont="1" applyFill="1" applyBorder="1" applyAlignment="1">
      <alignment vertical="center"/>
    </xf>
    <xf numFmtId="0" fontId="36" fillId="0" borderId="0" xfId="0" applyFont="1"/>
    <xf numFmtId="4" fontId="39" fillId="0" borderId="24" xfId="0" applyNumberFormat="1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4" fontId="39" fillId="0" borderId="21" xfId="0" applyNumberFormat="1" applyFont="1" applyFill="1" applyBorder="1" applyAlignment="1">
      <alignment horizontal="center" vertical="center"/>
    </xf>
    <xf numFmtId="4" fontId="39" fillId="0" borderId="35" xfId="0" applyNumberFormat="1" applyFont="1" applyFill="1" applyBorder="1" applyAlignment="1">
      <alignment horizontal="center" vertical="center"/>
    </xf>
    <xf numFmtId="9" fontId="35" fillId="0" borderId="15" xfId="0" applyNumberFormat="1" applyFont="1" applyFill="1" applyBorder="1" applyAlignment="1">
      <alignment vertical="center"/>
    </xf>
    <xf numFmtId="9" fontId="35" fillId="0" borderId="36" xfId="0" applyNumberFormat="1" applyFont="1" applyFill="1" applyBorder="1" applyAlignment="1">
      <alignment vertical="center"/>
    </xf>
    <xf numFmtId="4" fontId="36" fillId="0" borderId="27" xfId="0" applyNumberFormat="1" applyFont="1" applyFill="1" applyBorder="1" applyAlignment="1">
      <alignment vertical="center"/>
    </xf>
    <xf numFmtId="4" fontId="36" fillId="0" borderId="16" xfId="0" applyNumberFormat="1" applyFont="1" applyFill="1" applyBorder="1" applyAlignment="1">
      <alignment vertical="center"/>
    </xf>
    <xf numFmtId="4" fontId="36" fillId="0" borderId="51" xfId="0" applyNumberFormat="1" applyFont="1" applyFill="1" applyBorder="1" applyAlignment="1">
      <alignment vertical="center"/>
    </xf>
    <xf numFmtId="4" fontId="36" fillId="0" borderId="0" xfId="0" applyNumberFormat="1" applyFont="1"/>
    <xf numFmtId="4" fontId="35" fillId="0" borderId="26" xfId="0" applyNumberFormat="1" applyFont="1" applyFill="1" applyBorder="1" applyAlignment="1">
      <alignment horizontal="center" vertical="center"/>
    </xf>
    <xf numFmtId="4" fontId="35" fillId="0" borderId="15" xfId="0" applyNumberFormat="1" applyFont="1" applyFill="1" applyBorder="1" applyAlignment="1">
      <alignment horizontal="center" vertical="center"/>
    </xf>
    <xf numFmtId="9" fontId="35" fillId="0" borderId="15" xfId="0" applyNumberFormat="1" applyFont="1" applyFill="1" applyBorder="1" applyAlignment="1">
      <alignment horizontal="center" vertical="center"/>
    </xf>
    <xf numFmtId="9" fontId="35" fillId="0" borderId="36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9" fontId="35" fillId="0" borderId="0" xfId="0" applyNumberFormat="1" applyFont="1"/>
    <xf numFmtId="0" fontId="36" fillId="0" borderId="0" xfId="0" applyFont="1" applyAlignment="1">
      <alignment horizontal="center" vertical="center"/>
    </xf>
    <xf numFmtId="4" fontId="36" fillId="0" borderId="15" xfId="0" applyNumberFormat="1" applyFont="1" applyBorder="1" applyAlignment="1">
      <alignment vertical="center"/>
    </xf>
    <xf numFmtId="4" fontId="35" fillId="0" borderId="0" xfId="0" applyNumberFormat="1" applyFont="1" applyAlignment="1">
      <alignment vertical="center"/>
    </xf>
    <xf numFmtId="9" fontId="36" fillId="0" borderId="0" xfId="0" applyNumberFormat="1" applyFont="1"/>
    <xf numFmtId="0" fontId="35" fillId="0" borderId="0" xfId="0" applyFont="1" applyFill="1" applyBorder="1"/>
    <xf numFmtId="165" fontId="36" fillId="22" borderId="13" xfId="0" applyNumberFormat="1" applyFont="1" applyFill="1" applyBorder="1" applyAlignment="1">
      <alignment horizontal="center" vertical="center"/>
    </xf>
    <xf numFmtId="4" fontId="36" fillId="22" borderId="14" xfId="0" applyNumberFormat="1" applyFont="1" applyFill="1" applyBorder="1" applyAlignment="1">
      <alignment horizontal="center" vertical="center" wrapText="1"/>
    </xf>
    <xf numFmtId="4" fontId="40" fillId="29" borderId="47" xfId="0" applyNumberFormat="1" applyFont="1" applyFill="1" applyBorder="1"/>
    <xf numFmtId="0" fontId="35" fillId="29" borderId="0" xfId="0" applyFont="1" applyFill="1"/>
    <xf numFmtId="166" fontId="36" fillId="0" borderId="0" xfId="0" applyNumberFormat="1" applyFont="1"/>
    <xf numFmtId="4" fontId="40" fillId="5" borderId="12" xfId="0" applyNumberFormat="1" applyFont="1" applyFill="1" applyBorder="1"/>
    <xf numFmtId="4" fontId="40" fillId="29" borderId="48" xfId="0" applyNumberFormat="1" applyFont="1" applyFill="1" applyBorder="1"/>
    <xf numFmtId="4" fontId="40" fillId="29" borderId="12" xfId="0" applyNumberFormat="1" applyFont="1" applyFill="1" applyBorder="1"/>
    <xf numFmtId="4" fontId="35" fillId="0" borderId="0" xfId="0" applyNumberFormat="1" applyFont="1" applyFill="1" applyBorder="1" applyAlignment="1">
      <alignment horizontal="right"/>
    </xf>
    <xf numFmtId="0" fontId="47" fillId="0" borderId="0" xfId="5" applyFont="1" applyFill="1"/>
    <xf numFmtId="0" fontId="39" fillId="0" borderId="0" xfId="5" applyFont="1" applyFill="1"/>
    <xf numFmtId="0" fontId="48" fillId="0" borderId="0" xfId="5" applyFont="1"/>
    <xf numFmtId="0" fontId="47" fillId="0" borderId="0" xfId="5" applyFont="1" applyAlignment="1">
      <alignment horizontal="left"/>
    </xf>
    <xf numFmtId="0" fontId="47" fillId="0" borderId="0" xfId="5" applyFont="1"/>
    <xf numFmtId="4" fontId="47" fillId="0" borderId="0" xfId="5" applyNumberFormat="1" applyFont="1"/>
    <xf numFmtId="0" fontId="2" fillId="0" borderId="0" xfId="0" applyFont="1" applyAlignment="1">
      <alignment vertical="center"/>
    </xf>
    <xf numFmtId="4" fontId="35" fillId="0" borderId="0" xfId="0" applyNumberFormat="1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horizontal="right"/>
    </xf>
    <xf numFmtId="4" fontId="35" fillId="22" borderId="15" xfId="0" applyNumberFormat="1" applyFont="1" applyFill="1" applyBorder="1" applyAlignment="1">
      <alignment horizontal="center" vertical="center"/>
    </xf>
    <xf numFmtId="4" fontId="35" fillId="28" borderId="15" xfId="0" applyNumberFormat="1" applyFont="1" applyFill="1" applyBorder="1" applyAlignment="1">
      <alignment horizontal="center" vertical="center"/>
    </xf>
    <xf numFmtId="0" fontId="50" fillId="26" borderId="58" xfId="0" applyFont="1" applyFill="1" applyBorder="1" applyAlignment="1">
      <alignment horizontal="center" vertical="center"/>
    </xf>
    <xf numFmtId="9" fontId="48" fillId="27" borderId="59" xfId="4" applyFont="1" applyFill="1" applyBorder="1"/>
    <xf numFmtId="4" fontId="51" fillId="27" borderId="59" xfId="0" applyNumberFormat="1" applyFont="1" applyFill="1" applyBorder="1"/>
    <xf numFmtId="0" fontId="40" fillId="27" borderId="59" xfId="0" applyFont="1" applyFill="1" applyBorder="1"/>
    <xf numFmtId="4" fontId="40" fillId="27" borderId="59" xfId="0" applyNumberFormat="1" applyFont="1" applyFill="1" applyBorder="1"/>
    <xf numFmtId="0" fontId="48" fillId="27" borderId="59" xfId="0" applyFont="1" applyFill="1" applyBorder="1"/>
    <xf numFmtId="4" fontId="46" fillId="25" borderId="59" xfId="0" applyNumberFormat="1" applyFont="1" applyFill="1" applyBorder="1" applyAlignment="1">
      <alignment horizontal="center" vertical="center"/>
    </xf>
    <xf numFmtId="4" fontId="46" fillId="25" borderId="7" xfId="0" applyNumberFormat="1" applyFont="1" applyFill="1" applyBorder="1" applyAlignment="1">
      <alignment horizontal="center" vertical="center"/>
    </xf>
    <xf numFmtId="4" fontId="38" fillId="27" borderId="59" xfId="0" applyNumberFormat="1" applyFont="1" applyFill="1" applyBorder="1"/>
    <xf numFmtId="10" fontId="40" fillId="27" borderId="59" xfId="4" applyNumberFormat="1" applyFont="1" applyFill="1" applyBorder="1"/>
    <xf numFmtId="0" fontId="42" fillId="25" borderId="36" xfId="0" applyFont="1" applyFill="1" applyBorder="1" applyAlignment="1">
      <alignment horizontal="center" vertical="center"/>
    </xf>
    <xf numFmtId="0" fontId="42" fillId="25" borderId="69" xfId="0" applyFont="1" applyFill="1" applyBorder="1" applyAlignment="1">
      <alignment vertical="center"/>
    </xf>
    <xf numFmtId="4" fontId="42" fillId="25" borderId="69" xfId="0" applyNumberFormat="1" applyFont="1" applyFill="1" applyBorder="1" applyAlignment="1">
      <alignment horizontal="center" vertical="center"/>
    </xf>
    <xf numFmtId="0" fontId="40" fillId="27" borderId="59" xfId="0" applyFont="1" applyFill="1" applyBorder="1" applyAlignment="1">
      <alignment horizontal="center"/>
    </xf>
    <xf numFmtId="0" fontId="38" fillId="27" borderId="59" xfId="0" applyFont="1" applyFill="1" applyBorder="1" applyAlignment="1">
      <alignment horizontal="center"/>
    </xf>
    <xf numFmtId="0" fontId="38" fillId="27" borderId="59" xfId="0" applyFont="1" applyFill="1" applyBorder="1" applyAlignment="1">
      <alignment horizontal="right"/>
    </xf>
    <xf numFmtId="4" fontId="38" fillId="27" borderId="59" xfId="0" applyNumberFormat="1" applyFont="1" applyFill="1" applyBorder="1" applyAlignment="1">
      <alignment horizontal="right"/>
    </xf>
    <xf numFmtId="4" fontId="42" fillId="25" borderId="69" xfId="0" applyNumberFormat="1" applyFont="1" applyFill="1" applyBorder="1" applyAlignment="1">
      <alignment vertical="center"/>
    </xf>
    <xf numFmtId="4" fontId="40" fillId="22" borderId="59" xfId="0" applyNumberFormat="1" applyFont="1" applyFill="1" applyBorder="1"/>
    <xf numFmtId="4" fontId="40" fillId="28" borderId="59" xfId="0" applyNumberFormat="1" applyFont="1" applyFill="1" applyBorder="1"/>
    <xf numFmtId="0" fontId="36" fillId="0" borderId="0" xfId="0" applyFont="1" applyFill="1"/>
    <xf numFmtId="0" fontId="35" fillId="0" borderId="0" xfId="0" applyFont="1" applyFill="1"/>
    <xf numFmtId="4" fontId="42" fillId="25" borderId="59" xfId="0" applyNumberFormat="1" applyFont="1" applyFill="1" applyBorder="1" applyAlignment="1">
      <alignment horizontal="right" vertical="center"/>
    </xf>
    <xf numFmtId="4" fontId="35" fillId="0" borderId="0" xfId="0" applyNumberFormat="1" applyFont="1" applyAlignment="1">
      <alignment horizontal="right"/>
    </xf>
    <xf numFmtId="4" fontId="36" fillId="29" borderId="34" xfId="0" applyNumberFormat="1" applyFont="1" applyFill="1" applyBorder="1"/>
    <xf numFmtId="4" fontId="36" fillId="29" borderId="32" xfId="0" applyNumberFormat="1" applyFont="1" applyFill="1" applyBorder="1"/>
    <xf numFmtId="0" fontId="40" fillId="27" borderId="77" xfId="0" applyFont="1" applyFill="1" applyBorder="1" applyAlignment="1">
      <alignment horizontal="center"/>
    </xf>
    <xf numFmtId="0" fontId="40" fillId="27" borderId="77" xfId="0" applyFont="1" applyFill="1" applyBorder="1"/>
    <xf numFmtId="4" fontId="40" fillId="27" borderId="77" xfId="0" applyNumberFormat="1" applyFont="1" applyFill="1" applyBorder="1"/>
    <xf numFmtId="0" fontId="36" fillId="29" borderId="15" xfId="0" applyFont="1" applyFill="1" applyBorder="1" applyAlignment="1">
      <alignment horizontal="center"/>
    </xf>
    <xf numFmtId="4" fontId="36" fillId="29" borderId="15" xfId="0" applyNumberFormat="1" applyFont="1" applyFill="1" applyBorder="1"/>
    <xf numFmtId="0" fontId="36" fillId="29" borderId="15" xfId="0" applyFont="1" applyFill="1" applyBorder="1" applyAlignment="1"/>
    <xf numFmtId="0" fontId="36" fillId="29" borderId="15" xfId="0" applyFont="1" applyFill="1" applyBorder="1"/>
    <xf numFmtId="0" fontId="43" fillId="2" borderId="0" xfId="0" applyFont="1" applyFill="1" applyBorder="1" applyAlignment="1">
      <alignment vertical="center"/>
    </xf>
    <xf numFmtId="4" fontId="42" fillId="25" borderId="15" xfId="0" applyNumberFormat="1" applyFont="1" applyFill="1" applyBorder="1" applyAlignment="1">
      <alignment vertical="center"/>
    </xf>
    <xf numFmtId="165" fontId="42" fillId="25" borderId="15" xfId="0" applyNumberFormat="1" applyFont="1" applyFill="1" applyBorder="1" applyAlignment="1">
      <alignment vertical="center"/>
    </xf>
    <xf numFmtId="0" fontId="38" fillId="27" borderId="77" xfId="0" applyFont="1" applyFill="1" applyBorder="1" applyAlignment="1">
      <alignment horizontal="center"/>
    </xf>
    <xf numFmtId="0" fontId="38" fillId="27" borderId="77" xfId="0" applyFont="1" applyFill="1" applyBorder="1"/>
    <xf numFmtId="4" fontId="38" fillId="27" borderId="77" xfId="0" applyNumberFormat="1" applyFont="1" applyFill="1" applyBorder="1"/>
    <xf numFmtId="0" fontId="46" fillId="0" borderId="0" xfId="5" applyFont="1" applyFill="1"/>
    <xf numFmtId="0" fontId="46" fillId="25" borderId="0" xfId="5" applyFont="1" applyFill="1" applyAlignment="1">
      <alignment vertical="center"/>
    </xf>
    <xf numFmtId="4" fontId="36" fillId="22" borderId="15" xfId="5" applyNumberFormat="1" applyFont="1" applyFill="1" applyBorder="1" applyAlignment="1">
      <alignment horizontal="center" vertical="center"/>
    </xf>
    <xf numFmtId="0" fontId="47" fillId="9" borderId="0" xfId="5" applyFont="1" applyFill="1" applyAlignment="1"/>
    <xf numFmtId="4" fontId="42" fillId="25" borderId="77" xfId="0" applyNumberFormat="1" applyFont="1" applyFill="1" applyBorder="1" applyAlignment="1">
      <alignment vertical="center"/>
    </xf>
    <xf numFmtId="0" fontId="39" fillId="0" borderId="0" xfId="5" applyFont="1" applyFill="1" applyAlignment="1">
      <alignment vertical="center"/>
    </xf>
    <xf numFmtId="4" fontId="36" fillId="9" borderId="56" xfId="5" applyNumberFormat="1" applyFont="1" applyFill="1" applyBorder="1" applyAlignment="1">
      <alignment vertical="center"/>
    </xf>
    <xf numFmtId="4" fontId="36" fillId="9" borderId="79" xfId="5" applyNumberFormat="1" applyFont="1" applyFill="1" applyBorder="1" applyAlignment="1">
      <alignment vertical="center"/>
    </xf>
    <xf numFmtId="4" fontId="36" fillId="9" borderId="29" xfId="5" applyNumberFormat="1" applyFont="1" applyFill="1" applyBorder="1" applyAlignment="1">
      <alignment vertical="center"/>
    </xf>
    <xf numFmtId="0" fontId="42" fillId="25" borderId="81" xfId="0" applyFont="1" applyFill="1" applyBorder="1" applyAlignment="1">
      <alignment vertical="center"/>
    </xf>
    <xf numFmtId="0" fontId="42" fillId="25" borderId="82" xfId="0" applyFont="1" applyFill="1" applyBorder="1" applyAlignment="1">
      <alignment horizontal="center" vertical="center"/>
    </xf>
    <xf numFmtId="0" fontId="42" fillId="25" borderId="8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0" fillId="27" borderId="59" xfId="0" applyFont="1" applyFill="1" applyBorder="1" applyAlignment="1">
      <alignment horizontal="center" vertical="center"/>
    </xf>
    <xf numFmtId="0" fontId="40" fillId="27" borderId="59" xfId="0" applyFont="1" applyFill="1" applyBorder="1" applyAlignment="1">
      <alignment vertical="center"/>
    </xf>
    <xf numFmtId="4" fontId="40" fillId="27" borderId="59" xfId="0" applyNumberFormat="1" applyFont="1" applyFill="1" applyBorder="1" applyAlignment="1">
      <alignment vertical="center"/>
    </xf>
    <xf numFmtId="4" fontId="42" fillId="25" borderId="80" xfId="0" applyNumberFormat="1" applyFont="1" applyFill="1" applyBorder="1" applyAlignment="1">
      <alignment vertical="center"/>
    </xf>
    <xf numFmtId="4" fontId="42" fillId="25" borderId="70" xfId="0" applyNumberFormat="1" applyFont="1" applyFill="1" applyBorder="1" applyAlignment="1">
      <alignment vertical="center"/>
    </xf>
    <xf numFmtId="4" fontId="35" fillId="22" borderId="15" xfId="0" applyNumberFormat="1" applyFont="1" applyFill="1" applyBorder="1" applyAlignment="1">
      <alignment horizontal="right" vertical="center"/>
    </xf>
    <xf numFmtId="0" fontId="40" fillId="27" borderId="0" xfId="0" applyFont="1" applyFill="1" applyBorder="1"/>
    <xf numFmtId="4" fontId="36" fillId="0" borderId="15" xfId="0" applyNumberFormat="1" applyFont="1" applyBorder="1" applyAlignment="1">
      <alignment horizontal="center" vertical="center"/>
    </xf>
    <xf numFmtId="0" fontId="54" fillId="26" borderId="58" xfId="0" applyFont="1" applyFill="1" applyBorder="1" applyAlignment="1">
      <alignment horizontal="center" vertical="center"/>
    </xf>
    <xf numFmtId="0" fontId="38" fillId="30" borderId="59" xfId="0" applyFont="1" applyFill="1" applyBorder="1" applyAlignment="1">
      <alignment horizontal="center"/>
    </xf>
    <xf numFmtId="0" fontId="38" fillId="30" borderId="59" xfId="0" applyFont="1" applyFill="1" applyBorder="1"/>
    <xf numFmtId="4" fontId="38" fillId="30" borderId="47" xfId="0" applyNumberFormat="1" applyFont="1" applyFill="1" applyBorder="1"/>
    <xf numFmtId="4" fontId="38" fillId="30" borderId="59" xfId="0" applyNumberFormat="1" applyFont="1" applyFill="1" applyBorder="1"/>
    <xf numFmtId="0" fontId="38" fillId="30" borderId="77" xfId="0" applyFont="1" applyFill="1" applyBorder="1" applyAlignment="1">
      <alignment horizontal="center"/>
    </xf>
    <xf numFmtId="0" fontId="38" fillId="30" borderId="77" xfId="0" applyFont="1" applyFill="1" applyBorder="1"/>
    <xf numFmtId="4" fontId="38" fillId="30" borderId="77" xfId="0" applyNumberFormat="1" applyFont="1" applyFill="1" applyBorder="1"/>
    <xf numFmtId="164" fontId="3" fillId="2" borderId="0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0" fontId="30" fillId="18" borderId="14" xfId="0" applyFont="1" applyFill="1" applyBorder="1" applyAlignment="1">
      <alignment horizontal="center" vertical="center"/>
    </xf>
    <xf numFmtId="0" fontId="30" fillId="18" borderId="12" xfId="0" applyFont="1" applyFill="1" applyBorder="1" applyAlignment="1">
      <alignment horizontal="center" vertical="center"/>
    </xf>
    <xf numFmtId="0" fontId="30" fillId="18" borderId="13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165" fontId="29" fillId="18" borderId="13" xfId="0" applyNumberFormat="1" applyFont="1" applyFill="1" applyBorder="1" applyAlignment="1">
      <alignment horizontal="center" vertical="center"/>
    </xf>
    <xf numFmtId="0" fontId="29" fillId="18" borderId="1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44" fillId="25" borderId="58" xfId="0" applyFont="1" applyFill="1" applyBorder="1" applyAlignment="1">
      <alignment horizontal="center" vertical="center"/>
    </xf>
    <xf numFmtId="0" fontId="44" fillId="25" borderId="64" xfId="0" applyFont="1" applyFill="1" applyBorder="1" applyAlignment="1">
      <alignment horizontal="center" vertical="center"/>
    </xf>
    <xf numFmtId="0" fontId="44" fillId="25" borderId="65" xfId="0" applyFont="1" applyFill="1" applyBorder="1" applyAlignment="1">
      <alignment horizontal="center" vertical="center"/>
    </xf>
    <xf numFmtId="10" fontId="40" fillId="27" borderId="75" xfId="4" applyNumberFormat="1" applyFont="1" applyFill="1" applyBorder="1" applyAlignment="1">
      <alignment horizontal="center" vertical="center"/>
    </xf>
    <xf numFmtId="10" fontId="40" fillId="27" borderId="76" xfId="4" applyNumberFormat="1" applyFont="1" applyFill="1" applyBorder="1" applyAlignment="1">
      <alignment horizontal="center" vertical="center"/>
    </xf>
    <xf numFmtId="0" fontId="40" fillId="27" borderId="60" xfId="0" applyFont="1" applyFill="1" applyBorder="1" applyAlignment="1">
      <alignment horizontal="left" vertical="center"/>
    </xf>
    <xf numFmtId="0" fontId="40" fillId="27" borderId="63" xfId="0" applyFont="1" applyFill="1" applyBorder="1" applyAlignment="1">
      <alignment horizontal="left" vertical="center"/>
    </xf>
    <xf numFmtId="0" fontId="40" fillId="27" borderId="62" xfId="0" applyFont="1" applyFill="1" applyBorder="1" applyAlignment="1">
      <alignment horizontal="left" vertical="center"/>
    </xf>
    <xf numFmtId="4" fontId="36" fillId="8" borderId="2" xfId="0" applyNumberFormat="1" applyFont="1" applyFill="1" applyBorder="1" applyAlignment="1">
      <alignment horizontal="right" vertical="center"/>
    </xf>
    <xf numFmtId="4" fontId="36" fillId="8" borderId="7" xfId="0" applyNumberFormat="1" applyFont="1" applyFill="1" applyBorder="1" applyAlignment="1">
      <alignment horizontal="right" vertical="center"/>
    </xf>
    <xf numFmtId="0" fontId="36" fillId="0" borderId="15" xfId="0" applyFont="1" applyBorder="1" applyAlignment="1">
      <alignment horizontal="center"/>
    </xf>
    <xf numFmtId="0" fontId="40" fillId="27" borderId="61" xfId="0" applyFont="1" applyFill="1" applyBorder="1" applyAlignment="1">
      <alignment horizontal="left" vertical="center"/>
    </xf>
    <xf numFmtId="0" fontId="40" fillId="27" borderId="70" xfId="0" applyFont="1" applyFill="1" applyBorder="1" applyAlignment="1">
      <alignment horizontal="left" vertical="center"/>
    </xf>
    <xf numFmtId="0" fontId="40" fillId="27" borderId="71" xfId="0" applyFont="1" applyFill="1" applyBorder="1" applyAlignment="1">
      <alignment horizontal="left" vertical="center"/>
    </xf>
    <xf numFmtId="0" fontId="46" fillId="25" borderId="66" xfId="0" applyFont="1" applyFill="1" applyBorder="1" applyAlignment="1">
      <alignment horizontal="center" vertical="center"/>
    </xf>
    <xf numFmtId="0" fontId="46" fillId="25" borderId="68" xfId="0" applyFont="1" applyFill="1" applyBorder="1" applyAlignment="1">
      <alignment horizontal="center" vertical="center"/>
    </xf>
    <xf numFmtId="0" fontId="46" fillId="25" borderId="67" xfId="0" applyFont="1" applyFill="1" applyBorder="1" applyAlignment="1">
      <alignment horizontal="center" vertical="center"/>
    </xf>
    <xf numFmtId="0" fontId="49" fillId="25" borderId="72" xfId="0" applyFont="1" applyFill="1" applyBorder="1" applyAlignment="1">
      <alignment horizontal="center" vertical="center"/>
    </xf>
    <xf numFmtId="0" fontId="49" fillId="25" borderId="73" xfId="0" applyFont="1" applyFill="1" applyBorder="1" applyAlignment="1">
      <alignment horizontal="center" vertical="center"/>
    </xf>
    <xf numFmtId="0" fontId="49" fillId="25" borderId="74" xfId="0" applyFont="1" applyFill="1" applyBorder="1" applyAlignment="1">
      <alignment horizontal="center" vertical="center"/>
    </xf>
    <xf numFmtId="0" fontId="49" fillId="25" borderId="70" xfId="0" applyFont="1" applyFill="1" applyBorder="1" applyAlignment="1">
      <alignment horizontal="center" vertical="center"/>
    </xf>
    <xf numFmtId="4" fontId="42" fillId="25" borderId="15" xfId="0" applyNumberFormat="1" applyFont="1" applyFill="1" applyBorder="1" applyAlignment="1">
      <alignment vertical="center"/>
    </xf>
    <xf numFmtId="0" fontId="44" fillId="25" borderId="72" xfId="0" applyFont="1" applyFill="1" applyBorder="1" applyAlignment="1">
      <alignment horizontal="center" vertical="center"/>
    </xf>
    <xf numFmtId="0" fontId="44" fillId="25" borderId="73" xfId="0" applyFont="1" applyFill="1" applyBorder="1" applyAlignment="1">
      <alignment horizontal="center" vertical="center"/>
    </xf>
    <xf numFmtId="0" fontId="36" fillId="30" borderId="0" xfId="0" applyFont="1" applyFill="1" applyBorder="1" applyAlignment="1">
      <alignment horizontal="left" vertical="top" wrapText="1"/>
    </xf>
    <xf numFmtId="0" fontId="16" fillId="10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15" fillId="0" borderId="15" xfId="0" applyFont="1" applyBorder="1" applyAlignment="1">
      <alignment horizontal="center"/>
    </xf>
    <xf numFmtId="4" fontId="36" fillId="22" borderId="36" xfId="5" applyNumberFormat="1" applyFont="1" applyFill="1" applyBorder="1" applyAlignment="1">
      <alignment horizontal="center" vertical="center"/>
    </xf>
    <xf numFmtId="4" fontId="36" fillId="22" borderId="31" xfId="5" applyNumberFormat="1" applyFont="1" applyFill="1" applyBorder="1" applyAlignment="1">
      <alignment horizontal="center" vertical="center"/>
    </xf>
    <xf numFmtId="0" fontId="42" fillId="25" borderId="77" xfId="0" applyFont="1" applyFill="1" applyBorder="1" applyAlignment="1">
      <alignment horizontal="center" vertical="center"/>
    </xf>
    <xf numFmtId="0" fontId="42" fillId="25" borderId="78" xfId="0" applyFont="1" applyFill="1" applyBorder="1" applyAlignment="1">
      <alignment horizontal="center" vertical="center"/>
    </xf>
    <xf numFmtId="0" fontId="46" fillId="25" borderId="0" xfId="5" applyFont="1" applyFill="1" applyBorder="1" applyAlignment="1">
      <alignment horizontal="center" vertical="center"/>
    </xf>
    <xf numFmtId="4" fontId="36" fillId="22" borderId="15" xfId="5" applyNumberFormat="1" applyFont="1" applyFill="1" applyBorder="1" applyAlignment="1">
      <alignment horizontal="center" vertical="center"/>
    </xf>
    <xf numFmtId="0" fontId="36" fillId="22" borderId="15" xfId="5" applyFont="1" applyFill="1" applyBorder="1" applyAlignment="1">
      <alignment horizontal="center" vertical="center"/>
    </xf>
    <xf numFmtId="0" fontId="42" fillId="25" borderId="82" xfId="0" applyFont="1" applyFill="1" applyBorder="1" applyAlignment="1">
      <alignment horizontal="center" vertical="center"/>
    </xf>
    <xf numFmtId="0" fontId="42" fillId="25" borderId="83" xfId="0" applyFont="1" applyFill="1" applyBorder="1" applyAlignment="1">
      <alignment horizontal="center" vertical="center"/>
    </xf>
    <xf numFmtId="0" fontId="42" fillId="25" borderId="80" xfId="0" applyFont="1" applyFill="1" applyBorder="1" applyAlignment="1">
      <alignment horizontal="center" vertical="center"/>
    </xf>
    <xf numFmtId="0" fontId="42" fillId="25" borderId="70" xfId="0" applyFont="1" applyFill="1" applyBorder="1" applyAlignment="1">
      <alignment horizontal="center" vertical="center"/>
    </xf>
  </cellXfs>
  <cellStyles count="6">
    <cellStyle name="Comma" xfId="1" builtinId="3"/>
    <cellStyle name="Hyperlink" xfId="2" builtinId="8"/>
    <cellStyle name="Normal" xfId="0" builtinId="0"/>
    <cellStyle name="Normal 2" xfId="3"/>
    <cellStyle name="Normal 3" xfId="5"/>
    <cellStyle name="Percent" xfId="4" builtinId="5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numFmt numFmtId="4" formatCode="#,##0.00"/>
      <fill>
        <patternFill patternType="solid">
          <fgColor indexed="64"/>
          <bgColor rgb="FFFDE9D9"/>
        </patternFill>
      </fill>
      <alignment vertical="center" textRotation="0" wrapText="0" indent="0" justifyLastLine="0" shrinkToFit="0" readingOrder="0"/>
      <border diagonalUp="0" diagonalDown="0" outline="0">
        <left style="medium">
          <color rgb="FFFFFFFF"/>
        </left>
        <right/>
        <top/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numFmt numFmtId="4" formatCode="#,##0.00"/>
      <fill>
        <patternFill patternType="solid">
          <fgColor indexed="64"/>
          <bgColor rgb="FFFDE9D9"/>
        </patternFill>
      </fill>
      <alignment vertical="center" textRotation="0" wrapText="0" indent="0" justifyLastLine="0" shrinkToFit="0" readingOrder="0"/>
      <border diagonalUp="0" diagonalDown="0" outline="0">
        <left style="medium">
          <color rgb="FFFFFFFF"/>
        </left>
        <right/>
        <top/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fill>
        <patternFill patternType="solid">
          <fgColor indexed="64"/>
          <bgColor rgb="FFFDE9D9"/>
        </patternFill>
      </fill>
      <alignment vertical="center" textRotation="0" wrapText="0" indent="0" justifyLastLine="0" shrinkToFit="0" readingOrder="0"/>
      <border diagonalUp="0" diagonalDown="0" outline="0">
        <left style="medium">
          <color rgb="FFFFFFFF"/>
        </left>
        <right/>
        <top/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fill>
        <patternFill patternType="solid">
          <fgColor indexed="64"/>
          <bgColor rgb="FFFDE9D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FFFF"/>
        </left>
        <right/>
        <top/>
        <bottom style="medium">
          <color rgb="FFFFFFFF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Open Sans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C000"/>
          </stop>
          <stop position="1">
            <color rgb="FFFF0000"/>
          </stop>
        </gradient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Open San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Open San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Open San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/>
      </font>
      <numFmt numFmtId="4" formatCode="#,##0.0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Open San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Open Sans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H22" totalsRowShown="0" headerRowDxfId="89" dataDxfId="87" headerRowBorderDxfId="88" tableBorderDxfId="86" totalsRowBorderDxfId="85">
  <autoFilter ref="A2:H22"/>
  <tableColumns count="8">
    <tableColumn id="1" name="Income" dataDxfId="84"/>
    <tableColumn id="2" name="Amount3" dataDxfId="83"/>
    <tableColumn id="5" name="Amount" dataDxfId="82">
      <calculatedColumnFormula>$C$24*Table1[[#This Row],[Amount3]]</calculatedColumnFormula>
    </tableColumn>
    <tableColumn id="3" name="Expenses" dataDxfId="81"/>
    <tableColumn id="4" name="Amount33" dataDxfId="80"/>
    <tableColumn id="8" name="Amount32" dataDxfId="79">
      <calculatedColumnFormula>SUMIF('Projected Expenses'!B3:G106,Table1[[#This Row],[Expenses]],'Projected Expenses'!#REF!)</calculatedColumnFormula>
    </tableColumn>
    <tableColumn id="9" name="2017-183" dataDxfId="78"/>
    <tableColumn id="10" name="2018-194" dataDxfId="77">
      <calculatedColumnFormula>SUMIF('Projected Expenses'!B3:H106,Table1[[#This Row],[Expenses]],'Projected Expenses'!#REF!)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D10" totalsRowShown="0" headerRowDxfId="8" dataDxfId="6" headerRowBorderDxfId="7" tableBorderDxfId="5" totalsRowBorderDxfId="4">
  <autoFilter ref="A2:D10"/>
  <tableColumns count="4">
    <tableColumn id="1" name="Sl No" dataDxfId="3"/>
    <tableColumn id="2" name="Guruji names" dataDxfId="2"/>
    <tableColumn id="4" name="Per month" dataDxfId="1"/>
    <tableColumn id="5" name="Per Annuam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showGridLines="0" topLeftCell="A35" workbookViewId="0">
      <selection activeCell="A35" sqref="A35"/>
    </sheetView>
  </sheetViews>
  <sheetFormatPr defaultRowHeight="12.75"/>
  <cols>
    <col min="1" max="1" width="12" customWidth="1"/>
    <col min="2" max="3" width="26.140625" customWidth="1"/>
    <col min="4" max="4" width="47.5703125" bestFit="1" customWidth="1"/>
    <col min="5" max="5" width="11.7109375" bestFit="1" customWidth="1"/>
    <col min="6" max="6" width="10.7109375" customWidth="1"/>
    <col min="7" max="7" width="14.5703125" style="81" bestFit="1" customWidth="1"/>
    <col min="8" max="8" width="147.42578125" bestFit="1" customWidth="1"/>
    <col min="9" max="9" width="20.140625" bestFit="1" customWidth="1"/>
  </cols>
  <sheetData>
    <row r="1" spans="4:16">
      <c r="D1" s="60" t="s">
        <v>341</v>
      </c>
      <c r="E1" s="61">
        <f>SUM(E2:E5)</f>
        <v>6010000</v>
      </c>
      <c r="F1" s="62"/>
      <c r="G1" s="62"/>
      <c r="H1" s="63"/>
      <c r="I1" s="62"/>
      <c r="J1" s="62"/>
      <c r="K1" s="62"/>
      <c r="L1" s="62"/>
      <c r="M1" s="62"/>
      <c r="N1" s="62"/>
      <c r="O1" s="62"/>
      <c r="P1" s="62"/>
    </row>
    <row r="2" spans="4:16" ht="13.5" thickBot="1">
      <c r="D2" s="63"/>
      <c r="E2" s="62"/>
      <c r="F2" s="62"/>
      <c r="G2" s="62"/>
      <c r="H2" s="63"/>
      <c r="I2" s="62"/>
      <c r="J2" s="62"/>
      <c r="K2" s="62"/>
      <c r="L2" s="62"/>
      <c r="M2" s="62"/>
      <c r="N2" s="62"/>
      <c r="O2" s="62"/>
      <c r="P2" s="62"/>
    </row>
    <row r="3" spans="4:16">
      <c r="D3" s="64" t="s">
        <v>342</v>
      </c>
      <c r="E3" s="65">
        <v>1000000</v>
      </c>
      <c r="F3" s="66"/>
      <c r="G3" s="67" t="s">
        <v>343</v>
      </c>
      <c r="H3" s="68"/>
      <c r="I3" s="66"/>
      <c r="J3" s="66"/>
      <c r="K3" s="66"/>
      <c r="L3" s="66"/>
      <c r="M3" s="66"/>
      <c r="N3" s="66"/>
      <c r="O3" s="66"/>
      <c r="P3" s="69"/>
    </row>
    <row r="4" spans="4:16">
      <c r="D4" s="70" t="s">
        <v>344</v>
      </c>
      <c r="E4" s="71">
        <v>5000000</v>
      </c>
      <c r="F4" s="72"/>
      <c r="G4" s="73" t="s">
        <v>345</v>
      </c>
      <c r="H4" s="74"/>
      <c r="I4" s="72"/>
      <c r="J4" s="72"/>
      <c r="K4" s="72"/>
      <c r="L4" s="72"/>
      <c r="M4" s="72"/>
      <c r="N4" s="72"/>
      <c r="O4" s="72"/>
      <c r="P4" s="75"/>
    </row>
    <row r="5" spans="4:16" ht="13.5" thickBot="1">
      <c r="D5" s="76" t="s">
        <v>346</v>
      </c>
      <c r="E5" s="77">
        <v>10000</v>
      </c>
      <c r="F5" s="78"/>
      <c r="G5" s="78" t="s">
        <v>347</v>
      </c>
      <c r="H5" s="79"/>
      <c r="I5" s="78"/>
      <c r="J5" s="78"/>
      <c r="K5" s="78"/>
      <c r="L5" s="78"/>
      <c r="M5" s="78"/>
      <c r="N5" s="78"/>
      <c r="O5" s="78"/>
      <c r="P5" s="80"/>
    </row>
    <row r="8" spans="4:16" ht="13.5" thickBot="1">
      <c r="D8" s="44" t="s">
        <v>348</v>
      </c>
    </row>
    <row r="9" spans="4:16">
      <c r="D9" s="82" t="s">
        <v>0</v>
      </c>
      <c r="E9" s="83" t="s">
        <v>349</v>
      </c>
      <c r="F9" s="84" t="s">
        <v>350</v>
      </c>
      <c r="G9" s="85" t="s">
        <v>351</v>
      </c>
      <c r="H9" s="86" t="s">
        <v>352</v>
      </c>
    </row>
    <row r="10" spans="4:16">
      <c r="D10" s="87" t="s">
        <v>353</v>
      </c>
      <c r="E10" s="88">
        <f ca="1">SUMIF($B$35:$E$75,D10,$E$35:$E$75)</f>
        <v>214500</v>
      </c>
      <c r="F10" s="89">
        <f ca="1">G10/$G$19</f>
        <v>0.52717814279277431</v>
      </c>
      <c r="G10" s="90">
        <f ca="1">SUMIF($B$36:$G$75,D10,$G$36:$G$75)</f>
        <v>2574000</v>
      </c>
      <c r="H10" s="87" t="s">
        <v>354</v>
      </c>
    </row>
    <row r="11" spans="4:16">
      <c r="D11" s="87" t="s">
        <v>355</v>
      </c>
      <c r="E11" s="88">
        <f t="shared" ref="E11:E18" ca="1" si="0">SUMIF($B$35:$E$75,D11,$E$35:$E$75)</f>
        <v>105940</v>
      </c>
      <c r="F11" s="89">
        <f t="shared" ref="F11:F18" ca="1" si="1">G11/$G$19</f>
        <v>0.22059558431982959</v>
      </c>
      <c r="G11" s="90">
        <f t="shared" ref="G11:G18" ca="1" si="2">SUMIF($B$36:$G$75,D11,$G$36:$G$75)</f>
        <v>1077080</v>
      </c>
      <c r="H11" s="87" t="s">
        <v>356</v>
      </c>
    </row>
    <row r="12" spans="4:16">
      <c r="D12" s="87" t="s">
        <v>357</v>
      </c>
      <c r="E12" s="88">
        <f t="shared" ca="1" si="0"/>
        <v>33160</v>
      </c>
      <c r="F12" s="89">
        <f t="shared" ca="1" si="1"/>
        <v>8.1497562773931928E-2</v>
      </c>
      <c r="G12" s="90">
        <f t="shared" ca="1" si="2"/>
        <v>397920</v>
      </c>
      <c r="H12" s="87" t="s">
        <v>358</v>
      </c>
    </row>
    <row r="13" spans="4:16">
      <c r="D13" s="87" t="s">
        <v>359</v>
      </c>
      <c r="E13" s="88">
        <f t="shared" ca="1" si="0"/>
        <v>28500</v>
      </c>
      <c r="F13" s="89">
        <f t="shared" ca="1" si="1"/>
        <v>6.7996559210256824E-2</v>
      </c>
      <c r="G13" s="90">
        <f t="shared" ca="1" si="2"/>
        <v>332000</v>
      </c>
      <c r="H13" s="87" t="s">
        <v>360</v>
      </c>
    </row>
    <row r="14" spans="4:16">
      <c r="D14" s="87" t="s">
        <v>361</v>
      </c>
      <c r="E14" s="88">
        <f t="shared" ca="1" si="0"/>
        <v>20800</v>
      </c>
      <c r="F14" s="89">
        <f t="shared" ca="1" si="1"/>
        <v>5.1120304755662968E-2</v>
      </c>
      <c r="G14" s="90">
        <f t="shared" ca="1" si="2"/>
        <v>249600</v>
      </c>
      <c r="H14" s="87"/>
    </row>
    <row r="15" spans="4:16">
      <c r="D15" s="87" t="s">
        <v>362</v>
      </c>
      <c r="E15" s="88">
        <f t="shared" ca="1" si="0"/>
        <v>9000</v>
      </c>
      <c r="F15" s="89">
        <f t="shared" ca="1" si="1"/>
        <v>2.2119362634661861E-2</v>
      </c>
      <c r="G15" s="90">
        <f t="shared" ca="1" si="2"/>
        <v>108000</v>
      </c>
      <c r="H15" s="87" t="s">
        <v>363</v>
      </c>
    </row>
    <row r="16" spans="4:16">
      <c r="D16" s="87" t="s">
        <v>364</v>
      </c>
      <c r="E16" s="88">
        <f t="shared" ca="1" si="0"/>
        <v>4500</v>
      </c>
      <c r="F16" s="89">
        <f t="shared" ca="1" si="1"/>
        <v>1.1059681317330931E-2</v>
      </c>
      <c r="G16" s="90">
        <f t="shared" ca="1" si="2"/>
        <v>54000</v>
      </c>
      <c r="H16" s="87"/>
    </row>
    <row r="17" spans="4:8">
      <c r="D17" s="87" t="s">
        <v>365</v>
      </c>
      <c r="E17" s="88">
        <f t="shared" ca="1" si="0"/>
        <v>4000</v>
      </c>
      <c r="F17" s="89">
        <f t="shared" ca="1" si="1"/>
        <v>9.8308278376274937E-3</v>
      </c>
      <c r="G17" s="90">
        <f t="shared" ca="1" si="2"/>
        <v>48000</v>
      </c>
      <c r="H17" s="87"/>
    </row>
    <row r="18" spans="4:8">
      <c r="D18" s="87" t="s">
        <v>366</v>
      </c>
      <c r="E18" s="88">
        <f t="shared" ca="1" si="0"/>
        <v>3500</v>
      </c>
      <c r="F18" s="89">
        <f t="shared" ca="1" si="1"/>
        <v>8.6019743579240568E-3</v>
      </c>
      <c r="G18" s="90">
        <f t="shared" ca="1" si="2"/>
        <v>42000</v>
      </c>
      <c r="H18" s="87"/>
    </row>
    <row r="19" spans="4:8" ht="13.5" thickBot="1">
      <c r="D19" s="91" t="s">
        <v>251</v>
      </c>
      <c r="E19" s="92">
        <f ca="1">SUM(E10:E18)</f>
        <v>423900</v>
      </c>
      <c r="F19" s="93">
        <f ca="1">SUM(F10:F18)</f>
        <v>1</v>
      </c>
      <c r="G19" s="94">
        <f ca="1">SUM(G10:G18)</f>
        <v>4882600</v>
      </c>
      <c r="H19" s="95" t="s">
        <v>367</v>
      </c>
    </row>
    <row r="20" spans="4:8">
      <c r="E20" s="96"/>
    </row>
    <row r="21" spans="4:8">
      <c r="E21" s="96"/>
    </row>
    <row r="22" spans="4:8" ht="13.5" thickBot="1">
      <c r="D22" s="44" t="s">
        <v>368</v>
      </c>
    </row>
    <row r="23" spans="4:8">
      <c r="D23" s="82" t="s">
        <v>0</v>
      </c>
      <c r="E23" s="83"/>
      <c r="F23" s="84"/>
      <c r="G23" s="85" t="s">
        <v>10</v>
      </c>
      <c r="H23" s="86" t="s">
        <v>352</v>
      </c>
    </row>
    <row r="24" spans="4:8">
      <c r="D24" s="87" t="s">
        <v>369</v>
      </c>
      <c r="E24" s="88"/>
      <c r="F24" s="89"/>
      <c r="G24" s="90">
        <f>G171</f>
        <v>40000</v>
      </c>
      <c r="H24" s="87" t="s">
        <v>370</v>
      </c>
    </row>
    <row r="25" spans="4:8">
      <c r="D25" s="87" t="s">
        <v>371</v>
      </c>
      <c r="E25" s="88"/>
      <c r="F25" s="89"/>
      <c r="G25" s="90">
        <f>G179</f>
        <v>54200</v>
      </c>
      <c r="H25" s="87" t="s">
        <v>372</v>
      </c>
    </row>
    <row r="26" spans="4:8">
      <c r="D26" s="87" t="s">
        <v>373</v>
      </c>
      <c r="E26" s="88"/>
      <c r="F26" s="89"/>
      <c r="G26" s="90">
        <f>G189</f>
        <v>28000</v>
      </c>
      <c r="H26" s="87" t="s">
        <v>374</v>
      </c>
    </row>
    <row r="27" spans="4:8">
      <c r="D27" s="87" t="s">
        <v>375</v>
      </c>
      <c r="E27" s="88"/>
      <c r="F27" s="89"/>
      <c r="G27" s="90">
        <f>G195</f>
        <v>28000</v>
      </c>
      <c r="H27" s="87" t="s">
        <v>376</v>
      </c>
    </row>
    <row r="28" spans="4:8" ht="13.5" thickBot="1">
      <c r="D28" s="91" t="s">
        <v>251</v>
      </c>
      <c r="E28" s="92"/>
      <c r="F28" s="93"/>
      <c r="G28" s="94">
        <f>SUM(G24:G27)</f>
        <v>150200</v>
      </c>
      <c r="H28" s="95" t="s">
        <v>367</v>
      </c>
    </row>
    <row r="30" spans="4:8" s="98" customFormat="1">
      <c r="D30" s="97" t="s">
        <v>377</v>
      </c>
      <c r="G30" s="99">
        <f ca="1">G19+G28</f>
        <v>5032800</v>
      </c>
    </row>
    <row r="34" spans="1:8">
      <c r="D34" s="100" t="s">
        <v>378</v>
      </c>
    </row>
    <row r="35" spans="1:8">
      <c r="A35" s="101" t="s">
        <v>379</v>
      </c>
      <c r="B35" s="101" t="s">
        <v>380</v>
      </c>
      <c r="C35" s="101" t="s">
        <v>381</v>
      </c>
      <c r="D35" s="102" t="s">
        <v>382</v>
      </c>
      <c r="E35" s="97" t="s">
        <v>282</v>
      </c>
      <c r="F35" s="97" t="s">
        <v>383</v>
      </c>
      <c r="G35" s="99" t="s">
        <v>384</v>
      </c>
      <c r="H35" s="97" t="s">
        <v>352</v>
      </c>
    </row>
    <row r="36" spans="1:8">
      <c r="A36" s="103" t="s">
        <v>385</v>
      </c>
      <c r="B36" s="103" t="s">
        <v>361</v>
      </c>
      <c r="C36" s="103" t="s">
        <v>386</v>
      </c>
      <c r="D36" s="103" t="s">
        <v>387</v>
      </c>
      <c r="E36" s="104">
        <v>4000</v>
      </c>
      <c r="F36" s="105">
        <v>12</v>
      </c>
      <c r="G36" s="104">
        <f t="shared" ref="G36:G75" si="3">F36*E36</f>
        <v>48000</v>
      </c>
      <c r="H36" s="103" t="s">
        <v>388</v>
      </c>
    </row>
    <row r="37" spans="1:8">
      <c r="A37" s="103" t="s">
        <v>389</v>
      </c>
      <c r="B37" s="103" t="s">
        <v>361</v>
      </c>
      <c r="C37" s="103" t="s">
        <v>390</v>
      </c>
      <c r="D37" s="103" t="s">
        <v>391</v>
      </c>
      <c r="E37" s="104">
        <v>4000</v>
      </c>
      <c r="F37" s="105">
        <v>12</v>
      </c>
      <c r="G37" s="104">
        <f t="shared" si="3"/>
        <v>48000</v>
      </c>
      <c r="H37" s="103" t="s">
        <v>392</v>
      </c>
    </row>
    <row r="38" spans="1:8">
      <c r="A38" s="103" t="s">
        <v>393</v>
      </c>
      <c r="B38" s="103" t="s">
        <v>361</v>
      </c>
      <c r="C38" s="103" t="s">
        <v>394</v>
      </c>
      <c r="D38" s="103" t="s">
        <v>395</v>
      </c>
      <c r="E38" s="104">
        <v>7600</v>
      </c>
      <c r="F38" s="105">
        <v>12</v>
      </c>
      <c r="G38" s="104">
        <f t="shared" si="3"/>
        <v>91200</v>
      </c>
      <c r="H38" s="103" t="s">
        <v>396</v>
      </c>
    </row>
    <row r="39" spans="1:8">
      <c r="A39" s="103" t="s">
        <v>397</v>
      </c>
      <c r="B39" s="103" t="s">
        <v>361</v>
      </c>
      <c r="C39" s="103" t="s">
        <v>398</v>
      </c>
      <c r="D39" s="103" t="s">
        <v>399</v>
      </c>
      <c r="E39" s="104">
        <v>2000</v>
      </c>
      <c r="F39" s="105">
        <v>12</v>
      </c>
      <c r="G39" s="104">
        <f t="shared" si="3"/>
        <v>24000</v>
      </c>
      <c r="H39" s="103" t="s">
        <v>400</v>
      </c>
    </row>
    <row r="40" spans="1:8">
      <c r="A40" s="103" t="s">
        <v>401</v>
      </c>
      <c r="B40" s="103" t="s">
        <v>361</v>
      </c>
      <c r="C40" s="103" t="s">
        <v>402</v>
      </c>
      <c r="D40" s="103" t="s">
        <v>403</v>
      </c>
      <c r="E40" s="104">
        <v>500</v>
      </c>
      <c r="F40" s="105">
        <v>12</v>
      </c>
      <c r="G40" s="104">
        <f t="shared" si="3"/>
        <v>6000</v>
      </c>
      <c r="H40" s="103" t="s">
        <v>404</v>
      </c>
    </row>
    <row r="41" spans="1:8">
      <c r="A41" s="103" t="s">
        <v>405</v>
      </c>
      <c r="B41" s="103" t="s">
        <v>361</v>
      </c>
      <c r="C41" s="103" t="s">
        <v>406</v>
      </c>
      <c r="D41" s="103" t="s">
        <v>407</v>
      </c>
      <c r="E41" s="104">
        <v>2000</v>
      </c>
      <c r="F41" s="105">
        <v>12</v>
      </c>
      <c r="G41" s="104">
        <f t="shared" si="3"/>
        <v>24000</v>
      </c>
      <c r="H41" s="103" t="s">
        <v>404</v>
      </c>
    </row>
    <row r="42" spans="1:8">
      <c r="A42" s="103" t="s">
        <v>408</v>
      </c>
      <c r="B42" s="103" t="s">
        <v>361</v>
      </c>
      <c r="C42" s="103" t="s">
        <v>409</v>
      </c>
      <c r="D42" s="103" t="s">
        <v>410</v>
      </c>
      <c r="E42" s="104">
        <v>200</v>
      </c>
      <c r="F42" s="105">
        <v>12</v>
      </c>
      <c r="G42" s="104">
        <f t="shared" si="3"/>
        <v>2400</v>
      </c>
      <c r="H42" s="103" t="s">
        <v>404</v>
      </c>
    </row>
    <row r="43" spans="1:8">
      <c r="A43" s="103" t="s">
        <v>411</v>
      </c>
      <c r="B43" s="103" t="s">
        <v>361</v>
      </c>
      <c r="C43" s="103" t="s">
        <v>412</v>
      </c>
      <c r="D43" s="103" t="s">
        <v>413</v>
      </c>
      <c r="E43" s="104">
        <v>500</v>
      </c>
      <c r="F43" s="105">
        <v>12</v>
      </c>
      <c r="G43" s="104">
        <f t="shared" si="3"/>
        <v>6000</v>
      </c>
      <c r="H43" s="103" t="s">
        <v>404</v>
      </c>
    </row>
    <row r="44" spans="1:8">
      <c r="A44" s="103" t="s">
        <v>414</v>
      </c>
      <c r="B44" s="103" t="s">
        <v>365</v>
      </c>
      <c r="C44" s="103" t="s">
        <v>415</v>
      </c>
      <c r="D44" s="103" t="s">
        <v>416</v>
      </c>
      <c r="E44" s="104">
        <v>1000</v>
      </c>
      <c r="F44" s="105">
        <v>12</v>
      </c>
      <c r="G44" s="104">
        <f t="shared" si="3"/>
        <v>12000</v>
      </c>
      <c r="H44" s="103" t="s">
        <v>404</v>
      </c>
    </row>
    <row r="45" spans="1:8">
      <c r="A45" s="103" t="s">
        <v>417</v>
      </c>
      <c r="B45" s="103" t="s">
        <v>365</v>
      </c>
      <c r="C45" s="103" t="s">
        <v>418</v>
      </c>
      <c r="D45" s="103" t="s">
        <v>419</v>
      </c>
      <c r="E45" s="104">
        <v>1000</v>
      </c>
      <c r="F45" s="105">
        <v>12</v>
      </c>
      <c r="G45" s="104">
        <f t="shared" si="3"/>
        <v>12000</v>
      </c>
      <c r="H45" s="103" t="s">
        <v>404</v>
      </c>
    </row>
    <row r="46" spans="1:8">
      <c r="A46" s="103" t="s">
        <v>420</v>
      </c>
      <c r="B46" s="103" t="s">
        <v>365</v>
      </c>
      <c r="C46" s="103" t="s">
        <v>421</v>
      </c>
      <c r="D46" s="103" t="s">
        <v>422</v>
      </c>
      <c r="E46" s="104">
        <v>1000</v>
      </c>
      <c r="F46" s="105">
        <v>12</v>
      </c>
      <c r="G46" s="104">
        <f t="shared" si="3"/>
        <v>12000</v>
      </c>
      <c r="H46" s="103" t="s">
        <v>404</v>
      </c>
    </row>
    <row r="47" spans="1:8">
      <c r="A47" s="103" t="s">
        <v>423</v>
      </c>
      <c r="B47" s="103" t="s">
        <v>365</v>
      </c>
      <c r="C47" s="103" t="s">
        <v>424</v>
      </c>
      <c r="D47" s="103" t="s">
        <v>425</v>
      </c>
      <c r="E47" s="104">
        <v>1000</v>
      </c>
      <c r="F47" s="105">
        <v>12</v>
      </c>
      <c r="G47" s="104">
        <f t="shared" si="3"/>
        <v>12000</v>
      </c>
      <c r="H47" s="103" t="s">
        <v>404</v>
      </c>
    </row>
    <row r="48" spans="1:8">
      <c r="A48" s="103" t="s">
        <v>426</v>
      </c>
      <c r="B48" s="103" t="s">
        <v>366</v>
      </c>
      <c r="C48" s="103"/>
      <c r="D48" s="103" t="s">
        <v>427</v>
      </c>
      <c r="E48" s="104">
        <v>3500</v>
      </c>
      <c r="F48" s="105">
        <v>12</v>
      </c>
      <c r="G48" s="104">
        <f t="shared" si="3"/>
        <v>42000</v>
      </c>
      <c r="H48" s="103" t="s">
        <v>404</v>
      </c>
    </row>
    <row r="49" spans="1:8">
      <c r="A49" s="103" t="s">
        <v>428</v>
      </c>
      <c r="B49" s="103" t="s">
        <v>355</v>
      </c>
      <c r="C49" s="103" t="s">
        <v>429</v>
      </c>
      <c r="D49" s="103" t="s">
        <v>430</v>
      </c>
      <c r="E49" s="104">
        <v>94000</v>
      </c>
      <c r="F49" s="105">
        <v>10</v>
      </c>
      <c r="G49" s="104">
        <f t="shared" si="3"/>
        <v>940000</v>
      </c>
      <c r="H49" s="103" t="s">
        <v>431</v>
      </c>
    </row>
    <row r="50" spans="1:8">
      <c r="A50" s="103" t="s">
        <v>432</v>
      </c>
      <c r="B50" s="103" t="s">
        <v>355</v>
      </c>
      <c r="C50" s="103" t="s">
        <v>433</v>
      </c>
      <c r="D50" s="103" t="s">
        <v>434</v>
      </c>
      <c r="E50" s="104">
        <v>1500</v>
      </c>
      <c r="F50" s="105">
        <v>10</v>
      </c>
      <c r="G50" s="104">
        <f t="shared" si="3"/>
        <v>15000</v>
      </c>
      <c r="H50" s="103" t="s">
        <v>431</v>
      </c>
    </row>
    <row r="51" spans="1:8">
      <c r="A51" s="103" t="s">
        <v>435</v>
      </c>
      <c r="B51" s="103" t="s">
        <v>355</v>
      </c>
      <c r="C51" s="103" t="s">
        <v>436</v>
      </c>
      <c r="D51" s="103" t="s">
        <v>437</v>
      </c>
      <c r="E51" s="104">
        <v>200</v>
      </c>
      <c r="F51" s="105">
        <v>10</v>
      </c>
      <c r="G51" s="104">
        <f t="shared" si="3"/>
        <v>2000</v>
      </c>
      <c r="H51" s="103" t="s">
        <v>431</v>
      </c>
    </row>
    <row r="52" spans="1:8">
      <c r="A52" s="103" t="s">
        <v>438</v>
      </c>
      <c r="B52" s="103" t="s">
        <v>355</v>
      </c>
      <c r="C52" s="103" t="s">
        <v>439</v>
      </c>
      <c r="D52" s="103" t="s">
        <v>440</v>
      </c>
      <c r="E52" s="104">
        <v>1200</v>
      </c>
      <c r="F52" s="105">
        <v>10</v>
      </c>
      <c r="G52" s="104">
        <f t="shared" si="3"/>
        <v>12000</v>
      </c>
      <c r="H52" s="103" t="s">
        <v>431</v>
      </c>
    </row>
    <row r="53" spans="1:8">
      <c r="A53" s="103" t="s">
        <v>441</v>
      </c>
      <c r="B53" s="103" t="s">
        <v>355</v>
      </c>
      <c r="C53" s="103" t="s">
        <v>442</v>
      </c>
      <c r="D53" s="103" t="s">
        <v>443</v>
      </c>
      <c r="E53" s="104">
        <v>200</v>
      </c>
      <c r="F53" s="105">
        <v>10</v>
      </c>
      <c r="G53" s="104">
        <f t="shared" si="3"/>
        <v>2000</v>
      </c>
      <c r="H53" s="103" t="s">
        <v>431</v>
      </c>
    </row>
    <row r="54" spans="1:8">
      <c r="A54" s="103" t="s">
        <v>444</v>
      </c>
      <c r="B54" s="103" t="s">
        <v>355</v>
      </c>
      <c r="C54" s="103" t="s">
        <v>445</v>
      </c>
      <c r="D54" s="103" t="s">
        <v>446</v>
      </c>
      <c r="E54" s="104">
        <f>F83</f>
        <v>8840</v>
      </c>
      <c r="F54" s="105">
        <v>12</v>
      </c>
      <c r="G54" s="104">
        <f t="shared" si="3"/>
        <v>106080</v>
      </c>
      <c r="H54" s="103" t="s">
        <v>431</v>
      </c>
    </row>
    <row r="55" spans="1:8">
      <c r="A55" s="103" t="s">
        <v>447</v>
      </c>
      <c r="B55" s="103" t="s">
        <v>357</v>
      </c>
      <c r="C55" s="103" t="s">
        <v>448</v>
      </c>
      <c r="D55" s="103" t="s">
        <v>449</v>
      </c>
      <c r="E55" s="104">
        <v>500</v>
      </c>
      <c r="F55" s="105">
        <v>12</v>
      </c>
      <c r="G55" s="104">
        <f t="shared" si="3"/>
        <v>6000</v>
      </c>
      <c r="H55" s="103" t="s">
        <v>404</v>
      </c>
    </row>
    <row r="56" spans="1:8">
      <c r="A56" s="103" t="s">
        <v>450</v>
      </c>
      <c r="B56" s="103" t="s">
        <v>357</v>
      </c>
      <c r="C56" s="103" t="s">
        <v>451</v>
      </c>
      <c r="D56" s="103" t="s">
        <v>452</v>
      </c>
      <c r="E56" s="104">
        <v>1000</v>
      </c>
      <c r="F56" s="105">
        <v>12</v>
      </c>
      <c r="G56" s="104">
        <f t="shared" si="3"/>
        <v>12000</v>
      </c>
      <c r="H56" s="103" t="s">
        <v>453</v>
      </c>
    </row>
    <row r="57" spans="1:8">
      <c r="A57" s="103" t="s">
        <v>454</v>
      </c>
      <c r="B57" s="103" t="s">
        <v>357</v>
      </c>
      <c r="C57" s="103" t="s">
        <v>455</v>
      </c>
      <c r="D57" s="103" t="s">
        <v>456</v>
      </c>
      <c r="E57" s="104">
        <v>8000</v>
      </c>
      <c r="F57" s="105">
        <v>12</v>
      </c>
      <c r="G57" s="104">
        <f t="shared" si="3"/>
        <v>96000</v>
      </c>
      <c r="H57" s="103" t="s">
        <v>457</v>
      </c>
    </row>
    <row r="58" spans="1:8">
      <c r="A58" s="103" t="s">
        <v>458</v>
      </c>
      <c r="B58" s="103" t="s">
        <v>357</v>
      </c>
      <c r="C58" s="103" t="s">
        <v>445</v>
      </c>
      <c r="D58" s="103" t="s">
        <v>459</v>
      </c>
      <c r="E58" s="104">
        <f>F150</f>
        <v>23660</v>
      </c>
      <c r="F58" s="105">
        <v>12</v>
      </c>
      <c r="G58" s="104">
        <f t="shared" si="3"/>
        <v>283920</v>
      </c>
      <c r="H58" s="103" t="s">
        <v>460</v>
      </c>
    </row>
    <row r="59" spans="1:8">
      <c r="A59" s="103" t="s">
        <v>461</v>
      </c>
      <c r="B59" s="103" t="s">
        <v>364</v>
      </c>
      <c r="C59" s="103" t="s">
        <v>462</v>
      </c>
      <c r="D59" s="103" t="s">
        <v>463</v>
      </c>
      <c r="E59" s="104">
        <v>500</v>
      </c>
      <c r="F59" s="105">
        <v>12</v>
      </c>
      <c r="G59" s="104">
        <f t="shared" si="3"/>
        <v>6000</v>
      </c>
      <c r="H59" s="103" t="s">
        <v>464</v>
      </c>
    </row>
    <row r="60" spans="1:8">
      <c r="A60" s="103" t="s">
        <v>465</v>
      </c>
      <c r="B60" s="103" t="s">
        <v>364</v>
      </c>
      <c r="C60" s="103" t="s">
        <v>466</v>
      </c>
      <c r="D60" s="103" t="s">
        <v>467</v>
      </c>
      <c r="E60" s="104">
        <v>2000</v>
      </c>
      <c r="F60" s="105">
        <v>12</v>
      </c>
      <c r="G60" s="104">
        <f t="shared" si="3"/>
        <v>24000</v>
      </c>
      <c r="H60" s="103" t="s">
        <v>464</v>
      </c>
    </row>
    <row r="61" spans="1:8">
      <c r="A61" s="103" t="s">
        <v>468</v>
      </c>
      <c r="B61" s="103" t="s">
        <v>364</v>
      </c>
      <c r="C61" s="103" t="s">
        <v>469</v>
      </c>
      <c r="D61" s="103" t="s">
        <v>470</v>
      </c>
      <c r="E61" s="104">
        <v>2000</v>
      </c>
      <c r="F61" s="105">
        <v>12</v>
      </c>
      <c r="G61" s="104">
        <f t="shared" si="3"/>
        <v>24000</v>
      </c>
      <c r="H61" s="103" t="s">
        <v>464</v>
      </c>
    </row>
    <row r="62" spans="1:8">
      <c r="A62" s="103" t="s">
        <v>471</v>
      </c>
      <c r="B62" s="103" t="s">
        <v>362</v>
      </c>
      <c r="C62" s="103" t="s">
        <v>472</v>
      </c>
      <c r="D62" s="103" t="s">
        <v>473</v>
      </c>
      <c r="E62" s="104">
        <v>2000</v>
      </c>
      <c r="F62" s="105">
        <v>12</v>
      </c>
      <c r="G62" s="104">
        <f t="shared" si="3"/>
        <v>24000</v>
      </c>
      <c r="H62" s="103" t="s">
        <v>464</v>
      </c>
    </row>
    <row r="63" spans="1:8">
      <c r="A63" s="103" t="s">
        <v>474</v>
      </c>
      <c r="B63" s="103" t="s">
        <v>362</v>
      </c>
      <c r="C63" s="103" t="s">
        <v>475</v>
      </c>
      <c r="D63" s="103" t="s">
        <v>476</v>
      </c>
      <c r="E63" s="104">
        <v>2000</v>
      </c>
      <c r="F63" s="105">
        <v>12</v>
      </c>
      <c r="G63" s="104">
        <f t="shared" si="3"/>
        <v>24000</v>
      </c>
      <c r="H63" s="103" t="s">
        <v>464</v>
      </c>
    </row>
    <row r="64" spans="1:8">
      <c r="A64" s="103" t="s">
        <v>477</v>
      </c>
      <c r="B64" s="103" t="s">
        <v>362</v>
      </c>
      <c r="C64" s="103" t="s">
        <v>478</v>
      </c>
      <c r="D64" s="103" t="s">
        <v>479</v>
      </c>
      <c r="E64" s="104">
        <v>4000</v>
      </c>
      <c r="F64" s="105">
        <v>12</v>
      </c>
      <c r="G64" s="104">
        <f t="shared" si="3"/>
        <v>48000</v>
      </c>
      <c r="H64" s="103" t="s">
        <v>464</v>
      </c>
    </row>
    <row r="65" spans="1:8">
      <c r="A65" s="103" t="s">
        <v>480</v>
      </c>
      <c r="B65" s="103" t="s">
        <v>362</v>
      </c>
      <c r="C65" s="103" t="s">
        <v>481</v>
      </c>
      <c r="D65" s="103" t="s">
        <v>482</v>
      </c>
      <c r="E65" s="104">
        <v>1000</v>
      </c>
      <c r="F65" s="105">
        <v>12</v>
      </c>
      <c r="G65" s="104">
        <f t="shared" si="3"/>
        <v>12000</v>
      </c>
      <c r="H65" s="103" t="s">
        <v>464</v>
      </c>
    </row>
    <row r="66" spans="1:8">
      <c r="A66" s="103" t="s">
        <v>483</v>
      </c>
      <c r="B66" s="103" t="s">
        <v>353</v>
      </c>
      <c r="C66" s="103" t="s">
        <v>484</v>
      </c>
      <c r="D66" s="103" t="s">
        <v>485</v>
      </c>
      <c r="E66" s="104">
        <f>F89</f>
        <v>37600</v>
      </c>
      <c r="F66" s="105">
        <v>12</v>
      </c>
      <c r="G66" s="104">
        <f t="shared" si="3"/>
        <v>451200</v>
      </c>
      <c r="H66" s="103" t="s">
        <v>486</v>
      </c>
    </row>
    <row r="67" spans="1:8">
      <c r="A67" s="103" t="s">
        <v>487</v>
      </c>
      <c r="B67" s="103" t="s">
        <v>353</v>
      </c>
      <c r="C67" s="103" t="s">
        <v>488</v>
      </c>
      <c r="D67" s="103" t="s">
        <v>489</v>
      </c>
      <c r="E67" s="104">
        <f>F96</f>
        <v>166500</v>
      </c>
      <c r="F67" s="105">
        <v>12</v>
      </c>
      <c r="G67" s="104">
        <f t="shared" si="3"/>
        <v>1998000</v>
      </c>
      <c r="H67" s="103" t="s">
        <v>490</v>
      </c>
    </row>
    <row r="68" spans="1:8">
      <c r="A68" s="103" t="s">
        <v>491</v>
      </c>
      <c r="B68" s="103" t="s">
        <v>353</v>
      </c>
      <c r="C68" s="103" t="s">
        <v>492</v>
      </c>
      <c r="D68" s="103" t="s">
        <v>493</v>
      </c>
      <c r="E68" s="104">
        <f>F144</f>
        <v>10400</v>
      </c>
      <c r="F68" s="105">
        <v>12</v>
      </c>
      <c r="G68" s="104">
        <f t="shared" si="3"/>
        <v>124800</v>
      </c>
      <c r="H68" s="103" t="s">
        <v>494</v>
      </c>
    </row>
    <row r="69" spans="1:8">
      <c r="A69" s="103" t="s">
        <v>495</v>
      </c>
      <c r="B69" s="103" t="s">
        <v>359</v>
      </c>
      <c r="C69" s="103" t="s">
        <v>496</v>
      </c>
      <c r="D69" s="103" t="s">
        <v>497</v>
      </c>
      <c r="E69" s="104">
        <v>5000</v>
      </c>
      <c r="F69" s="105">
        <v>10</v>
      </c>
      <c r="G69" s="104">
        <f t="shared" si="3"/>
        <v>50000</v>
      </c>
      <c r="H69" s="103" t="s">
        <v>498</v>
      </c>
    </row>
    <row r="70" spans="1:8">
      <c r="A70" s="103" t="s">
        <v>499</v>
      </c>
      <c r="B70" s="103" t="s">
        <v>359</v>
      </c>
      <c r="C70" s="103" t="s">
        <v>500</v>
      </c>
      <c r="D70" s="103" t="s">
        <v>501</v>
      </c>
      <c r="E70" s="104">
        <v>3000</v>
      </c>
      <c r="F70" s="105">
        <v>12</v>
      </c>
      <c r="G70" s="104">
        <f t="shared" si="3"/>
        <v>36000</v>
      </c>
      <c r="H70" s="103" t="s">
        <v>464</v>
      </c>
    </row>
    <row r="71" spans="1:8">
      <c r="A71" s="103" t="s">
        <v>502</v>
      </c>
      <c r="B71" s="103" t="s">
        <v>359</v>
      </c>
      <c r="C71" s="103" t="s">
        <v>503</v>
      </c>
      <c r="D71" s="103" t="s">
        <v>504</v>
      </c>
      <c r="E71" s="104">
        <v>8000</v>
      </c>
      <c r="F71" s="105">
        <v>12</v>
      </c>
      <c r="G71" s="104">
        <f t="shared" si="3"/>
        <v>96000</v>
      </c>
      <c r="H71" s="103" t="s">
        <v>505</v>
      </c>
    </row>
    <row r="72" spans="1:8">
      <c r="A72" s="103" t="s">
        <v>506</v>
      </c>
      <c r="B72" s="103" t="s">
        <v>359</v>
      </c>
      <c r="C72" s="103" t="s">
        <v>507</v>
      </c>
      <c r="D72" s="103" t="s">
        <v>508</v>
      </c>
      <c r="E72" s="104">
        <v>2500</v>
      </c>
      <c r="F72" s="105">
        <v>12</v>
      </c>
      <c r="G72" s="104">
        <f t="shared" si="3"/>
        <v>30000</v>
      </c>
      <c r="H72" s="103" t="s">
        <v>464</v>
      </c>
    </row>
    <row r="73" spans="1:8">
      <c r="A73" s="103" t="s">
        <v>509</v>
      </c>
      <c r="B73" s="103" t="s">
        <v>359</v>
      </c>
      <c r="C73" s="103" t="s">
        <v>510</v>
      </c>
      <c r="D73" s="103" t="s">
        <v>511</v>
      </c>
      <c r="E73" s="104">
        <v>1000</v>
      </c>
      <c r="F73" s="105">
        <v>12</v>
      </c>
      <c r="G73" s="104">
        <f t="shared" si="3"/>
        <v>12000</v>
      </c>
      <c r="H73" s="103" t="s">
        <v>464</v>
      </c>
    </row>
    <row r="74" spans="1:8">
      <c r="A74" s="103" t="s">
        <v>512</v>
      </c>
      <c r="B74" s="103" t="s">
        <v>359</v>
      </c>
      <c r="C74" s="103" t="s">
        <v>513</v>
      </c>
      <c r="D74" s="103" t="s">
        <v>514</v>
      </c>
      <c r="E74" s="104">
        <v>2000</v>
      </c>
      <c r="F74" s="105">
        <v>12</v>
      </c>
      <c r="G74" s="104">
        <f t="shared" si="3"/>
        <v>24000</v>
      </c>
      <c r="H74" s="103" t="s">
        <v>464</v>
      </c>
    </row>
    <row r="75" spans="1:8">
      <c r="A75" s="103" t="s">
        <v>515</v>
      </c>
      <c r="B75" s="103" t="s">
        <v>359</v>
      </c>
      <c r="C75" s="103" t="s">
        <v>516</v>
      </c>
      <c r="D75" s="103" t="s">
        <v>517</v>
      </c>
      <c r="E75" s="104">
        <v>7000</v>
      </c>
      <c r="F75" s="105">
        <v>12</v>
      </c>
      <c r="G75" s="104">
        <f t="shared" si="3"/>
        <v>84000</v>
      </c>
      <c r="H75" s="103" t="s">
        <v>464</v>
      </c>
    </row>
    <row r="76" spans="1:8">
      <c r="D76" s="106" t="s">
        <v>251</v>
      </c>
      <c r="E76" s="99">
        <f>SUBTOTAL(9,E36:E75)</f>
        <v>423900</v>
      </c>
      <c r="F76" s="98"/>
      <c r="G76" s="99">
        <f>SUBTOTAL(9,G36:G75)</f>
        <v>4882600</v>
      </c>
      <c r="H76" s="98"/>
    </row>
    <row r="78" spans="1:8" ht="13.5" thickBot="1">
      <c r="E78" s="81"/>
      <c r="F78" s="81"/>
    </row>
    <row r="79" spans="1:8" s="44" customFormat="1">
      <c r="B79" s="107" t="s">
        <v>431</v>
      </c>
      <c r="C79" s="108" t="s">
        <v>518</v>
      </c>
      <c r="D79" s="109" t="s">
        <v>519</v>
      </c>
      <c r="E79" s="110"/>
      <c r="F79" s="110"/>
      <c r="G79" s="111">
        <f>SUM(G81:G87)</f>
        <v>1077080</v>
      </c>
    </row>
    <row r="80" spans="1:8" s="44" customFormat="1">
      <c r="B80" s="112"/>
      <c r="C80" s="63"/>
      <c r="D80" s="113" t="s">
        <v>0</v>
      </c>
      <c r="E80" s="114" t="s">
        <v>520</v>
      </c>
      <c r="F80" s="114" t="s">
        <v>521</v>
      </c>
      <c r="G80" s="115" t="s">
        <v>351</v>
      </c>
    </row>
    <row r="81" spans="2:9">
      <c r="B81" s="116"/>
      <c r="C81" s="62"/>
      <c r="D81" s="116" t="s">
        <v>522</v>
      </c>
      <c r="E81" s="88">
        <v>6000</v>
      </c>
      <c r="F81" s="88">
        <f>E81*4</f>
        <v>24000</v>
      </c>
      <c r="G81" s="90">
        <f>F81*10</f>
        <v>240000</v>
      </c>
    </row>
    <row r="82" spans="2:9">
      <c r="B82" s="116"/>
      <c r="C82" s="62"/>
      <c r="D82" s="116" t="s">
        <v>523</v>
      </c>
      <c r="E82" s="88"/>
      <c r="F82" s="88">
        <v>70000</v>
      </c>
      <c r="G82" s="90">
        <f>F82*10</f>
        <v>700000</v>
      </c>
    </row>
    <row r="83" spans="2:9">
      <c r="B83" s="116"/>
      <c r="C83" s="62"/>
      <c r="D83" s="116" t="s">
        <v>524</v>
      </c>
      <c r="E83" s="88"/>
      <c r="F83" s="88">
        <f>F163</f>
        <v>8840</v>
      </c>
      <c r="G83" s="90">
        <f>F83*12</f>
        <v>106080</v>
      </c>
    </row>
    <row r="84" spans="2:9">
      <c r="B84" s="116"/>
      <c r="C84" s="62"/>
      <c r="D84" s="116" t="s">
        <v>525</v>
      </c>
      <c r="E84" s="88"/>
      <c r="F84" s="88">
        <v>1500</v>
      </c>
      <c r="G84" s="90">
        <f>F84*10</f>
        <v>15000</v>
      </c>
    </row>
    <row r="85" spans="2:9">
      <c r="B85" s="116"/>
      <c r="C85" s="62"/>
      <c r="D85" s="116" t="s">
        <v>526</v>
      </c>
      <c r="E85" s="88"/>
      <c r="F85" s="88">
        <v>200</v>
      </c>
      <c r="G85" s="90">
        <f>F85*10</f>
        <v>2000</v>
      </c>
    </row>
    <row r="86" spans="2:9">
      <c r="B86" s="116"/>
      <c r="C86" s="62"/>
      <c r="D86" s="116" t="s">
        <v>527</v>
      </c>
      <c r="E86" s="88"/>
      <c r="F86" s="88">
        <v>1200</v>
      </c>
      <c r="G86" s="90">
        <f>F86*10</f>
        <v>12000</v>
      </c>
    </row>
    <row r="87" spans="2:9" ht="13.5" thickBot="1">
      <c r="B87" s="117"/>
      <c r="C87" s="118"/>
      <c r="D87" s="117" t="s">
        <v>528</v>
      </c>
      <c r="E87" s="119"/>
      <c r="F87" s="119">
        <v>200</v>
      </c>
      <c r="G87" s="120">
        <f>F87*10</f>
        <v>2000</v>
      </c>
    </row>
    <row r="88" spans="2:9" ht="13.5" thickBot="1">
      <c r="E88" s="81"/>
      <c r="F88" s="81"/>
    </row>
    <row r="89" spans="2:9">
      <c r="B89" s="107" t="s">
        <v>486</v>
      </c>
      <c r="C89" s="108" t="s">
        <v>485</v>
      </c>
      <c r="D89" s="109" t="s">
        <v>529</v>
      </c>
      <c r="E89" s="110"/>
      <c r="F89" s="110">
        <f>SUM(F90:F94)</f>
        <v>37600</v>
      </c>
      <c r="G89" s="111">
        <f>SUM(G90:G94)</f>
        <v>451200</v>
      </c>
    </row>
    <row r="90" spans="2:9">
      <c r="B90" s="116"/>
      <c r="C90" s="62"/>
      <c r="D90" s="116" t="s">
        <v>530</v>
      </c>
      <c r="E90" s="88"/>
      <c r="F90" s="88">
        <v>8000</v>
      </c>
      <c r="G90" s="90">
        <f>F90*12</f>
        <v>96000</v>
      </c>
    </row>
    <row r="91" spans="2:9">
      <c r="B91" s="116"/>
      <c r="C91" s="62"/>
      <c r="D91" s="116" t="s">
        <v>531</v>
      </c>
      <c r="E91" s="88"/>
      <c r="F91" s="88">
        <v>8000</v>
      </c>
      <c r="G91" s="90">
        <f>F91*12</f>
        <v>96000</v>
      </c>
    </row>
    <row r="92" spans="2:9">
      <c r="B92" s="116"/>
      <c r="C92" s="62"/>
      <c r="D92" s="116" t="s">
        <v>532</v>
      </c>
      <c r="E92" s="88"/>
      <c r="F92" s="88">
        <v>8000</v>
      </c>
      <c r="G92" s="90">
        <f>F92*12</f>
        <v>96000</v>
      </c>
    </row>
    <row r="93" spans="2:9">
      <c r="B93" s="116"/>
      <c r="C93" s="62"/>
      <c r="D93" s="116" t="s">
        <v>533</v>
      </c>
      <c r="E93" s="88">
        <v>350</v>
      </c>
      <c r="F93" s="88">
        <f>350*26</f>
        <v>9100</v>
      </c>
      <c r="G93" s="90">
        <f>F93*12</f>
        <v>109200</v>
      </c>
    </row>
    <row r="94" spans="2:9" ht="13.5" thickBot="1">
      <c r="B94" s="117"/>
      <c r="C94" s="118"/>
      <c r="D94" s="117" t="s">
        <v>534</v>
      </c>
      <c r="E94" s="119"/>
      <c r="F94" s="119">
        <v>4500</v>
      </c>
      <c r="G94" s="120">
        <f>F94*12</f>
        <v>54000</v>
      </c>
    </row>
    <row r="95" spans="2:9" ht="13.5" thickBot="1">
      <c r="E95" s="81"/>
      <c r="F95" s="81"/>
    </row>
    <row r="96" spans="2:9">
      <c r="B96" s="107" t="s">
        <v>490</v>
      </c>
      <c r="C96" s="108" t="s">
        <v>489</v>
      </c>
      <c r="D96" s="109" t="s">
        <v>535</v>
      </c>
      <c r="E96" s="110"/>
      <c r="F96" s="110">
        <f>F98+F117+F130</f>
        <v>166500</v>
      </c>
      <c r="G96" s="111">
        <f>G98+G117+G130</f>
        <v>1998000</v>
      </c>
      <c r="H96" s="121"/>
      <c r="I96" s="121"/>
    </row>
    <row r="97" spans="2:9" ht="13.5" thickBot="1">
      <c r="B97" s="116"/>
      <c r="C97" s="62"/>
      <c r="D97" s="116"/>
      <c r="E97" s="88"/>
      <c r="F97" s="88"/>
      <c r="G97" s="88"/>
      <c r="H97" s="122"/>
      <c r="I97" s="122"/>
    </row>
    <row r="98" spans="2:9">
      <c r="B98" s="116"/>
      <c r="C98" s="62"/>
      <c r="D98" s="123" t="s">
        <v>536</v>
      </c>
      <c r="E98" s="124"/>
      <c r="F98" s="124">
        <f>SUM(F99:F115)</f>
        <v>101400</v>
      </c>
      <c r="G98" s="125">
        <f>SUM(G99:G115)</f>
        <v>1216800</v>
      </c>
      <c r="H98" s="122"/>
      <c r="I98" s="122"/>
    </row>
    <row r="99" spans="2:9">
      <c r="B99" s="116"/>
      <c r="C99" s="62"/>
      <c r="D99" s="116" t="s">
        <v>537</v>
      </c>
      <c r="E99" s="88">
        <v>400</v>
      </c>
      <c r="F99" s="88">
        <v>10400</v>
      </c>
      <c r="G99" s="88">
        <f>F99*12</f>
        <v>124800</v>
      </c>
      <c r="H99" s="122"/>
      <c r="I99" s="122"/>
    </row>
    <row r="100" spans="2:9">
      <c r="B100" s="116"/>
      <c r="C100" s="62"/>
      <c r="D100" s="116" t="s">
        <v>538</v>
      </c>
      <c r="E100" s="88">
        <v>400</v>
      </c>
      <c r="F100" s="88">
        <v>10400</v>
      </c>
      <c r="G100" s="88">
        <f t="shared" ref="G100:G109" si="4">F100*12</f>
        <v>124800</v>
      </c>
      <c r="H100" s="122"/>
      <c r="I100" s="122"/>
    </row>
    <row r="101" spans="2:9">
      <c r="B101" s="116"/>
      <c r="C101" s="62"/>
      <c r="D101" s="116" t="s">
        <v>539</v>
      </c>
      <c r="E101" s="88">
        <v>350</v>
      </c>
      <c r="F101" s="88">
        <f>E101*26</f>
        <v>9100</v>
      </c>
      <c r="G101" s="88">
        <f>F101*12</f>
        <v>109200</v>
      </c>
      <c r="H101" s="122"/>
      <c r="I101" s="122"/>
    </row>
    <row r="102" spans="2:9">
      <c r="B102" s="116"/>
      <c r="C102" s="62"/>
      <c r="D102" s="116" t="s">
        <v>540</v>
      </c>
      <c r="E102" s="88">
        <v>300</v>
      </c>
      <c r="F102" s="88">
        <v>7800</v>
      </c>
      <c r="G102" s="88">
        <f t="shared" si="4"/>
        <v>93600</v>
      </c>
      <c r="H102" s="122"/>
      <c r="I102" s="122"/>
    </row>
    <row r="103" spans="2:9">
      <c r="B103" s="116"/>
      <c r="C103" s="62"/>
      <c r="D103" s="116" t="s">
        <v>541</v>
      </c>
      <c r="E103" s="88">
        <v>250</v>
      </c>
      <c r="F103" s="88">
        <v>6500</v>
      </c>
      <c r="G103" s="88">
        <f t="shared" si="4"/>
        <v>78000</v>
      </c>
      <c r="H103" s="122"/>
      <c r="I103" s="122"/>
    </row>
    <row r="104" spans="2:9">
      <c r="B104" s="116"/>
      <c r="C104" s="62"/>
      <c r="D104" s="116" t="s">
        <v>542</v>
      </c>
      <c r="E104" s="88">
        <v>250</v>
      </c>
      <c r="F104" s="88">
        <v>6500</v>
      </c>
      <c r="G104" s="88">
        <f t="shared" si="4"/>
        <v>78000</v>
      </c>
      <c r="H104" s="122"/>
      <c r="I104" s="122"/>
    </row>
    <row r="105" spans="2:9">
      <c r="B105" s="116"/>
      <c r="C105" s="62"/>
      <c r="D105" s="116" t="s">
        <v>543</v>
      </c>
      <c r="E105" s="88">
        <v>250</v>
      </c>
      <c r="F105" s="88">
        <v>6500</v>
      </c>
      <c r="G105" s="88">
        <f t="shared" si="4"/>
        <v>78000</v>
      </c>
      <c r="H105" s="122"/>
      <c r="I105" s="122"/>
    </row>
    <row r="106" spans="2:9">
      <c r="B106" s="116"/>
      <c r="C106" s="62"/>
      <c r="D106" s="116" t="s">
        <v>544</v>
      </c>
      <c r="E106" s="88">
        <v>200</v>
      </c>
      <c r="F106" s="88">
        <v>5200</v>
      </c>
      <c r="G106" s="88">
        <f t="shared" si="4"/>
        <v>62400</v>
      </c>
      <c r="H106" s="122"/>
      <c r="I106" s="122"/>
    </row>
    <row r="107" spans="2:9">
      <c r="B107" s="116"/>
      <c r="C107" s="62"/>
      <c r="D107" s="116" t="s">
        <v>545</v>
      </c>
      <c r="E107" s="88">
        <v>200</v>
      </c>
      <c r="F107" s="88">
        <v>5200</v>
      </c>
      <c r="G107" s="88">
        <f t="shared" si="4"/>
        <v>62400</v>
      </c>
      <c r="H107" s="122"/>
      <c r="I107" s="122"/>
    </row>
    <row r="108" spans="2:9">
      <c r="B108" s="116"/>
      <c r="C108" s="62"/>
      <c r="D108" s="116" t="s">
        <v>546</v>
      </c>
      <c r="E108" s="88">
        <v>200</v>
      </c>
      <c r="F108" s="88">
        <v>5200</v>
      </c>
      <c r="G108" s="88">
        <f t="shared" si="4"/>
        <v>62400</v>
      </c>
      <c r="H108" s="122"/>
      <c r="I108" s="122"/>
    </row>
    <row r="109" spans="2:9" ht="13.5" thickBot="1">
      <c r="B109" s="116"/>
      <c r="C109" s="62"/>
      <c r="D109" s="116" t="s">
        <v>547</v>
      </c>
      <c r="E109" s="88">
        <v>200</v>
      </c>
      <c r="F109" s="88">
        <v>5200</v>
      </c>
      <c r="G109" s="88">
        <f t="shared" si="4"/>
        <v>62400</v>
      </c>
      <c r="H109" s="122"/>
      <c r="I109" s="122"/>
    </row>
    <row r="110" spans="2:9">
      <c r="B110" s="116"/>
      <c r="C110" s="62"/>
      <c r="D110" s="123" t="s">
        <v>548</v>
      </c>
      <c r="E110" s="124"/>
      <c r="F110" s="124"/>
      <c r="G110" s="125"/>
      <c r="H110" s="122"/>
      <c r="I110" s="122"/>
    </row>
    <row r="111" spans="2:9">
      <c r="B111" s="116"/>
      <c r="C111" s="62"/>
      <c r="D111" s="116" t="s">
        <v>549</v>
      </c>
      <c r="E111" s="88">
        <v>200</v>
      </c>
      <c r="F111" s="88">
        <v>5200</v>
      </c>
      <c r="G111" s="88">
        <f>F111*12</f>
        <v>62400</v>
      </c>
      <c r="H111" s="122"/>
      <c r="I111" s="122"/>
    </row>
    <row r="112" spans="2:9" ht="13.5" thickBot="1">
      <c r="B112" s="116"/>
      <c r="C112" s="62"/>
      <c r="D112" s="116" t="s">
        <v>550</v>
      </c>
      <c r="E112" s="88">
        <v>200</v>
      </c>
      <c r="F112" s="88">
        <v>5200</v>
      </c>
      <c r="G112" s="88">
        <f>F112*12</f>
        <v>62400</v>
      </c>
      <c r="H112" s="122"/>
      <c r="I112" s="122"/>
    </row>
    <row r="113" spans="2:9">
      <c r="B113" s="116"/>
      <c r="C113" s="62"/>
      <c r="D113" s="123" t="s">
        <v>551</v>
      </c>
      <c r="E113" s="124"/>
      <c r="F113" s="124"/>
      <c r="G113" s="125"/>
      <c r="H113" s="122"/>
      <c r="I113" s="122"/>
    </row>
    <row r="114" spans="2:9">
      <c r="B114" s="116"/>
      <c r="C114" s="62"/>
      <c r="D114" s="116" t="s">
        <v>552</v>
      </c>
      <c r="E114" s="88">
        <v>300</v>
      </c>
      <c r="F114" s="88">
        <v>7800</v>
      </c>
      <c r="G114" s="88">
        <f>F114*12</f>
        <v>93600</v>
      </c>
      <c r="H114" s="122"/>
      <c r="I114" s="122"/>
    </row>
    <row r="115" spans="2:9">
      <c r="B115" s="116"/>
      <c r="C115" s="62"/>
      <c r="D115" s="116" t="s">
        <v>553</v>
      </c>
      <c r="E115" s="88">
        <v>200</v>
      </c>
      <c r="F115" s="88">
        <v>5200</v>
      </c>
      <c r="G115" s="88">
        <f>F115*12</f>
        <v>62400</v>
      </c>
      <c r="H115" s="122"/>
      <c r="I115" s="122"/>
    </row>
    <row r="116" spans="2:9" ht="13.5" thickBot="1">
      <c r="B116" s="116"/>
      <c r="C116" s="62"/>
      <c r="D116" s="116"/>
      <c r="E116" s="88"/>
      <c r="F116" s="88"/>
      <c r="G116" s="88"/>
      <c r="H116" s="122"/>
      <c r="I116" s="122"/>
    </row>
    <row r="117" spans="2:9">
      <c r="B117" s="116"/>
      <c r="C117" s="62"/>
      <c r="D117" s="123" t="s">
        <v>554</v>
      </c>
      <c r="E117" s="124"/>
      <c r="F117" s="124">
        <f>SUM(F118:F127)</f>
        <v>34500</v>
      </c>
      <c r="G117" s="125">
        <f>SUM(G118:G127)</f>
        <v>414000</v>
      </c>
      <c r="H117" s="122"/>
      <c r="I117" s="122"/>
    </row>
    <row r="118" spans="2:9">
      <c r="B118" s="116"/>
      <c r="C118" s="62"/>
      <c r="D118" s="116" t="s">
        <v>555</v>
      </c>
      <c r="E118" s="88"/>
      <c r="F118" s="88">
        <v>4500</v>
      </c>
      <c r="G118" s="88">
        <f t="shared" ref="G118:G125" si="5">F118*12</f>
        <v>54000</v>
      </c>
      <c r="H118" s="122"/>
      <c r="I118" s="122"/>
    </row>
    <row r="119" spans="2:9">
      <c r="B119" s="116"/>
      <c r="C119" s="62"/>
      <c r="D119" s="116" t="s">
        <v>556</v>
      </c>
      <c r="E119" s="88"/>
      <c r="F119" s="88">
        <v>4500</v>
      </c>
      <c r="G119" s="88">
        <f t="shared" si="5"/>
        <v>54000</v>
      </c>
      <c r="H119" s="122"/>
      <c r="I119" s="122"/>
    </row>
    <row r="120" spans="2:9">
      <c r="B120" s="116"/>
      <c r="C120" s="62"/>
      <c r="D120" s="116" t="s">
        <v>557</v>
      </c>
      <c r="E120" s="88"/>
      <c r="F120" s="88">
        <v>4000</v>
      </c>
      <c r="G120" s="88">
        <f t="shared" si="5"/>
        <v>48000</v>
      </c>
      <c r="H120" s="122"/>
      <c r="I120" s="122"/>
    </row>
    <row r="121" spans="2:9">
      <c r="B121" s="116"/>
      <c r="C121" s="62"/>
      <c r="D121" s="116" t="s">
        <v>558</v>
      </c>
      <c r="E121" s="88"/>
      <c r="F121" s="88">
        <v>3500</v>
      </c>
      <c r="G121" s="88">
        <f t="shared" si="5"/>
        <v>42000</v>
      </c>
      <c r="H121" s="122"/>
      <c r="I121" s="122"/>
    </row>
    <row r="122" spans="2:9">
      <c r="B122" s="116"/>
      <c r="C122" s="62"/>
      <c r="D122" s="116" t="s">
        <v>559</v>
      </c>
      <c r="E122" s="88"/>
      <c r="F122" s="88">
        <v>3500</v>
      </c>
      <c r="G122" s="88">
        <f t="shared" si="5"/>
        <v>42000</v>
      </c>
      <c r="H122" s="122"/>
      <c r="I122" s="122"/>
    </row>
    <row r="123" spans="2:9">
      <c r="B123" s="116"/>
      <c r="C123" s="62"/>
      <c r="D123" s="116" t="s">
        <v>560</v>
      </c>
      <c r="E123" s="88"/>
      <c r="F123" s="88">
        <v>3500</v>
      </c>
      <c r="G123" s="88">
        <f t="shared" si="5"/>
        <v>42000</v>
      </c>
      <c r="H123" s="122"/>
      <c r="I123" s="122"/>
    </row>
    <row r="124" spans="2:9">
      <c r="B124" s="116"/>
      <c r="C124" s="62"/>
      <c r="D124" s="116" t="s">
        <v>561</v>
      </c>
      <c r="E124" s="88"/>
      <c r="F124" s="88">
        <v>3500</v>
      </c>
      <c r="G124" s="88">
        <f t="shared" si="5"/>
        <v>42000</v>
      </c>
      <c r="H124" s="122"/>
      <c r="I124" s="122"/>
    </row>
    <row r="125" spans="2:9" ht="13.5" thickBot="1">
      <c r="B125" s="116"/>
      <c r="C125" s="62"/>
      <c r="D125" s="116" t="s">
        <v>562</v>
      </c>
      <c r="E125" s="88"/>
      <c r="F125" s="88">
        <v>3500</v>
      </c>
      <c r="G125" s="88">
        <f t="shared" si="5"/>
        <v>42000</v>
      </c>
      <c r="H125" s="122"/>
      <c r="I125" s="122"/>
    </row>
    <row r="126" spans="2:9">
      <c r="B126" s="116"/>
      <c r="C126" s="62"/>
      <c r="D126" s="123" t="s">
        <v>563</v>
      </c>
      <c r="E126" s="124"/>
      <c r="F126" s="124"/>
      <c r="G126" s="125"/>
      <c r="H126" s="122"/>
      <c r="I126" s="122"/>
    </row>
    <row r="127" spans="2:9">
      <c r="B127" s="116"/>
      <c r="C127" s="62"/>
      <c r="D127" s="116" t="s">
        <v>564</v>
      </c>
      <c r="E127" s="88"/>
      <c r="F127" s="88">
        <v>4000</v>
      </c>
      <c r="G127" s="88">
        <f>F127*12</f>
        <v>48000</v>
      </c>
      <c r="H127" s="122"/>
      <c r="I127" s="122"/>
    </row>
    <row r="128" spans="2:9">
      <c r="B128" s="116"/>
      <c r="C128" s="62"/>
      <c r="D128" s="116"/>
      <c r="E128" s="88"/>
      <c r="F128" s="88"/>
      <c r="G128" s="88"/>
      <c r="H128" s="122"/>
      <c r="I128" s="122"/>
    </row>
    <row r="129" spans="2:9" ht="13.5" thickBot="1">
      <c r="B129" s="116"/>
      <c r="C129" s="62"/>
      <c r="D129" s="116"/>
      <c r="E129" s="88"/>
      <c r="F129" s="88"/>
      <c r="G129" s="88"/>
      <c r="H129" s="122"/>
      <c r="I129" s="122"/>
    </row>
    <row r="130" spans="2:9">
      <c r="B130" s="116"/>
      <c r="C130" s="62"/>
      <c r="D130" s="123" t="s">
        <v>565</v>
      </c>
      <c r="E130" s="124"/>
      <c r="F130" s="124">
        <f>SUM(F131:F141)</f>
        <v>30600</v>
      </c>
      <c r="G130" s="125">
        <f>SUM(G131:G141)</f>
        <v>367200</v>
      </c>
      <c r="H130" s="122"/>
      <c r="I130" s="122"/>
    </row>
    <row r="131" spans="2:9">
      <c r="B131" s="116"/>
      <c r="C131" s="62"/>
      <c r="D131" s="116" t="s">
        <v>566</v>
      </c>
      <c r="E131" s="88"/>
      <c r="F131" s="88">
        <v>4500</v>
      </c>
      <c r="G131" s="88">
        <f t="shared" ref="G131:G139" si="6">F131*12</f>
        <v>54000</v>
      </c>
      <c r="H131" s="122" t="s">
        <v>567</v>
      </c>
      <c r="I131" s="122"/>
    </row>
    <row r="132" spans="2:9">
      <c r="B132" s="116"/>
      <c r="C132" s="62"/>
      <c r="D132" s="116" t="s">
        <v>568</v>
      </c>
      <c r="E132" s="88"/>
      <c r="F132" s="88">
        <v>2500</v>
      </c>
      <c r="G132" s="88">
        <f t="shared" si="6"/>
        <v>30000</v>
      </c>
      <c r="H132" s="122" t="s">
        <v>313</v>
      </c>
      <c r="I132" s="122"/>
    </row>
    <row r="133" spans="2:9">
      <c r="B133" s="116"/>
      <c r="C133" s="62"/>
      <c r="D133" s="116" t="s">
        <v>569</v>
      </c>
      <c r="E133" s="88"/>
      <c r="F133" s="88">
        <v>2500</v>
      </c>
      <c r="G133" s="88">
        <f t="shared" si="6"/>
        <v>30000</v>
      </c>
      <c r="H133" s="122" t="s">
        <v>309</v>
      </c>
      <c r="I133" s="122"/>
    </row>
    <row r="134" spans="2:9">
      <c r="B134" s="116"/>
      <c r="C134" s="62"/>
      <c r="D134" s="116" t="s">
        <v>570</v>
      </c>
      <c r="E134" s="88"/>
      <c r="F134" s="88">
        <v>2500</v>
      </c>
      <c r="G134" s="88">
        <f t="shared" si="6"/>
        <v>30000</v>
      </c>
      <c r="H134" s="122" t="s">
        <v>310</v>
      </c>
      <c r="I134" s="122"/>
    </row>
    <row r="135" spans="2:9">
      <c r="B135" s="116"/>
      <c r="C135" s="62"/>
      <c r="D135" s="116" t="s">
        <v>571</v>
      </c>
      <c r="E135" s="88"/>
      <c r="F135" s="88">
        <v>2000</v>
      </c>
      <c r="G135" s="88">
        <f t="shared" si="6"/>
        <v>24000</v>
      </c>
      <c r="H135" s="122" t="s">
        <v>310</v>
      </c>
      <c r="I135" s="122"/>
    </row>
    <row r="136" spans="2:9">
      <c r="B136" s="116"/>
      <c r="C136" s="62"/>
      <c r="D136" s="116" t="s">
        <v>572</v>
      </c>
      <c r="E136" s="88"/>
      <c r="F136" s="88">
        <v>2500</v>
      </c>
      <c r="G136" s="88">
        <f t="shared" si="6"/>
        <v>30000</v>
      </c>
      <c r="H136" s="122" t="s">
        <v>309</v>
      </c>
      <c r="I136" s="122"/>
    </row>
    <row r="137" spans="2:9">
      <c r="B137" s="116"/>
      <c r="C137" s="62"/>
      <c r="D137" s="116" t="s">
        <v>573</v>
      </c>
      <c r="E137" s="88"/>
      <c r="F137" s="88">
        <v>2500</v>
      </c>
      <c r="G137" s="88">
        <f t="shared" si="6"/>
        <v>30000</v>
      </c>
      <c r="H137" s="122" t="s">
        <v>309</v>
      </c>
      <c r="I137" s="122"/>
    </row>
    <row r="138" spans="2:9">
      <c r="B138" s="116"/>
      <c r="C138" s="62"/>
      <c r="D138" s="116" t="s">
        <v>574</v>
      </c>
      <c r="E138" s="88"/>
      <c r="F138" s="88">
        <v>2600</v>
      </c>
      <c r="G138" s="88">
        <f t="shared" si="6"/>
        <v>31200</v>
      </c>
      <c r="H138" s="122" t="s">
        <v>575</v>
      </c>
      <c r="I138" s="122"/>
    </row>
    <row r="139" spans="2:9" ht="13.5" thickBot="1">
      <c r="B139" s="116"/>
      <c r="C139" s="62"/>
      <c r="D139" s="116" t="s">
        <v>576</v>
      </c>
      <c r="E139" s="88"/>
      <c r="F139" s="88">
        <v>3000</v>
      </c>
      <c r="G139" s="88">
        <f t="shared" si="6"/>
        <v>36000</v>
      </c>
      <c r="H139" s="122" t="s">
        <v>314</v>
      </c>
      <c r="I139" s="122"/>
    </row>
    <row r="140" spans="2:9">
      <c r="B140" s="116"/>
      <c r="C140" s="62"/>
      <c r="D140" s="123" t="s">
        <v>577</v>
      </c>
      <c r="E140" s="124"/>
      <c r="F140" s="124"/>
      <c r="G140" s="125"/>
      <c r="H140" s="122"/>
      <c r="I140" s="122"/>
    </row>
    <row r="141" spans="2:9">
      <c r="B141" s="116"/>
      <c r="C141" s="62"/>
      <c r="D141" s="116" t="s">
        <v>578</v>
      </c>
      <c r="E141" s="88"/>
      <c r="F141" s="88">
        <v>6000</v>
      </c>
      <c r="G141" s="88">
        <f>F141*12</f>
        <v>72000</v>
      </c>
      <c r="H141" s="122" t="s">
        <v>302</v>
      </c>
      <c r="I141" s="122"/>
    </row>
    <row r="142" spans="2:9" ht="13.5" thickBot="1">
      <c r="B142" s="117"/>
      <c r="C142" s="118"/>
      <c r="D142" s="117"/>
      <c r="E142" s="119"/>
      <c r="F142" s="119"/>
      <c r="G142" s="119"/>
      <c r="H142" s="126"/>
      <c r="I142" s="126"/>
    </row>
    <row r="143" spans="2:9" ht="13.5" thickBot="1">
      <c r="E143" s="81"/>
      <c r="F143" s="81"/>
    </row>
    <row r="144" spans="2:9">
      <c r="B144" s="107" t="s">
        <v>494</v>
      </c>
      <c r="C144" s="108" t="s">
        <v>579</v>
      </c>
      <c r="D144" s="109" t="s">
        <v>580</v>
      </c>
      <c r="E144" s="110"/>
      <c r="F144" s="110">
        <f>SUM(F145:F148)</f>
        <v>10400</v>
      </c>
      <c r="G144" s="111">
        <f>SUM(G145:G148)</f>
        <v>124800</v>
      </c>
      <c r="H144" s="121"/>
      <c r="I144" s="121"/>
    </row>
    <row r="145" spans="2:9">
      <c r="B145" s="116"/>
      <c r="C145" s="62"/>
      <c r="D145" s="116" t="s">
        <v>581</v>
      </c>
      <c r="E145" s="88"/>
      <c r="F145" s="88">
        <f>350*8</f>
        <v>2800</v>
      </c>
      <c r="G145" s="88">
        <f>F145*12</f>
        <v>33600</v>
      </c>
      <c r="H145" s="122"/>
      <c r="I145" s="122"/>
    </row>
    <row r="146" spans="2:9">
      <c r="B146" s="116"/>
      <c r="C146" s="62"/>
      <c r="D146" s="116" t="s">
        <v>582</v>
      </c>
      <c r="E146" s="88"/>
      <c r="F146" s="88">
        <f>400*8</f>
        <v>3200</v>
      </c>
      <c r="G146" s="88">
        <f>F146*12</f>
        <v>38400</v>
      </c>
      <c r="H146" s="122"/>
      <c r="I146" s="122"/>
    </row>
    <row r="147" spans="2:9">
      <c r="B147" s="116"/>
      <c r="C147" s="62"/>
      <c r="D147" s="116" t="s">
        <v>583</v>
      </c>
      <c r="E147" s="88"/>
      <c r="F147" s="88">
        <f>150*8</f>
        <v>1200</v>
      </c>
      <c r="G147" s="88">
        <f>F147*12</f>
        <v>14400</v>
      </c>
      <c r="H147" s="122"/>
      <c r="I147" s="122"/>
    </row>
    <row r="148" spans="2:9" ht="13.5" thickBot="1">
      <c r="B148" s="117"/>
      <c r="C148" s="118"/>
      <c r="D148" s="117" t="s">
        <v>584</v>
      </c>
      <c r="E148" s="119"/>
      <c r="F148" s="119">
        <f>400*8</f>
        <v>3200</v>
      </c>
      <c r="G148" s="119">
        <f>F148*12</f>
        <v>38400</v>
      </c>
      <c r="H148" s="126"/>
      <c r="I148" s="126"/>
    </row>
    <row r="149" spans="2:9" ht="13.5" thickBot="1">
      <c r="E149" s="81"/>
      <c r="F149" s="81"/>
    </row>
    <row r="150" spans="2:9">
      <c r="B150" s="107" t="s">
        <v>460</v>
      </c>
      <c r="C150" s="108" t="s">
        <v>320</v>
      </c>
      <c r="D150" s="109" t="s">
        <v>585</v>
      </c>
      <c r="E150" s="110"/>
      <c r="F150" s="110">
        <f>SUM(F151:F161)</f>
        <v>23660</v>
      </c>
      <c r="G150" s="111">
        <f>SUM(G151:G161)</f>
        <v>283920</v>
      </c>
      <c r="H150" s="121"/>
      <c r="I150" s="121"/>
    </row>
    <row r="151" spans="2:9">
      <c r="B151" s="116"/>
      <c r="C151" s="62"/>
      <c r="D151" s="116" t="s">
        <v>586</v>
      </c>
      <c r="E151" s="88"/>
      <c r="F151" s="88">
        <f>80*26</f>
        <v>2080</v>
      </c>
      <c r="G151" s="88">
        <f t="shared" ref="G151:G161" si="7">F151*12</f>
        <v>24960</v>
      </c>
      <c r="H151" s="122"/>
      <c r="I151" s="122"/>
    </row>
    <row r="152" spans="2:9">
      <c r="B152" s="116"/>
      <c r="C152" s="62"/>
      <c r="D152" s="116" t="s">
        <v>587</v>
      </c>
      <c r="E152" s="88"/>
      <c r="F152" s="88">
        <f t="shared" ref="F152:F166" si="8">80*26</f>
        <v>2080</v>
      </c>
      <c r="G152" s="88">
        <f t="shared" si="7"/>
        <v>24960</v>
      </c>
      <c r="H152" s="122"/>
      <c r="I152" s="122"/>
    </row>
    <row r="153" spans="2:9">
      <c r="B153" s="116"/>
      <c r="C153" s="62"/>
      <c r="D153" s="116" t="s">
        <v>588</v>
      </c>
      <c r="E153" s="88"/>
      <c r="F153" s="88">
        <f t="shared" si="8"/>
        <v>2080</v>
      </c>
      <c r="G153" s="88">
        <f t="shared" si="7"/>
        <v>24960</v>
      </c>
      <c r="H153" s="122"/>
      <c r="I153" s="122"/>
    </row>
    <row r="154" spans="2:9">
      <c r="B154" s="116"/>
      <c r="C154" s="62"/>
      <c r="D154" s="116" t="s">
        <v>589</v>
      </c>
      <c r="E154" s="88"/>
      <c r="F154" s="88">
        <f t="shared" si="8"/>
        <v>2080</v>
      </c>
      <c r="G154" s="88">
        <f t="shared" si="7"/>
        <v>24960</v>
      </c>
      <c r="H154" s="122"/>
      <c r="I154" s="122"/>
    </row>
    <row r="155" spans="2:9">
      <c r="B155" s="116"/>
      <c r="C155" s="62"/>
      <c r="D155" s="116" t="s">
        <v>590</v>
      </c>
      <c r="E155" s="88"/>
      <c r="F155" s="88">
        <f t="shared" si="8"/>
        <v>2080</v>
      </c>
      <c r="G155" s="88">
        <f t="shared" si="7"/>
        <v>24960</v>
      </c>
      <c r="H155" s="122"/>
      <c r="I155" s="122"/>
    </row>
    <row r="156" spans="2:9">
      <c r="B156" s="116"/>
      <c r="C156" s="62"/>
      <c r="D156" s="116" t="s">
        <v>319</v>
      </c>
      <c r="E156" s="88"/>
      <c r="F156" s="88">
        <f t="shared" si="8"/>
        <v>2080</v>
      </c>
      <c r="G156" s="88">
        <f t="shared" si="7"/>
        <v>24960</v>
      </c>
      <c r="H156" s="122"/>
      <c r="I156" s="122"/>
    </row>
    <row r="157" spans="2:9">
      <c r="B157" s="116"/>
      <c r="C157" s="62"/>
      <c r="D157" s="116" t="s">
        <v>591</v>
      </c>
      <c r="E157" s="88"/>
      <c r="F157" s="88">
        <f t="shared" si="8"/>
        <v>2080</v>
      </c>
      <c r="G157" s="88">
        <f t="shared" si="7"/>
        <v>24960</v>
      </c>
      <c r="H157" s="122"/>
      <c r="I157" s="122"/>
    </row>
    <row r="158" spans="2:9">
      <c r="B158" s="116"/>
      <c r="C158" s="62"/>
      <c r="D158" s="116" t="s">
        <v>322</v>
      </c>
      <c r="E158" s="88"/>
      <c r="F158" s="88">
        <f>100*26</f>
        <v>2600</v>
      </c>
      <c r="G158" s="88">
        <f t="shared" si="7"/>
        <v>31200</v>
      </c>
      <c r="H158" s="122"/>
      <c r="I158" s="122"/>
    </row>
    <row r="159" spans="2:9">
      <c r="B159" s="116"/>
      <c r="C159" s="62"/>
      <c r="D159" s="116" t="s">
        <v>592</v>
      </c>
      <c r="E159" s="88"/>
      <c r="F159" s="88">
        <f>90*26</f>
        <v>2340</v>
      </c>
      <c r="G159" s="88">
        <f t="shared" si="7"/>
        <v>28080</v>
      </c>
      <c r="H159" s="122"/>
      <c r="I159" s="122"/>
    </row>
    <row r="160" spans="2:9">
      <c r="B160" s="116"/>
      <c r="C160" s="62"/>
      <c r="D160" s="116" t="s">
        <v>593</v>
      </c>
      <c r="E160" s="88"/>
      <c r="F160" s="88">
        <f>80*26</f>
        <v>2080</v>
      </c>
      <c r="G160" s="88">
        <f t="shared" si="7"/>
        <v>24960</v>
      </c>
      <c r="H160" s="122"/>
      <c r="I160" s="122"/>
    </row>
    <row r="161" spans="1:9">
      <c r="B161" s="116"/>
      <c r="C161" s="62"/>
      <c r="D161" s="116" t="s">
        <v>594</v>
      </c>
      <c r="E161" s="88"/>
      <c r="F161" s="88">
        <f>80*26</f>
        <v>2080</v>
      </c>
      <c r="G161" s="88">
        <f t="shared" si="7"/>
        <v>24960</v>
      </c>
      <c r="H161" s="122"/>
      <c r="I161" s="122"/>
    </row>
    <row r="162" spans="1:9" ht="13.5" thickBot="1">
      <c r="B162" s="116"/>
      <c r="C162" s="62"/>
      <c r="D162" s="116" t="s">
        <v>592</v>
      </c>
      <c r="E162" s="88"/>
      <c r="F162" s="88"/>
      <c r="G162" s="88"/>
      <c r="H162" s="122"/>
      <c r="I162" s="122"/>
    </row>
    <row r="163" spans="1:9">
      <c r="B163" s="116"/>
      <c r="C163" s="63" t="s">
        <v>595</v>
      </c>
      <c r="D163" s="123" t="s">
        <v>595</v>
      </c>
      <c r="E163" s="124"/>
      <c r="F163" s="124">
        <f>SUM(F164:F167)</f>
        <v>8840</v>
      </c>
      <c r="G163" s="125">
        <f>SUM(G164:G167)</f>
        <v>106080</v>
      </c>
      <c r="H163" s="122"/>
      <c r="I163" s="122"/>
    </row>
    <row r="164" spans="1:9">
      <c r="B164" s="116"/>
      <c r="C164" s="62"/>
      <c r="D164" s="116" t="s">
        <v>318</v>
      </c>
      <c r="E164" s="88"/>
      <c r="F164" s="88">
        <f t="shared" si="8"/>
        <v>2080</v>
      </c>
      <c r="G164" s="88">
        <f>F164*12</f>
        <v>24960</v>
      </c>
      <c r="H164" s="122"/>
      <c r="I164" s="122"/>
    </row>
    <row r="165" spans="1:9">
      <c r="B165" s="116"/>
      <c r="C165" s="62"/>
      <c r="D165" s="116" t="s">
        <v>321</v>
      </c>
      <c r="E165" s="88"/>
      <c r="F165" s="88">
        <f t="shared" si="8"/>
        <v>2080</v>
      </c>
      <c r="G165" s="88">
        <f>F165*12</f>
        <v>24960</v>
      </c>
      <c r="H165" s="122"/>
      <c r="I165" s="122"/>
    </row>
    <row r="166" spans="1:9">
      <c r="B166" s="116"/>
      <c r="C166" s="62"/>
      <c r="D166" s="116" t="s">
        <v>596</v>
      </c>
      <c r="E166" s="88"/>
      <c r="F166" s="88">
        <f t="shared" si="8"/>
        <v>2080</v>
      </c>
      <c r="G166" s="88">
        <f>F166*12</f>
        <v>24960</v>
      </c>
      <c r="H166" s="122"/>
      <c r="I166" s="122"/>
    </row>
    <row r="167" spans="1:9">
      <c r="B167" s="116"/>
      <c r="C167" s="62"/>
      <c r="D167" s="116" t="s">
        <v>597</v>
      </c>
      <c r="E167" s="88"/>
      <c r="F167" s="88">
        <f>100*26</f>
        <v>2600</v>
      </c>
      <c r="G167" s="88">
        <f>F167*12</f>
        <v>31200</v>
      </c>
      <c r="H167" s="122"/>
      <c r="I167" s="122"/>
    </row>
    <row r="168" spans="1:9">
      <c r="B168" s="62"/>
      <c r="C168" s="62"/>
      <c r="D168" s="62"/>
      <c r="E168" s="88"/>
      <c r="F168" s="88"/>
      <c r="G168" s="88"/>
      <c r="H168" s="62"/>
      <c r="I168" s="62"/>
    </row>
    <row r="169" spans="1:9">
      <c r="D169" s="100" t="s">
        <v>598</v>
      </c>
    </row>
    <row r="170" spans="1:9">
      <c r="A170" s="101"/>
      <c r="B170" s="101"/>
      <c r="C170" s="101"/>
      <c r="D170" s="102" t="s">
        <v>0</v>
      </c>
      <c r="E170" s="127" t="s">
        <v>599</v>
      </c>
      <c r="F170" s="97" t="s">
        <v>600</v>
      </c>
      <c r="G170" s="99" t="s">
        <v>10</v>
      </c>
      <c r="H170" s="97" t="s">
        <v>352</v>
      </c>
    </row>
    <row r="171" spans="1:9">
      <c r="A171" s="101"/>
      <c r="B171" s="101"/>
      <c r="C171" s="101"/>
      <c r="D171" s="128" t="s">
        <v>369</v>
      </c>
      <c r="E171" s="127"/>
      <c r="F171" s="97"/>
      <c r="G171" s="129">
        <f>G174</f>
        <v>40000</v>
      </c>
      <c r="H171" s="97"/>
    </row>
    <row r="172" spans="1:9">
      <c r="B172" s="62"/>
      <c r="C172" s="62"/>
      <c r="D172" s="103" t="s">
        <v>601</v>
      </c>
      <c r="E172" s="130">
        <v>15</v>
      </c>
      <c r="F172" s="131">
        <v>2500</v>
      </c>
      <c r="G172" s="104">
        <f>F172*E172</f>
        <v>37500</v>
      </c>
      <c r="H172" s="103"/>
      <c r="I172" s="62"/>
    </row>
    <row r="173" spans="1:9">
      <c r="B173" s="62"/>
      <c r="C173" s="62"/>
      <c r="D173" s="103" t="s">
        <v>602</v>
      </c>
      <c r="E173" s="130">
        <v>500</v>
      </c>
      <c r="F173" s="131">
        <v>5</v>
      </c>
      <c r="G173" s="104">
        <f>F173*E173</f>
        <v>2500</v>
      </c>
      <c r="H173" s="103" t="s">
        <v>603</v>
      </c>
      <c r="I173" s="62"/>
    </row>
    <row r="174" spans="1:9">
      <c r="B174" s="62"/>
      <c r="C174" s="62"/>
      <c r="D174" s="103"/>
      <c r="E174" s="104"/>
      <c r="F174" s="131"/>
      <c r="G174" s="132">
        <f>SUM(G172:G173)</f>
        <v>40000</v>
      </c>
      <c r="H174" s="103"/>
      <c r="I174" s="62"/>
    </row>
    <row r="175" spans="1:9">
      <c r="B175" s="62"/>
      <c r="C175" s="62"/>
      <c r="D175" s="62"/>
      <c r="E175" s="88"/>
      <c r="F175" s="88"/>
      <c r="G175" s="88"/>
      <c r="H175" s="62"/>
      <c r="I175" s="62"/>
    </row>
    <row r="176" spans="1:9">
      <c r="B176" s="62"/>
      <c r="C176" s="62"/>
      <c r="D176" s="62"/>
      <c r="E176" s="88"/>
      <c r="F176" s="88"/>
      <c r="G176" s="88"/>
      <c r="H176" s="62"/>
      <c r="I176" s="62"/>
    </row>
    <row r="177" spans="1:9">
      <c r="B177" s="62"/>
      <c r="C177" s="62"/>
      <c r="D177" s="62"/>
      <c r="E177" s="88"/>
      <c r="F177" s="88"/>
      <c r="G177" s="88"/>
      <c r="H177" s="62"/>
      <c r="I177" s="62"/>
    </row>
    <row r="178" spans="1:9">
      <c r="A178" s="101" t="s">
        <v>379</v>
      </c>
      <c r="B178" s="101" t="s">
        <v>380</v>
      </c>
      <c r="C178" s="101" t="s">
        <v>381</v>
      </c>
      <c r="D178" s="102" t="s">
        <v>0</v>
      </c>
      <c r="E178" s="127" t="s">
        <v>599</v>
      </c>
      <c r="F178" s="97" t="s">
        <v>600</v>
      </c>
      <c r="G178" s="99" t="s">
        <v>10</v>
      </c>
      <c r="H178" s="97" t="s">
        <v>352</v>
      </c>
    </row>
    <row r="179" spans="1:9">
      <c r="A179" s="101"/>
      <c r="B179" s="101"/>
      <c r="C179" s="101"/>
      <c r="D179" s="128" t="s">
        <v>371</v>
      </c>
      <c r="E179" s="127"/>
      <c r="F179" s="97"/>
      <c r="G179" s="129">
        <f>G185</f>
        <v>54200</v>
      </c>
      <c r="H179" s="97"/>
    </row>
    <row r="180" spans="1:9">
      <c r="A180" s="103" t="s">
        <v>385</v>
      </c>
      <c r="B180" s="103" t="s">
        <v>361</v>
      </c>
      <c r="C180" s="103" t="s">
        <v>386</v>
      </c>
      <c r="D180" s="103" t="s">
        <v>604</v>
      </c>
      <c r="E180" s="130">
        <v>2</v>
      </c>
      <c r="F180" s="131">
        <f>5.15*2000</f>
        <v>10300</v>
      </c>
      <c r="G180" s="104">
        <f>F180*E180</f>
        <v>20600</v>
      </c>
      <c r="H180" s="103" t="s">
        <v>605</v>
      </c>
    </row>
    <row r="181" spans="1:9">
      <c r="A181" s="103" t="s">
        <v>389</v>
      </c>
      <c r="B181" s="103" t="s">
        <v>361</v>
      </c>
      <c r="C181" s="103" t="s">
        <v>390</v>
      </c>
      <c r="D181" s="103" t="s">
        <v>606</v>
      </c>
      <c r="E181" s="130">
        <v>3</v>
      </c>
      <c r="F181" s="131">
        <f>5.15*1000</f>
        <v>5150</v>
      </c>
      <c r="G181" s="104">
        <f>F181*E181</f>
        <v>15450</v>
      </c>
      <c r="H181" s="103" t="s">
        <v>605</v>
      </c>
    </row>
    <row r="182" spans="1:9">
      <c r="A182" s="103"/>
      <c r="B182" s="103"/>
      <c r="C182" s="103"/>
      <c r="D182" s="103" t="s">
        <v>607</v>
      </c>
      <c r="E182" s="130">
        <v>2</v>
      </c>
      <c r="F182" s="131">
        <f>5.15*500</f>
        <v>2575</v>
      </c>
      <c r="G182" s="104">
        <f>F182*E182</f>
        <v>5150</v>
      </c>
      <c r="H182" s="103" t="s">
        <v>605</v>
      </c>
    </row>
    <row r="183" spans="1:9">
      <c r="A183" s="103" t="s">
        <v>393</v>
      </c>
      <c r="B183" s="103" t="s">
        <v>361</v>
      </c>
      <c r="C183" s="103" t="s">
        <v>394</v>
      </c>
      <c r="D183" s="103" t="s">
        <v>608</v>
      </c>
      <c r="E183" s="133"/>
      <c r="F183" s="134"/>
      <c r="G183" s="104">
        <v>10000</v>
      </c>
      <c r="H183" s="103" t="s">
        <v>609</v>
      </c>
    </row>
    <row r="184" spans="1:9">
      <c r="A184" s="103" t="s">
        <v>397</v>
      </c>
      <c r="B184" s="103" t="s">
        <v>361</v>
      </c>
      <c r="C184" s="103" t="s">
        <v>398</v>
      </c>
      <c r="D184" s="103" t="s">
        <v>610</v>
      </c>
      <c r="E184" s="104"/>
      <c r="F184" s="134"/>
      <c r="G184" s="104">
        <v>3000</v>
      </c>
      <c r="H184" s="103" t="s">
        <v>464</v>
      </c>
    </row>
    <row r="185" spans="1:9">
      <c r="A185" s="103" t="s">
        <v>405</v>
      </c>
      <c r="B185" s="103" t="s">
        <v>361</v>
      </c>
      <c r="C185" s="103" t="s">
        <v>406</v>
      </c>
      <c r="D185" s="103"/>
      <c r="E185" s="104"/>
      <c r="F185" s="134"/>
      <c r="G185" s="132">
        <f>SUM(G180:G184)</f>
        <v>54200</v>
      </c>
      <c r="H185" s="103"/>
    </row>
    <row r="186" spans="1:9">
      <c r="B186" s="62"/>
      <c r="C186" s="62"/>
      <c r="D186" s="62"/>
      <c r="E186" s="88"/>
      <c r="F186" s="88"/>
      <c r="G186" s="88"/>
      <c r="H186" s="62"/>
      <c r="I186" s="62"/>
    </row>
    <row r="187" spans="1:9">
      <c r="B187" s="62"/>
      <c r="C187" s="62"/>
      <c r="D187" s="62"/>
      <c r="E187" s="88"/>
      <c r="F187" s="88"/>
      <c r="G187" s="88"/>
      <c r="H187" s="62"/>
      <c r="I187" s="62"/>
    </row>
    <row r="188" spans="1:9">
      <c r="A188" s="101" t="s">
        <v>379</v>
      </c>
      <c r="B188" s="101" t="s">
        <v>380</v>
      </c>
      <c r="C188" s="101" t="s">
        <v>381</v>
      </c>
      <c r="D188" s="102" t="s">
        <v>0</v>
      </c>
      <c r="E188" s="127" t="s">
        <v>599</v>
      </c>
      <c r="F188" s="97" t="s">
        <v>600</v>
      </c>
      <c r="G188" s="99" t="s">
        <v>10</v>
      </c>
      <c r="H188" s="97" t="s">
        <v>352</v>
      </c>
    </row>
    <row r="189" spans="1:9">
      <c r="A189" s="101"/>
      <c r="B189" s="101"/>
      <c r="C189" s="101"/>
      <c r="D189" s="128" t="s">
        <v>373</v>
      </c>
      <c r="E189" s="127"/>
      <c r="F189" s="97"/>
      <c r="G189" s="129">
        <f>G192</f>
        <v>28000</v>
      </c>
      <c r="H189" s="97"/>
    </row>
    <row r="190" spans="1:9">
      <c r="A190" s="103"/>
      <c r="B190" s="103"/>
      <c r="C190" s="103"/>
      <c r="D190" s="103" t="s">
        <v>611</v>
      </c>
      <c r="E190" s="130">
        <v>1</v>
      </c>
      <c r="F190" s="131">
        <v>20000</v>
      </c>
      <c r="G190" s="104">
        <v>20000</v>
      </c>
      <c r="H190" s="103"/>
    </row>
    <row r="191" spans="1:9">
      <c r="A191" s="103"/>
      <c r="B191" s="103"/>
      <c r="C191" s="103"/>
      <c r="D191" s="103" t="s">
        <v>612</v>
      </c>
      <c r="E191" s="130">
        <v>1</v>
      </c>
      <c r="F191" s="131">
        <v>8000</v>
      </c>
      <c r="G191" s="104">
        <v>8000</v>
      </c>
      <c r="H191" s="103"/>
    </row>
    <row r="192" spans="1:9">
      <c r="A192" s="103"/>
      <c r="B192" s="103"/>
      <c r="C192" s="103"/>
      <c r="D192" s="103"/>
      <c r="E192" s="104"/>
      <c r="F192" s="131"/>
      <c r="G192" s="132">
        <f>SUM(G190:G191)</f>
        <v>28000</v>
      </c>
      <c r="H192" s="103"/>
    </row>
    <row r="193" spans="1:9">
      <c r="B193" s="62"/>
      <c r="C193" s="62"/>
      <c r="D193" s="62"/>
      <c r="E193" s="88"/>
      <c r="F193" s="88"/>
      <c r="G193" s="88"/>
      <c r="H193" s="62"/>
      <c r="I193" s="62"/>
    </row>
    <row r="194" spans="1:9">
      <c r="A194" s="101" t="s">
        <v>379</v>
      </c>
      <c r="B194" s="101" t="s">
        <v>380</v>
      </c>
      <c r="C194" s="101" t="s">
        <v>381</v>
      </c>
      <c r="D194" s="102" t="s">
        <v>0</v>
      </c>
      <c r="E194" s="127" t="s">
        <v>599</v>
      </c>
      <c r="F194" s="97" t="s">
        <v>600</v>
      </c>
      <c r="G194" s="99" t="s">
        <v>10</v>
      </c>
      <c r="H194" s="97" t="s">
        <v>352</v>
      </c>
    </row>
    <row r="195" spans="1:9">
      <c r="A195" s="101"/>
      <c r="B195" s="101"/>
      <c r="C195" s="101"/>
      <c r="D195" s="128" t="s">
        <v>375</v>
      </c>
      <c r="E195" s="127"/>
      <c r="F195" s="97"/>
      <c r="G195" s="129">
        <f>G198</f>
        <v>28000</v>
      </c>
      <c r="H195" s="97"/>
    </row>
    <row r="196" spans="1:9">
      <c r="A196" s="103"/>
      <c r="B196" s="103"/>
      <c r="C196" s="103"/>
      <c r="D196" s="103" t="s">
        <v>613</v>
      </c>
      <c r="E196" s="130">
        <v>2</v>
      </c>
      <c r="F196" s="131">
        <v>8000</v>
      </c>
      <c r="G196" s="104">
        <f>F196*E196</f>
        <v>16000</v>
      </c>
      <c r="H196" s="103"/>
    </row>
    <row r="197" spans="1:9">
      <c r="A197" s="103"/>
      <c r="B197" s="103"/>
      <c r="C197" s="103"/>
      <c r="D197" s="103" t="s">
        <v>614</v>
      </c>
      <c r="E197" s="130">
        <v>2</v>
      </c>
      <c r="F197" s="131">
        <v>6000</v>
      </c>
      <c r="G197" s="104">
        <f>F197*E197</f>
        <v>12000</v>
      </c>
      <c r="H197" s="103" t="s">
        <v>615</v>
      </c>
    </row>
    <row r="198" spans="1:9">
      <c r="A198" s="103"/>
      <c r="B198" s="103"/>
      <c r="C198" s="103"/>
      <c r="D198" s="103"/>
      <c r="E198" s="133"/>
      <c r="F198" s="131"/>
      <c r="G198" s="132">
        <f>SUM(G196:G197)</f>
        <v>28000</v>
      </c>
      <c r="H198" s="103"/>
    </row>
    <row r="199" spans="1:9">
      <c r="B199" s="62"/>
      <c r="C199" s="62"/>
      <c r="D199" s="62"/>
      <c r="E199" s="88"/>
      <c r="F199" s="88"/>
      <c r="G199" s="88"/>
      <c r="H199" s="62"/>
      <c r="I199" s="62"/>
    </row>
    <row r="200" spans="1:9">
      <c r="B200" s="62"/>
      <c r="C200" s="62"/>
      <c r="D200" s="62"/>
      <c r="E200" s="88"/>
      <c r="F200" s="88"/>
      <c r="G200" s="88"/>
      <c r="H200" s="62"/>
      <c r="I200" s="62"/>
    </row>
    <row r="201" spans="1:9">
      <c r="B201" s="62"/>
      <c r="C201" s="62"/>
      <c r="D201" s="62"/>
      <c r="E201" s="88"/>
      <c r="F201" s="88"/>
      <c r="G201" s="88"/>
      <c r="H201" s="62"/>
      <c r="I201" s="62"/>
    </row>
    <row r="202" spans="1:9">
      <c r="B202" s="62"/>
      <c r="C202" s="62"/>
      <c r="D202" s="62"/>
      <c r="E202" s="88"/>
      <c r="F202" s="88"/>
      <c r="G202" s="88"/>
      <c r="H202" s="62"/>
      <c r="I202" s="62"/>
    </row>
    <row r="203" spans="1:9">
      <c r="B203" s="62"/>
      <c r="C203" s="62"/>
      <c r="D203" s="62"/>
      <c r="E203" s="88"/>
      <c r="F203" s="88"/>
      <c r="G203" s="88"/>
      <c r="H203" s="62"/>
      <c r="I203" s="62"/>
    </row>
    <row r="204" spans="1:9">
      <c r="B204" s="62"/>
      <c r="C204" s="62"/>
      <c r="D204" s="62"/>
      <c r="E204" s="88"/>
      <c r="F204" s="88"/>
      <c r="G204" s="88"/>
      <c r="H204" s="62"/>
      <c r="I204" s="62"/>
    </row>
    <row r="205" spans="1:9">
      <c r="B205" s="62"/>
      <c r="C205" s="62"/>
      <c r="D205" s="62"/>
      <c r="E205" s="88"/>
      <c r="F205" s="88"/>
      <c r="G205" s="88"/>
      <c r="H205" s="62"/>
      <c r="I205" s="62"/>
    </row>
    <row r="206" spans="1:9">
      <c r="B206" s="62"/>
      <c r="C206" s="62"/>
      <c r="D206" s="62"/>
      <c r="E206" s="88"/>
      <c r="F206" s="88"/>
      <c r="G206" s="88"/>
      <c r="H206" s="62"/>
      <c r="I206" s="62"/>
    </row>
    <row r="207" spans="1:9">
      <c r="B207" s="62"/>
      <c r="C207" s="62"/>
      <c r="D207" s="62"/>
      <c r="E207" s="88"/>
      <c r="F207" s="88"/>
      <c r="G207" s="88"/>
      <c r="H207" s="62"/>
      <c r="I207" s="62"/>
    </row>
    <row r="208" spans="1:9">
      <c r="B208" s="62"/>
      <c r="C208" s="62"/>
      <c r="D208" s="62"/>
      <c r="E208" s="88"/>
      <c r="F208" s="88"/>
      <c r="G208" s="88"/>
      <c r="H208" s="62"/>
      <c r="I208" s="62"/>
    </row>
    <row r="209" spans="2:9">
      <c r="B209" s="62"/>
      <c r="C209" s="62"/>
      <c r="D209" s="62"/>
      <c r="E209" s="88"/>
      <c r="F209" s="88"/>
      <c r="G209" s="88"/>
      <c r="H209" s="62"/>
      <c r="I209" s="62"/>
    </row>
    <row r="210" spans="2:9">
      <c r="B210" s="62"/>
      <c r="C210" s="62"/>
      <c r="D210" s="62"/>
      <c r="E210" s="88"/>
      <c r="F210" s="88"/>
      <c r="G210" s="88"/>
      <c r="H210" s="62"/>
      <c r="I210" s="62"/>
    </row>
    <row r="211" spans="2:9" ht="13.5" thickBot="1">
      <c r="B211" s="117"/>
      <c r="C211" s="118"/>
      <c r="D211" s="117"/>
      <c r="E211" s="119"/>
      <c r="F211" s="119"/>
      <c r="G211" s="119"/>
      <c r="H211" s="126"/>
      <c r="I211" s="126"/>
    </row>
    <row r="212" spans="2:9">
      <c r="E212" s="81"/>
      <c r="F212" s="81"/>
    </row>
  </sheetData>
  <autoFilter ref="A35:H75"/>
  <hyperlinks>
    <hyperlink ref="H28" location="'Budget 2011'!D165" display="Clik here to See The Details"/>
    <hyperlink ref="H19" location="'Budget 2011'!D31" display="Clik here to See The Details"/>
  </hyperlinks>
  <pageMargins left="0.75" right="0.75" top="1" bottom="1" header="0.5" footer="0.5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topLeftCell="A17" workbookViewId="0">
      <selection activeCell="C13" sqref="C13"/>
    </sheetView>
  </sheetViews>
  <sheetFormatPr defaultColWidth="0" defaultRowHeight="12.75" customHeight="1" zeroHeight="1"/>
  <cols>
    <col min="1" max="1" width="7.7109375" customWidth="1"/>
    <col min="2" max="2" width="37.7109375" customWidth="1"/>
    <col min="3" max="3" width="16.42578125" customWidth="1"/>
  </cols>
  <sheetData>
    <row r="1" spans="1:3" s="379" customFormat="1">
      <c r="A1" s="379" t="s">
        <v>323</v>
      </c>
    </row>
    <row r="2" spans="1:3" s="379" customFormat="1"/>
    <row r="3" spans="1:3" s="44" customFormat="1" ht="15">
      <c r="A3" s="42" t="s">
        <v>280</v>
      </c>
      <c r="B3" s="43" t="s">
        <v>0</v>
      </c>
      <c r="C3" s="43" t="s">
        <v>10</v>
      </c>
    </row>
    <row r="4" spans="1:3" ht="14.25">
      <c r="A4" s="45">
        <v>1</v>
      </c>
      <c r="B4" s="46" t="s">
        <v>324</v>
      </c>
      <c r="C4" s="47">
        <v>1000</v>
      </c>
    </row>
    <row r="5" spans="1:3" ht="14.25">
      <c r="A5" s="45">
        <v>2</v>
      </c>
      <c r="B5" s="46" t="s">
        <v>305</v>
      </c>
      <c r="C5" s="47">
        <v>1000</v>
      </c>
    </row>
    <row r="6" spans="1:3" ht="14.25">
      <c r="A6" s="149">
        <v>3</v>
      </c>
      <c r="B6" s="150" t="s">
        <v>307</v>
      </c>
      <c r="C6" s="151">
        <v>500</v>
      </c>
    </row>
    <row r="7" spans="1:3" ht="15" thickBot="1">
      <c r="A7" s="161">
        <v>4</v>
      </c>
      <c r="B7" s="173" t="s">
        <v>636</v>
      </c>
      <c r="C7" s="162">
        <v>1000</v>
      </c>
    </row>
    <row r="8" spans="1:3" ht="15.75" thickBot="1">
      <c r="A8" s="155"/>
      <c r="B8" s="156" t="s">
        <v>632</v>
      </c>
      <c r="C8" s="157">
        <f>SUM(C4:C7)</f>
        <v>3500</v>
      </c>
    </row>
    <row r="9" spans="1:3" s="166" customFormat="1" ht="15">
      <c r="A9" s="163"/>
      <c r="B9" s="164"/>
      <c r="C9" s="165"/>
    </row>
    <row r="10" spans="1:3" ht="14.25">
      <c r="A10" s="152">
        <v>1</v>
      </c>
      <c r="B10" s="153" t="s">
        <v>325</v>
      </c>
      <c r="C10" s="154">
        <v>500</v>
      </c>
    </row>
    <row r="11" spans="1:3" ht="14.25">
      <c r="A11" s="45">
        <v>2</v>
      </c>
      <c r="B11" s="46" t="s">
        <v>634</v>
      </c>
      <c r="C11" s="47">
        <v>2000</v>
      </c>
    </row>
    <row r="12" spans="1:3" ht="15" thickBot="1">
      <c r="A12" s="149"/>
      <c r="B12" s="150"/>
      <c r="C12" s="151"/>
    </row>
    <row r="13" spans="1:3" s="158" customFormat="1" ht="15.75" thickBot="1">
      <c r="A13" s="159"/>
      <c r="B13" s="156" t="s">
        <v>635</v>
      </c>
      <c r="C13" s="160">
        <f>SUM(C10:C12)</f>
        <v>2500</v>
      </c>
    </row>
    <row r="14" spans="1:3" s="166" customFormat="1" ht="14.25">
      <c r="A14" s="167"/>
      <c r="B14" s="168"/>
      <c r="C14" s="169"/>
    </row>
    <row r="15" spans="1:3" ht="14.25">
      <c r="A15" s="45">
        <v>1</v>
      </c>
      <c r="B15" s="48" t="s">
        <v>637</v>
      </c>
      <c r="C15" s="47">
        <v>250</v>
      </c>
    </row>
    <row r="16" spans="1:3" ht="14.25">
      <c r="A16" s="45">
        <v>2</v>
      </c>
      <c r="B16" s="48" t="s">
        <v>329</v>
      </c>
      <c r="C16" s="47">
        <v>250</v>
      </c>
    </row>
    <row r="17" spans="1:16384" ht="14.25">
      <c r="A17" s="45">
        <v>3</v>
      </c>
      <c r="B17" s="46" t="s">
        <v>330</v>
      </c>
      <c r="C17" s="47">
        <v>250</v>
      </c>
    </row>
    <row r="18" spans="1:16384" ht="14.25">
      <c r="A18" s="45"/>
      <c r="B18" s="46"/>
      <c r="C18" s="47">
        <f>SUM(C15:C17)</f>
        <v>750</v>
      </c>
    </row>
    <row r="19" spans="1:16384" s="166" customFormat="1" ht="14.25">
      <c r="A19" s="170"/>
      <c r="B19" s="171"/>
      <c r="C19" s="172"/>
    </row>
    <row r="20" spans="1:16384" ht="14.25">
      <c r="A20" s="45">
        <v>1</v>
      </c>
      <c r="B20" s="46" t="s">
        <v>332</v>
      </c>
      <c r="C20" s="47">
        <v>500</v>
      </c>
    </row>
    <row r="21" spans="1:16384" ht="14.25">
      <c r="A21" s="45">
        <v>2</v>
      </c>
      <c r="B21" s="46" t="s">
        <v>633</v>
      </c>
      <c r="C21" s="47">
        <v>250</v>
      </c>
    </row>
    <row r="22" spans="1:16384" ht="14.25">
      <c r="A22" s="45">
        <v>3</v>
      </c>
      <c r="B22" s="46" t="s">
        <v>326</v>
      </c>
      <c r="C22" s="47">
        <v>250</v>
      </c>
    </row>
    <row r="23" spans="1:16384" ht="12.75" customHeight="1">
      <c r="A23" s="148" t="s">
        <v>638</v>
      </c>
      <c r="C23" s="81">
        <f>SUM(C21:C22)</f>
        <v>500</v>
      </c>
    </row>
    <row r="24" spans="1:16384" s="166" customFormat="1" ht="14.25">
      <c r="A24" s="170"/>
      <c r="B24" s="171"/>
      <c r="C24" s="172"/>
    </row>
    <row r="25" spans="1:16384" ht="14.25">
      <c r="A25" s="45"/>
      <c r="B25" s="46"/>
      <c r="C25" s="47"/>
    </row>
    <row r="26" spans="1:16384" ht="14.25">
      <c r="A26" s="45"/>
      <c r="B26" s="46"/>
      <c r="C26" s="47"/>
    </row>
    <row r="27" spans="1:16384" ht="14.25">
      <c r="A27" s="45">
        <v>1</v>
      </c>
      <c r="B27" s="48" t="s">
        <v>327</v>
      </c>
      <c r="C27" s="47">
        <v>250</v>
      </c>
    </row>
    <row r="28" spans="1:16384" ht="14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/>
      <c r="JB28" s="45"/>
      <c r="JC28" s="45"/>
      <c r="JD28" s="45"/>
      <c r="JE28" s="45"/>
      <c r="JF28" s="45"/>
      <c r="JG28" s="45"/>
      <c r="JH28" s="45"/>
      <c r="JI28" s="45"/>
      <c r="JJ28" s="45"/>
      <c r="JK28" s="45"/>
      <c r="JL28" s="45"/>
      <c r="JM28" s="45"/>
      <c r="JN28" s="45"/>
      <c r="JO28" s="45"/>
      <c r="JP28" s="45"/>
      <c r="JQ28" s="45"/>
      <c r="JR28" s="45"/>
      <c r="JS28" s="45"/>
      <c r="JT28" s="45"/>
      <c r="JU28" s="45"/>
      <c r="JV28" s="45"/>
      <c r="JW28" s="45"/>
      <c r="JX28" s="45"/>
      <c r="JY28" s="45"/>
      <c r="JZ28" s="45"/>
      <c r="KA28" s="45"/>
      <c r="KB28" s="45"/>
      <c r="KC28" s="45"/>
      <c r="KD28" s="45"/>
      <c r="KE28" s="45"/>
      <c r="KF28" s="45"/>
      <c r="KG28" s="45"/>
      <c r="KH28" s="45"/>
      <c r="KI28" s="45"/>
      <c r="KJ28" s="45"/>
      <c r="KK28" s="45"/>
      <c r="KL28" s="45"/>
      <c r="KM28" s="45"/>
      <c r="KN28" s="45"/>
      <c r="KO28" s="45"/>
      <c r="KP28" s="45"/>
      <c r="KQ28" s="45"/>
      <c r="KR28" s="45"/>
      <c r="KS28" s="45"/>
      <c r="KT28" s="45"/>
      <c r="KU28" s="45"/>
      <c r="KV28" s="45"/>
      <c r="KW28" s="45"/>
      <c r="KX28" s="45"/>
      <c r="KY28" s="45"/>
      <c r="KZ28" s="45"/>
      <c r="LA28" s="45"/>
      <c r="LB28" s="45"/>
      <c r="LC28" s="45"/>
      <c r="LD28" s="45"/>
      <c r="LE28" s="45"/>
      <c r="LF28" s="45"/>
      <c r="LG28" s="45"/>
      <c r="LH28" s="45"/>
      <c r="LI28" s="45"/>
      <c r="LJ28" s="45"/>
      <c r="LK28" s="45"/>
      <c r="LL28" s="45"/>
      <c r="LM28" s="45"/>
      <c r="LN28" s="45"/>
      <c r="LO28" s="45"/>
      <c r="LP28" s="45"/>
      <c r="LQ28" s="45"/>
      <c r="LR28" s="45"/>
      <c r="LS28" s="45"/>
      <c r="LT28" s="45"/>
      <c r="LU28" s="45"/>
      <c r="LV28" s="45"/>
      <c r="LW28" s="45"/>
      <c r="LX28" s="45"/>
      <c r="LY28" s="45"/>
      <c r="LZ28" s="45"/>
      <c r="MA28" s="45"/>
      <c r="MB28" s="45"/>
      <c r="MC28" s="45"/>
      <c r="MD28" s="45"/>
      <c r="ME28" s="45"/>
      <c r="MF28" s="45"/>
      <c r="MG28" s="45"/>
      <c r="MH28" s="45"/>
      <c r="MI28" s="45"/>
      <c r="MJ28" s="45"/>
      <c r="MK28" s="45"/>
      <c r="ML28" s="45"/>
      <c r="MM28" s="45"/>
      <c r="MN28" s="45"/>
      <c r="MO28" s="45"/>
      <c r="MP28" s="45"/>
      <c r="MQ28" s="45"/>
      <c r="MR28" s="45"/>
      <c r="MS28" s="45"/>
      <c r="MT28" s="45"/>
      <c r="MU28" s="45"/>
      <c r="MV28" s="45"/>
      <c r="MW28" s="45"/>
      <c r="MX28" s="45"/>
      <c r="MY28" s="45"/>
      <c r="MZ28" s="45"/>
      <c r="NA28" s="45"/>
      <c r="NB28" s="45"/>
      <c r="NC28" s="45"/>
      <c r="ND28" s="45"/>
      <c r="NE28" s="45"/>
      <c r="NF28" s="45"/>
      <c r="NG28" s="45"/>
      <c r="NH28" s="45"/>
      <c r="NI28" s="45"/>
      <c r="NJ28" s="45"/>
      <c r="NK28" s="45"/>
      <c r="NL28" s="45"/>
      <c r="NM28" s="45"/>
      <c r="NN28" s="45"/>
      <c r="NO28" s="45"/>
      <c r="NP28" s="45"/>
      <c r="NQ28" s="45"/>
      <c r="NR28" s="45"/>
      <c r="NS28" s="45"/>
      <c r="NT28" s="45"/>
      <c r="NU28" s="45"/>
      <c r="NV28" s="45"/>
      <c r="NW28" s="45"/>
      <c r="NX28" s="45"/>
      <c r="NY28" s="45"/>
      <c r="NZ28" s="45"/>
      <c r="OA28" s="45"/>
      <c r="OB28" s="45"/>
      <c r="OC28" s="45"/>
      <c r="OD28" s="45"/>
      <c r="OE28" s="45"/>
      <c r="OF28" s="45"/>
      <c r="OG28" s="45"/>
      <c r="OH28" s="45"/>
      <c r="OI28" s="45"/>
      <c r="OJ28" s="45"/>
      <c r="OK28" s="45"/>
      <c r="OL28" s="45"/>
      <c r="OM28" s="45"/>
      <c r="ON28" s="45"/>
      <c r="OO28" s="45"/>
      <c r="OP28" s="45"/>
      <c r="OQ28" s="45"/>
      <c r="OR28" s="45"/>
      <c r="OS28" s="45"/>
      <c r="OT28" s="45"/>
      <c r="OU28" s="45"/>
      <c r="OV28" s="45"/>
      <c r="OW28" s="45"/>
      <c r="OX28" s="45"/>
      <c r="OY28" s="45"/>
      <c r="OZ28" s="45"/>
      <c r="PA28" s="45"/>
      <c r="PB28" s="45"/>
      <c r="PC28" s="45"/>
      <c r="PD28" s="45"/>
      <c r="PE28" s="45"/>
      <c r="PF28" s="45"/>
      <c r="PG28" s="45"/>
      <c r="PH28" s="45"/>
      <c r="PI28" s="45"/>
      <c r="PJ28" s="45"/>
      <c r="PK28" s="45"/>
      <c r="PL28" s="45"/>
      <c r="PM28" s="45"/>
      <c r="PN28" s="45"/>
      <c r="PO28" s="45"/>
      <c r="PP28" s="45"/>
      <c r="PQ28" s="45"/>
      <c r="PR28" s="45"/>
      <c r="PS28" s="45"/>
      <c r="PT28" s="45"/>
      <c r="PU28" s="45"/>
      <c r="PV28" s="45"/>
      <c r="PW28" s="45"/>
      <c r="PX28" s="45"/>
      <c r="PY28" s="45"/>
      <c r="PZ28" s="45"/>
      <c r="QA28" s="45"/>
      <c r="QB28" s="45"/>
      <c r="QC28" s="45"/>
      <c r="QD28" s="45"/>
      <c r="QE28" s="45"/>
      <c r="QF28" s="45"/>
      <c r="QG28" s="45"/>
      <c r="QH28" s="45"/>
      <c r="QI28" s="45"/>
      <c r="QJ28" s="45"/>
      <c r="QK28" s="45"/>
      <c r="QL28" s="45"/>
      <c r="QM28" s="45"/>
      <c r="QN28" s="45"/>
      <c r="QO28" s="45"/>
      <c r="QP28" s="45"/>
      <c r="QQ28" s="45"/>
      <c r="QR28" s="45"/>
      <c r="QS28" s="45"/>
      <c r="QT28" s="45"/>
      <c r="QU28" s="45"/>
      <c r="QV28" s="45"/>
      <c r="QW28" s="45"/>
      <c r="QX28" s="45"/>
      <c r="QY28" s="45"/>
      <c r="QZ28" s="45"/>
      <c r="RA28" s="45"/>
      <c r="RB28" s="45"/>
      <c r="RC28" s="45"/>
      <c r="RD28" s="45"/>
      <c r="RE28" s="45"/>
      <c r="RF28" s="45"/>
      <c r="RG28" s="45"/>
      <c r="RH28" s="45"/>
      <c r="RI28" s="45"/>
      <c r="RJ28" s="45"/>
      <c r="RK28" s="45"/>
      <c r="RL28" s="45"/>
      <c r="RM28" s="45"/>
      <c r="RN28" s="45"/>
      <c r="RO28" s="45"/>
      <c r="RP28" s="45"/>
      <c r="RQ28" s="45"/>
      <c r="RR28" s="45"/>
      <c r="RS28" s="45"/>
      <c r="RT28" s="45"/>
      <c r="RU28" s="45"/>
      <c r="RV28" s="45"/>
      <c r="RW28" s="45"/>
      <c r="RX28" s="45"/>
      <c r="RY28" s="45"/>
      <c r="RZ28" s="45"/>
      <c r="SA28" s="45"/>
      <c r="SB28" s="45"/>
      <c r="SC28" s="45"/>
      <c r="SD28" s="45"/>
      <c r="SE28" s="45"/>
      <c r="SF28" s="45"/>
      <c r="SG28" s="45"/>
      <c r="SH28" s="45"/>
      <c r="SI28" s="45"/>
      <c r="SJ28" s="45"/>
      <c r="SK28" s="45"/>
      <c r="SL28" s="45"/>
      <c r="SM28" s="45"/>
      <c r="SN28" s="45"/>
      <c r="SO28" s="45"/>
      <c r="SP28" s="45"/>
      <c r="SQ28" s="45"/>
      <c r="SR28" s="45"/>
      <c r="SS28" s="45"/>
      <c r="ST28" s="45"/>
      <c r="SU28" s="45"/>
      <c r="SV28" s="45"/>
      <c r="SW28" s="45"/>
      <c r="SX28" s="45"/>
      <c r="SY28" s="45"/>
      <c r="SZ28" s="45"/>
      <c r="TA28" s="45"/>
      <c r="TB28" s="45"/>
      <c r="TC28" s="45"/>
      <c r="TD28" s="45"/>
      <c r="TE28" s="45"/>
      <c r="TF28" s="45"/>
      <c r="TG28" s="45"/>
      <c r="TH28" s="45"/>
      <c r="TI28" s="45"/>
      <c r="TJ28" s="45"/>
      <c r="TK28" s="45"/>
      <c r="TL28" s="45"/>
      <c r="TM28" s="45"/>
      <c r="TN28" s="45"/>
      <c r="TO28" s="45"/>
      <c r="TP28" s="45"/>
      <c r="TQ28" s="45"/>
      <c r="TR28" s="45"/>
      <c r="TS28" s="45"/>
      <c r="TT28" s="45"/>
      <c r="TU28" s="45"/>
      <c r="TV28" s="45"/>
      <c r="TW28" s="45"/>
      <c r="TX28" s="45"/>
      <c r="TY28" s="45"/>
      <c r="TZ28" s="45"/>
      <c r="UA28" s="45"/>
      <c r="UB28" s="45"/>
      <c r="UC28" s="45"/>
      <c r="UD28" s="45"/>
      <c r="UE28" s="45"/>
      <c r="UF28" s="45"/>
      <c r="UG28" s="45"/>
      <c r="UH28" s="45"/>
      <c r="UI28" s="45"/>
      <c r="UJ28" s="45"/>
      <c r="UK28" s="45"/>
      <c r="UL28" s="45"/>
      <c r="UM28" s="45"/>
      <c r="UN28" s="45"/>
      <c r="UO28" s="45"/>
      <c r="UP28" s="45"/>
      <c r="UQ28" s="45"/>
      <c r="UR28" s="45"/>
      <c r="US28" s="45"/>
      <c r="UT28" s="45"/>
      <c r="UU28" s="45"/>
      <c r="UV28" s="45"/>
      <c r="UW28" s="45"/>
      <c r="UX28" s="45"/>
      <c r="UY28" s="45"/>
      <c r="UZ28" s="45"/>
      <c r="VA28" s="45"/>
      <c r="VB28" s="45"/>
      <c r="VC28" s="45"/>
      <c r="VD28" s="45"/>
      <c r="VE28" s="45"/>
      <c r="VF28" s="45"/>
      <c r="VG28" s="45"/>
      <c r="VH28" s="45"/>
      <c r="VI28" s="45"/>
      <c r="VJ28" s="45"/>
      <c r="VK28" s="45"/>
      <c r="VL28" s="45"/>
      <c r="VM28" s="45"/>
      <c r="VN28" s="45"/>
      <c r="VO28" s="45"/>
      <c r="VP28" s="45"/>
      <c r="VQ28" s="45"/>
      <c r="VR28" s="45"/>
      <c r="VS28" s="45"/>
      <c r="VT28" s="45"/>
      <c r="VU28" s="45"/>
      <c r="VV28" s="45"/>
      <c r="VW28" s="45"/>
      <c r="VX28" s="45"/>
      <c r="VY28" s="45"/>
      <c r="VZ28" s="45"/>
      <c r="WA28" s="45"/>
      <c r="WB28" s="45"/>
      <c r="WC28" s="45"/>
      <c r="WD28" s="45"/>
      <c r="WE28" s="45"/>
      <c r="WF28" s="45"/>
      <c r="WG28" s="45"/>
      <c r="WH28" s="45"/>
      <c r="WI28" s="45"/>
      <c r="WJ28" s="45"/>
      <c r="WK28" s="45"/>
      <c r="WL28" s="45"/>
      <c r="WM28" s="45"/>
      <c r="WN28" s="45"/>
      <c r="WO28" s="45"/>
      <c r="WP28" s="45"/>
      <c r="WQ28" s="45"/>
      <c r="WR28" s="45"/>
      <c r="WS28" s="45"/>
      <c r="WT28" s="45"/>
      <c r="WU28" s="45"/>
      <c r="WV28" s="45"/>
      <c r="WW28" s="45"/>
      <c r="WX28" s="45"/>
      <c r="WY28" s="45"/>
      <c r="WZ28" s="45"/>
      <c r="XA28" s="45"/>
      <c r="XB28" s="45"/>
      <c r="XC28" s="45"/>
      <c r="XD28" s="45"/>
      <c r="XE28" s="45"/>
      <c r="XF28" s="45"/>
      <c r="XG28" s="45"/>
      <c r="XH28" s="45"/>
      <c r="XI28" s="45"/>
      <c r="XJ28" s="45"/>
      <c r="XK28" s="45"/>
      <c r="XL28" s="45"/>
      <c r="XM28" s="45"/>
      <c r="XN28" s="45"/>
      <c r="XO28" s="45"/>
      <c r="XP28" s="45"/>
      <c r="XQ28" s="45"/>
      <c r="XR28" s="45"/>
      <c r="XS28" s="45"/>
      <c r="XT28" s="45"/>
      <c r="XU28" s="45"/>
      <c r="XV28" s="45"/>
      <c r="XW28" s="45"/>
      <c r="XX28" s="45"/>
      <c r="XY28" s="45"/>
      <c r="XZ28" s="45"/>
      <c r="YA28" s="45"/>
      <c r="YB28" s="45"/>
      <c r="YC28" s="45"/>
      <c r="YD28" s="45"/>
      <c r="YE28" s="45"/>
      <c r="YF28" s="45"/>
      <c r="YG28" s="45"/>
      <c r="YH28" s="45"/>
      <c r="YI28" s="45"/>
      <c r="YJ28" s="45"/>
      <c r="YK28" s="45"/>
      <c r="YL28" s="45"/>
      <c r="YM28" s="45"/>
      <c r="YN28" s="45"/>
      <c r="YO28" s="45"/>
      <c r="YP28" s="45"/>
      <c r="YQ28" s="45"/>
      <c r="YR28" s="45"/>
      <c r="YS28" s="45"/>
      <c r="YT28" s="45"/>
      <c r="YU28" s="45"/>
      <c r="YV28" s="45"/>
      <c r="YW28" s="45"/>
      <c r="YX28" s="45"/>
      <c r="YY28" s="45"/>
      <c r="YZ28" s="45"/>
      <c r="ZA28" s="45"/>
      <c r="ZB28" s="45"/>
      <c r="ZC28" s="45"/>
      <c r="ZD28" s="45"/>
      <c r="ZE28" s="45"/>
      <c r="ZF28" s="45"/>
      <c r="ZG28" s="45"/>
      <c r="ZH28" s="45"/>
      <c r="ZI28" s="45"/>
      <c r="ZJ28" s="45"/>
      <c r="ZK28" s="45"/>
      <c r="ZL28" s="45"/>
      <c r="ZM28" s="45"/>
      <c r="ZN28" s="45"/>
      <c r="ZO28" s="45"/>
      <c r="ZP28" s="45"/>
      <c r="ZQ28" s="45"/>
      <c r="ZR28" s="45"/>
      <c r="ZS28" s="45"/>
      <c r="ZT28" s="45"/>
      <c r="ZU28" s="45"/>
      <c r="ZV28" s="45"/>
      <c r="ZW28" s="45"/>
      <c r="ZX28" s="45"/>
      <c r="ZY28" s="45"/>
      <c r="ZZ28" s="45"/>
      <c r="AAA28" s="45"/>
      <c r="AAB28" s="45"/>
      <c r="AAC28" s="45"/>
      <c r="AAD28" s="45"/>
      <c r="AAE28" s="45"/>
      <c r="AAF28" s="45"/>
      <c r="AAG28" s="45"/>
      <c r="AAH28" s="45"/>
      <c r="AAI28" s="45"/>
      <c r="AAJ28" s="45"/>
      <c r="AAK28" s="45"/>
      <c r="AAL28" s="45"/>
      <c r="AAM28" s="45"/>
      <c r="AAN28" s="45"/>
      <c r="AAO28" s="45"/>
      <c r="AAP28" s="45"/>
      <c r="AAQ28" s="45"/>
      <c r="AAR28" s="45"/>
      <c r="AAS28" s="45"/>
      <c r="AAT28" s="45"/>
      <c r="AAU28" s="45"/>
      <c r="AAV28" s="45"/>
      <c r="AAW28" s="45"/>
      <c r="AAX28" s="45"/>
      <c r="AAY28" s="45"/>
      <c r="AAZ28" s="45"/>
      <c r="ABA28" s="45"/>
      <c r="ABB28" s="45"/>
      <c r="ABC28" s="45"/>
      <c r="ABD28" s="45"/>
      <c r="ABE28" s="45"/>
      <c r="ABF28" s="45"/>
      <c r="ABG28" s="45"/>
      <c r="ABH28" s="45"/>
      <c r="ABI28" s="45"/>
      <c r="ABJ28" s="45"/>
      <c r="ABK28" s="45"/>
      <c r="ABL28" s="45"/>
      <c r="ABM28" s="45"/>
      <c r="ABN28" s="45"/>
      <c r="ABO28" s="45"/>
      <c r="ABP28" s="45"/>
      <c r="ABQ28" s="45"/>
      <c r="ABR28" s="45"/>
      <c r="ABS28" s="45"/>
      <c r="ABT28" s="45"/>
      <c r="ABU28" s="45"/>
      <c r="ABV28" s="45"/>
      <c r="ABW28" s="45"/>
      <c r="ABX28" s="45"/>
      <c r="ABY28" s="45"/>
      <c r="ABZ28" s="45"/>
      <c r="ACA28" s="45"/>
      <c r="ACB28" s="45"/>
      <c r="ACC28" s="45"/>
      <c r="ACD28" s="45"/>
      <c r="ACE28" s="45"/>
      <c r="ACF28" s="45"/>
      <c r="ACG28" s="45"/>
      <c r="ACH28" s="45"/>
      <c r="ACI28" s="45"/>
      <c r="ACJ28" s="45"/>
      <c r="ACK28" s="45"/>
      <c r="ACL28" s="45"/>
      <c r="ACM28" s="45"/>
      <c r="ACN28" s="45"/>
      <c r="ACO28" s="45"/>
      <c r="ACP28" s="45"/>
      <c r="ACQ28" s="45"/>
      <c r="ACR28" s="45"/>
      <c r="ACS28" s="45"/>
      <c r="ACT28" s="45"/>
      <c r="ACU28" s="45"/>
      <c r="ACV28" s="45"/>
      <c r="ACW28" s="45"/>
      <c r="ACX28" s="45"/>
      <c r="ACY28" s="45"/>
      <c r="ACZ28" s="45"/>
      <c r="ADA28" s="45"/>
      <c r="ADB28" s="45"/>
      <c r="ADC28" s="45"/>
      <c r="ADD28" s="45"/>
      <c r="ADE28" s="45"/>
      <c r="ADF28" s="45"/>
      <c r="ADG28" s="45"/>
      <c r="ADH28" s="45"/>
      <c r="ADI28" s="45"/>
      <c r="ADJ28" s="45"/>
      <c r="ADK28" s="45"/>
      <c r="ADL28" s="45"/>
      <c r="ADM28" s="45"/>
      <c r="ADN28" s="45"/>
      <c r="ADO28" s="45"/>
      <c r="ADP28" s="45"/>
      <c r="ADQ28" s="45"/>
      <c r="ADR28" s="45"/>
      <c r="ADS28" s="45"/>
      <c r="ADT28" s="45"/>
      <c r="ADU28" s="45"/>
      <c r="ADV28" s="45"/>
      <c r="ADW28" s="45"/>
      <c r="ADX28" s="45"/>
      <c r="ADY28" s="45"/>
      <c r="ADZ28" s="45"/>
      <c r="AEA28" s="45"/>
      <c r="AEB28" s="45"/>
      <c r="AEC28" s="45"/>
      <c r="AED28" s="45"/>
      <c r="AEE28" s="45"/>
      <c r="AEF28" s="45"/>
      <c r="AEG28" s="45"/>
      <c r="AEH28" s="45"/>
      <c r="AEI28" s="45"/>
      <c r="AEJ28" s="45"/>
      <c r="AEK28" s="45"/>
      <c r="AEL28" s="45"/>
      <c r="AEM28" s="45"/>
      <c r="AEN28" s="45"/>
      <c r="AEO28" s="45"/>
      <c r="AEP28" s="45"/>
      <c r="AEQ28" s="45"/>
      <c r="AER28" s="45"/>
      <c r="AES28" s="45"/>
      <c r="AET28" s="45"/>
      <c r="AEU28" s="45"/>
      <c r="AEV28" s="45"/>
      <c r="AEW28" s="45"/>
      <c r="AEX28" s="45"/>
      <c r="AEY28" s="45"/>
      <c r="AEZ28" s="45"/>
      <c r="AFA28" s="45"/>
      <c r="AFB28" s="45"/>
      <c r="AFC28" s="45"/>
      <c r="AFD28" s="45"/>
      <c r="AFE28" s="45"/>
      <c r="AFF28" s="45"/>
      <c r="AFG28" s="45"/>
      <c r="AFH28" s="45"/>
      <c r="AFI28" s="45"/>
      <c r="AFJ28" s="45"/>
      <c r="AFK28" s="45"/>
      <c r="AFL28" s="45"/>
      <c r="AFM28" s="45"/>
      <c r="AFN28" s="45"/>
      <c r="AFO28" s="45"/>
      <c r="AFP28" s="45"/>
      <c r="AFQ28" s="45"/>
      <c r="AFR28" s="45"/>
      <c r="AFS28" s="45"/>
      <c r="AFT28" s="45"/>
      <c r="AFU28" s="45"/>
      <c r="AFV28" s="45"/>
      <c r="AFW28" s="45"/>
      <c r="AFX28" s="45"/>
      <c r="AFY28" s="45"/>
      <c r="AFZ28" s="45"/>
      <c r="AGA28" s="45"/>
      <c r="AGB28" s="45"/>
      <c r="AGC28" s="45"/>
      <c r="AGD28" s="45"/>
      <c r="AGE28" s="45"/>
      <c r="AGF28" s="45"/>
      <c r="AGG28" s="45"/>
      <c r="AGH28" s="45"/>
      <c r="AGI28" s="45"/>
      <c r="AGJ28" s="45"/>
      <c r="AGK28" s="45"/>
      <c r="AGL28" s="45"/>
      <c r="AGM28" s="45"/>
      <c r="AGN28" s="45"/>
      <c r="AGO28" s="45"/>
      <c r="AGP28" s="45"/>
      <c r="AGQ28" s="45"/>
      <c r="AGR28" s="45"/>
      <c r="AGS28" s="45"/>
      <c r="AGT28" s="45"/>
      <c r="AGU28" s="45"/>
      <c r="AGV28" s="45"/>
      <c r="AGW28" s="45"/>
      <c r="AGX28" s="45"/>
      <c r="AGY28" s="45"/>
      <c r="AGZ28" s="45"/>
      <c r="AHA28" s="45"/>
      <c r="AHB28" s="45"/>
      <c r="AHC28" s="45"/>
      <c r="AHD28" s="45"/>
      <c r="AHE28" s="45"/>
      <c r="AHF28" s="45"/>
      <c r="AHG28" s="45"/>
      <c r="AHH28" s="45"/>
      <c r="AHI28" s="45"/>
      <c r="AHJ28" s="45"/>
      <c r="AHK28" s="45"/>
      <c r="AHL28" s="45"/>
      <c r="AHM28" s="45"/>
      <c r="AHN28" s="45"/>
      <c r="AHO28" s="45"/>
      <c r="AHP28" s="45"/>
      <c r="AHQ28" s="45"/>
      <c r="AHR28" s="45"/>
      <c r="AHS28" s="45"/>
      <c r="AHT28" s="45"/>
      <c r="AHU28" s="45"/>
      <c r="AHV28" s="45"/>
      <c r="AHW28" s="45"/>
      <c r="AHX28" s="45"/>
      <c r="AHY28" s="45"/>
      <c r="AHZ28" s="45"/>
      <c r="AIA28" s="45"/>
      <c r="AIB28" s="45"/>
      <c r="AIC28" s="45"/>
      <c r="AID28" s="45"/>
      <c r="AIE28" s="45"/>
      <c r="AIF28" s="45"/>
      <c r="AIG28" s="45"/>
      <c r="AIH28" s="45"/>
      <c r="AII28" s="45"/>
      <c r="AIJ28" s="45"/>
      <c r="AIK28" s="45"/>
      <c r="AIL28" s="45"/>
      <c r="AIM28" s="45"/>
      <c r="AIN28" s="45"/>
      <c r="AIO28" s="45"/>
      <c r="AIP28" s="45"/>
      <c r="AIQ28" s="45"/>
      <c r="AIR28" s="45"/>
      <c r="AIS28" s="45"/>
      <c r="AIT28" s="45"/>
      <c r="AIU28" s="45"/>
      <c r="AIV28" s="45"/>
      <c r="AIW28" s="45"/>
      <c r="AIX28" s="45"/>
      <c r="AIY28" s="45"/>
      <c r="AIZ28" s="45"/>
      <c r="AJA28" s="45"/>
      <c r="AJB28" s="45"/>
      <c r="AJC28" s="45"/>
      <c r="AJD28" s="45"/>
      <c r="AJE28" s="45"/>
      <c r="AJF28" s="45"/>
      <c r="AJG28" s="45"/>
      <c r="AJH28" s="45"/>
      <c r="AJI28" s="45"/>
      <c r="AJJ28" s="45"/>
      <c r="AJK28" s="45"/>
      <c r="AJL28" s="45"/>
      <c r="AJM28" s="45"/>
      <c r="AJN28" s="45"/>
      <c r="AJO28" s="45"/>
      <c r="AJP28" s="45"/>
      <c r="AJQ28" s="45"/>
      <c r="AJR28" s="45"/>
      <c r="AJS28" s="45"/>
      <c r="AJT28" s="45"/>
      <c r="AJU28" s="45"/>
      <c r="AJV28" s="45"/>
      <c r="AJW28" s="45"/>
      <c r="AJX28" s="45"/>
      <c r="AJY28" s="45"/>
      <c r="AJZ28" s="45"/>
      <c r="AKA28" s="45"/>
      <c r="AKB28" s="45"/>
      <c r="AKC28" s="45"/>
      <c r="AKD28" s="45"/>
      <c r="AKE28" s="45"/>
      <c r="AKF28" s="45"/>
      <c r="AKG28" s="45"/>
      <c r="AKH28" s="45"/>
      <c r="AKI28" s="45"/>
      <c r="AKJ28" s="45"/>
      <c r="AKK28" s="45"/>
      <c r="AKL28" s="45"/>
      <c r="AKM28" s="45"/>
      <c r="AKN28" s="45"/>
      <c r="AKO28" s="45"/>
      <c r="AKP28" s="45"/>
      <c r="AKQ28" s="45"/>
      <c r="AKR28" s="45"/>
      <c r="AKS28" s="45"/>
      <c r="AKT28" s="45"/>
      <c r="AKU28" s="45"/>
      <c r="AKV28" s="45"/>
      <c r="AKW28" s="45"/>
      <c r="AKX28" s="45"/>
      <c r="AKY28" s="45"/>
      <c r="AKZ28" s="45"/>
      <c r="ALA28" s="45"/>
      <c r="ALB28" s="45"/>
      <c r="ALC28" s="45"/>
      <c r="ALD28" s="45"/>
      <c r="ALE28" s="45"/>
      <c r="ALF28" s="45"/>
      <c r="ALG28" s="45"/>
      <c r="ALH28" s="45"/>
      <c r="ALI28" s="45"/>
      <c r="ALJ28" s="45"/>
      <c r="ALK28" s="45"/>
      <c r="ALL28" s="45"/>
      <c r="ALM28" s="45"/>
      <c r="ALN28" s="45"/>
      <c r="ALO28" s="45"/>
      <c r="ALP28" s="45"/>
      <c r="ALQ28" s="45"/>
      <c r="ALR28" s="45"/>
      <c r="ALS28" s="45"/>
      <c r="ALT28" s="45"/>
      <c r="ALU28" s="45"/>
      <c r="ALV28" s="45"/>
      <c r="ALW28" s="45"/>
      <c r="ALX28" s="45"/>
      <c r="ALY28" s="45"/>
      <c r="ALZ28" s="45"/>
      <c r="AMA28" s="45"/>
      <c r="AMB28" s="45"/>
      <c r="AMC28" s="45"/>
      <c r="AMD28" s="45"/>
      <c r="AME28" s="45"/>
      <c r="AMF28" s="45"/>
      <c r="AMG28" s="45"/>
      <c r="AMH28" s="45"/>
      <c r="AMI28" s="45"/>
      <c r="AMJ28" s="45"/>
      <c r="AMK28" s="45"/>
      <c r="AML28" s="45"/>
      <c r="AMM28" s="45"/>
      <c r="AMN28" s="45"/>
      <c r="AMO28" s="45"/>
      <c r="AMP28" s="45"/>
      <c r="AMQ28" s="45"/>
      <c r="AMR28" s="45"/>
      <c r="AMS28" s="45"/>
      <c r="AMT28" s="45"/>
      <c r="AMU28" s="45"/>
      <c r="AMV28" s="45"/>
      <c r="AMW28" s="45"/>
      <c r="AMX28" s="45"/>
      <c r="AMY28" s="45"/>
      <c r="AMZ28" s="45"/>
      <c r="ANA28" s="45"/>
      <c r="ANB28" s="45"/>
      <c r="ANC28" s="45"/>
      <c r="AND28" s="45"/>
      <c r="ANE28" s="45"/>
      <c r="ANF28" s="45"/>
      <c r="ANG28" s="45"/>
      <c r="ANH28" s="45"/>
      <c r="ANI28" s="45"/>
      <c r="ANJ28" s="45"/>
      <c r="ANK28" s="45"/>
      <c r="ANL28" s="45"/>
      <c r="ANM28" s="45"/>
      <c r="ANN28" s="45"/>
      <c r="ANO28" s="45"/>
      <c r="ANP28" s="45"/>
      <c r="ANQ28" s="45"/>
      <c r="ANR28" s="45"/>
      <c r="ANS28" s="45"/>
      <c r="ANT28" s="45"/>
      <c r="ANU28" s="45"/>
      <c r="ANV28" s="45"/>
      <c r="ANW28" s="45"/>
      <c r="ANX28" s="45"/>
      <c r="ANY28" s="45"/>
      <c r="ANZ28" s="45"/>
      <c r="AOA28" s="45"/>
      <c r="AOB28" s="45"/>
      <c r="AOC28" s="45"/>
      <c r="AOD28" s="45"/>
      <c r="AOE28" s="45"/>
      <c r="AOF28" s="45"/>
      <c r="AOG28" s="45"/>
      <c r="AOH28" s="45"/>
      <c r="AOI28" s="45"/>
      <c r="AOJ28" s="45"/>
      <c r="AOK28" s="45"/>
      <c r="AOL28" s="45"/>
      <c r="AOM28" s="45"/>
      <c r="AON28" s="45"/>
      <c r="AOO28" s="45"/>
      <c r="AOP28" s="45"/>
      <c r="AOQ28" s="45"/>
      <c r="AOR28" s="45"/>
      <c r="AOS28" s="45"/>
      <c r="AOT28" s="45"/>
      <c r="AOU28" s="45"/>
      <c r="AOV28" s="45"/>
      <c r="AOW28" s="45"/>
      <c r="AOX28" s="45"/>
      <c r="AOY28" s="45"/>
      <c r="AOZ28" s="45"/>
      <c r="APA28" s="45"/>
      <c r="APB28" s="45"/>
      <c r="APC28" s="45"/>
      <c r="APD28" s="45"/>
      <c r="APE28" s="45"/>
      <c r="APF28" s="45"/>
      <c r="APG28" s="45"/>
      <c r="APH28" s="45"/>
      <c r="API28" s="45"/>
      <c r="APJ28" s="45"/>
      <c r="APK28" s="45"/>
      <c r="APL28" s="45"/>
      <c r="APM28" s="45"/>
      <c r="APN28" s="45"/>
      <c r="APO28" s="45"/>
      <c r="APP28" s="45"/>
      <c r="APQ28" s="45"/>
      <c r="APR28" s="45"/>
      <c r="APS28" s="45"/>
      <c r="APT28" s="45"/>
      <c r="APU28" s="45"/>
      <c r="APV28" s="45"/>
      <c r="APW28" s="45"/>
      <c r="APX28" s="45"/>
      <c r="APY28" s="45"/>
      <c r="APZ28" s="45"/>
      <c r="AQA28" s="45"/>
      <c r="AQB28" s="45"/>
      <c r="AQC28" s="45"/>
      <c r="AQD28" s="45"/>
      <c r="AQE28" s="45"/>
      <c r="AQF28" s="45"/>
      <c r="AQG28" s="45"/>
      <c r="AQH28" s="45"/>
      <c r="AQI28" s="45"/>
      <c r="AQJ28" s="45"/>
      <c r="AQK28" s="45"/>
      <c r="AQL28" s="45"/>
      <c r="AQM28" s="45"/>
      <c r="AQN28" s="45"/>
      <c r="AQO28" s="45"/>
      <c r="AQP28" s="45"/>
      <c r="AQQ28" s="45"/>
      <c r="AQR28" s="45"/>
      <c r="AQS28" s="45"/>
      <c r="AQT28" s="45"/>
      <c r="AQU28" s="45"/>
      <c r="AQV28" s="45"/>
      <c r="AQW28" s="45"/>
      <c r="AQX28" s="45"/>
      <c r="AQY28" s="45"/>
      <c r="AQZ28" s="45"/>
      <c r="ARA28" s="45"/>
      <c r="ARB28" s="45"/>
      <c r="ARC28" s="45"/>
      <c r="ARD28" s="45"/>
      <c r="ARE28" s="45"/>
      <c r="ARF28" s="45"/>
      <c r="ARG28" s="45"/>
      <c r="ARH28" s="45"/>
      <c r="ARI28" s="45"/>
      <c r="ARJ28" s="45"/>
      <c r="ARK28" s="45"/>
      <c r="ARL28" s="45"/>
      <c r="ARM28" s="45"/>
      <c r="ARN28" s="45"/>
      <c r="ARO28" s="45"/>
      <c r="ARP28" s="45"/>
      <c r="ARQ28" s="45"/>
      <c r="ARR28" s="45"/>
      <c r="ARS28" s="45"/>
      <c r="ART28" s="45"/>
      <c r="ARU28" s="45"/>
      <c r="ARV28" s="45"/>
      <c r="ARW28" s="45"/>
      <c r="ARX28" s="45"/>
      <c r="ARY28" s="45"/>
      <c r="ARZ28" s="45"/>
      <c r="ASA28" s="45"/>
      <c r="ASB28" s="45"/>
      <c r="ASC28" s="45"/>
      <c r="ASD28" s="45"/>
      <c r="ASE28" s="45"/>
      <c r="ASF28" s="45"/>
      <c r="ASG28" s="45"/>
      <c r="ASH28" s="45"/>
      <c r="ASI28" s="45"/>
      <c r="ASJ28" s="45"/>
      <c r="ASK28" s="45"/>
      <c r="ASL28" s="45"/>
      <c r="ASM28" s="45"/>
      <c r="ASN28" s="45"/>
      <c r="ASO28" s="45"/>
      <c r="ASP28" s="45"/>
      <c r="ASQ28" s="45"/>
      <c r="ASR28" s="45"/>
      <c r="ASS28" s="45"/>
      <c r="AST28" s="45"/>
      <c r="ASU28" s="45"/>
      <c r="ASV28" s="45"/>
      <c r="ASW28" s="45"/>
      <c r="ASX28" s="45"/>
      <c r="ASY28" s="45"/>
      <c r="ASZ28" s="45"/>
      <c r="ATA28" s="45"/>
      <c r="ATB28" s="45"/>
      <c r="ATC28" s="45"/>
      <c r="ATD28" s="45"/>
      <c r="ATE28" s="45"/>
      <c r="ATF28" s="45"/>
      <c r="ATG28" s="45"/>
      <c r="ATH28" s="45"/>
      <c r="ATI28" s="45"/>
      <c r="ATJ28" s="45"/>
      <c r="ATK28" s="45"/>
      <c r="ATL28" s="45"/>
      <c r="ATM28" s="45"/>
      <c r="ATN28" s="45"/>
      <c r="ATO28" s="45"/>
      <c r="ATP28" s="45"/>
      <c r="ATQ28" s="45"/>
      <c r="ATR28" s="45"/>
      <c r="ATS28" s="45"/>
      <c r="ATT28" s="45"/>
      <c r="ATU28" s="45"/>
      <c r="ATV28" s="45"/>
      <c r="ATW28" s="45"/>
      <c r="ATX28" s="45"/>
      <c r="ATY28" s="45"/>
      <c r="ATZ28" s="45"/>
      <c r="AUA28" s="45"/>
      <c r="AUB28" s="45"/>
      <c r="AUC28" s="45"/>
      <c r="AUD28" s="45"/>
      <c r="AUE28" s="45"/>
      <c r="AUF28" s="45"/>
      <c r="AUG28" s="45"/>
      <c r="AUH28" s="45"/>
      <c r="AUI28" s="45"/>
      <c r="AUJ28" s="45"/>
      <c r="AUK28" s="45"/>
      <c r="AUL28" s="45"/>
      <c r="AUM28" s="45"/>
      <c r="AUN28" s="45"/>
      <c r="AUO28" s="45"/>
      <c r="AUP28" s="45"/>
      <c r="AUQ28" s="45"/>
      <c r="AUR28" s="45"/>
      <c r="AUS28" s="45"/>
      <c r="AUT28" s="45"/>
      <c r="AUU28" s="45"/>
      <c r="AUV28" s="45"/>
      <c r="AUW28" s="45"/>
      <c r="AUX28" s="45"/>
      <c r="AUY28" s="45"/>
      <c r="AUZ28" s="45"/>
      <c r="AVA28" s="45"/>
      <c r="AVB28" s="45"/>
      <c r="AVC28" s="45"/>
      <c r="AVD28" s="45"/>
      <c r="AVE28" s="45"/>
      <c r="AVF28" s="45"/>
      <c r="AVG28" s="45"/>
      <c r="AVH28" s="45"/>
      <c r="AVI28" s="45"/>
      <c r="AVJ28" s="45"/>
      <c r="AVK28" s="45"/>
      <c r="AVL28" s="45"/>
      <c r="AVM28" s="45"/>
      <c r="AVN28" s="45"/>
      <c r="AVO28" s="45"/>
      <c r="AVP28" s="45"/>
      <c r="AVQ28" s="45"/>
      <c r="AVR28" s="45"/>
      <c r="AVS28" s="45"/>
      <c r="AVT28" s="45"/>
      <c r="AVU28" s="45"/>
      <c r="AVV28" s="45"/>
      <c r="AVW28" s="45"/>
      <c r="AVX28" s="45"/>
      <c r="AVY28" s="45"/>
      <c r="AVZ28" s="45"/>
      <c r="AWA28" s="45"/>
      <c r="AWB28" s="45"/>
      <c r="AWC28" s="45"/>
      <c r="AWD28" s="45"/>
      <c r="AWE28" s="45"/>
      <c r="AWF28" s="45"/>
      <c r="AWG28" s="45"/>
      <c r="AWH28" s="45"/>
      <c r="AWI28" s="45"/>
      <c r="AWJ28" s="45"/>
      <c r="AWK28" s="45"/>
      <c r="AWL28" s="45"/>
      <c r="AWM28" s="45"/>
      <c r="AWN28" s="45"/>
      <c r="AWO28" s="45"/>
      <c r="AWP28" s="45"/>
      <c r="AWQ28" s="45"/>
      <c r="AWR28" s="45"/>
      <c r="AWS28" s="45"/>
      <c r="AWT28" s="45"/>
      <c r="AWU28" s="45"/>
      <c r="AWV28" s="45"/>
      <c r="AWW28" s="45"/>
      <c r="AWX28" s="45"/>
      <c r="AWY28" s="45"/>
      <c r="AWZ28" s="45"/>
      <c r="AXA28" s="45"/>
      <c r="AXB28" s="45"/>
      <c r="AXC28" s="45"/>
      <c r="AXD28" s="45"/>
      <c r="AXE28" s="45"/>
      <c r="AXF28" s="45"/>
      <c r="AXG28" s="45"/>
      <c r="AXH28" s="45"/>
      <c r="AXI28" s="45"/>
      <c r="AXJ28" s="45"/>
      <c r="AXK28" s="45"/>
      <c r="AXL28" s="45"/>
      <c r="AXM28" s="45"/>
      <c r="AXN28" s="45"/>
      <c r="AXO28" s="45"/>
      <c r="AXP28" s="45"/>
      <c r="AXQ28" s="45"/>
      <c r="AXR28" s="45"/>
      <c r="AXS28" s="45"/>
      <c r="AXT28" s="45"/>
      <c r="AXU28" s="45"/>
      <c r="AXV28" s="45"/>
      <c r="AXW28" s="45"/>
      <c r="AXX28" s="45"/>
      <c r="AXY28" s="45"/>
      <c r="AXZ28" s="45"/>
      <c r="AYA28" s="45"/>
      <c r="AYB28" s="45"/>
      <c r="AYC28" s="45"/>
      <c r="AYD28" s="45"/>
      <c r="AYE28" s="45"/>
      <c r="AYF28" s="45"/>
      <c r="AYG28" s="45"/>
      <c r="AYH28" s="45"/>
      <c r="AYI28" s="45"/>
      <c r="AYJ28" s="45"/>
      <c r="AYK28" s="45"/>
      <c r="AYL28" s="45"/>
      <c r="AYM28" s="45"/>
      <c r="AYN28" s="45"/>
      <c r="AYO28" s="45"/>
      <c r="AYP28" s="45"/>
      <c r="AYQ28" s="45"/>
      <c r="AYR28" s="45"/>
      <c r="AYS28" s="45"/>
      <c r="AYT28" s="45"/>
      <c r="AYU28" s="45"/>
      <c r="AYV28" s="45"/>
      <c r="AYW28" s="45"/>
      <c r="AYX28" s="45"/>
      <c r="AYY28" s="45"/>
      <c r="AYZ28" s="45"/>
      <c r="AZA28" s="45"/>
      <c r="AZB28" s="45"/>
      <c r="AZC28" s="45"/>
      <c r="AZD28" s="45"/>
      <c r="AZE28" s="45"/>
      <c r="AZF28" s="45"/>
      <c r="AZG28" s="45"/>
      <c r="AZH28" s="45"/>
      <c r="AZI28" s="45"/>
      <c r="AZJ28" s="45"/>
      <c r="AZK28" s="45"/>
      <c r="AZL28" s="45"/>
      <c r="AZM28" s="45"/>
      <c r="AZN28" s="45"/>
      <c r="AZO28" s="45"/>
      <c r="AZP28" s="45"/>
      <c r="AZQ28" s="45"/>
      <c r="AZR28" s="45"/>
      <c r="AZS28" s="45"/>
      <c r="AZT28" s="45"/>
      <c r="AZU28" s="45"/>
      <c r="AZV28" s="45"/>
      <c r="AZW28" s="45"/>
      <c r="AZX28" s="45"/>
      <c r="AZY28" s="45"/>
      <c r="AZZ28" s="45"/>
      <c r="BAA28" s="45"/>
      <c r="BAB28" s="45"/>
      <c r="BAC28" s="45"/>
      <c r="BAD28" s="45"/>
      <c r="BAE28" s="45"/>
      <c r="BAF28" s="45"/>
      <c r="BAG28" s="45"/>
      <c r="BAH28" s="45"/>
      <c r="BAI28" s="45"/>
      <c r="BAJ28" s="45"/>
      <c r="BAK28" s="45"/>
      <c r="BAL28" s="45"/>
      <c r="BAM28" s="45"/>
      <c r="BAN28" s="45"/>
      <c r="BAO28" s="45"/>
      <c r="BAP28" s="45"/>
      <c r="BAQ28" s="45"/>
      <c r="BAR28" s="45"/>
      <c r="BAS28" s="45"/>
      <c r="BAT28" s="45"/>
      <c r="BAU28" s="45"/>
      <c r="BAV28" s="45"/>
      <c r="BAW28" s="45"/>
      <c r="BAX28" s="45"/>
      <c r="BAY28" s="45"/>
      <c r="BAZ28" s="45"/>
      <c r="BBA28" s="45"/>
      <c r="BBB28" s="45"/>
      <c r="BBC28" s="45"/>
      <c r="BBD28" s="45"/>
      <c r="BBE28" s="45"/>
      <c r="BBF28" s="45"/>
      <c r="BBG28" s="45"/>
      <c r="BBH28" s="45"/>
      <c r="BBI28" s="45"/>
      <c r="BBJ28" s="45"/>
      <c r="BBK28" s="45"/>
      <c r="BBL28" s="45"/>
      <c r="BBM28" s="45"/>
      <c r="BBN28" s="45"/>
      <c r="BBO28" s="45"/>
      <c r="BBP28" s="45"/>
      <c r="BBQ28" s="45"/>
      <c r="BBR28" s="45"/>
      <c r="BBS28" s="45"/>
      <c r="BBT28" s="45"/>
      <c r="BBU28" s="45"/>
      <c r="BBV28" s="45"/>
      <c r="BBW28" s="45"/>
      <c r="BBX28" s="45"/>
      <c r="BBY28" s="45"/>
      <c r="BBZ28" s="45"/>
      <c r="BCA28" s="45"/>
      <c r="BCB28" s="45"/>
      <c r="BCC28" s="45"/>
      <c r="BCD28" s="45"/>
      <c r="BCE28" s="45"/>
      <c r="BCF28" s="45"/>
      <c r="BCG28" s="45"/>
      <c r="BCH28" s="45"/>
      <c r="BCI28" s="45"/>
      <c r="BCJ28" s="45"/>
      <c r="BCK28" s="45"/>
      <c r="BCL28" s="45"/>
      <c r="BCM28" s="45"/>
      <c r="BCN28" s="45"/>
      <c r="BCO28" s="45"/>
      <c r="BCP28" s="45"/>
      <c r="BCQ28" s="45"/>
      <c r="BCR28" s="45"/>
      <c r="BCS28" s="45"/>
      <c r="BCT28" s="45"/>
      <c r="BCU28" s="45"/>
      <c r="BCV28" s="45"/>
      <c r="BCW28" s="45"/>
      <c r="BCX28" s="45"/>
      <c r="BCY28" s="45"/>
      <c r="BCZ28" s="45"/>
      <c r="BDA28" s="45"/>
      <c r="BDB28" s="45"/>
      <c r="BDC28" s="45"/>
      <c r="BDD28" s="45"/>
      <c r="BDE28" s="45"/>
      <c r="BDF28" s="45"/>
      <c r="BDG28" s="45"/>
      <c r="BDH28" s="45"/>
      <c r="BDI28" s="45"/>
      <c r="BDJ28" s="45"/>
      <c r="BDK28" s="45"/>
      <c r="BDL28" s="45"/>
      <c r="BDM28" s="45"/>
      <c r="BDN28" s="45"/>
      <c r="BDO28" s="45"/>
      <c r="BDP28" s="45"/>
      <c r="BDQ28" s="45"/>
      <c r="BDR28" s="45"/>
      <c r="BDS28" s="45"/>
      <c r="BDT28" s="45"/>
      <c r="BDU28" s="45"/>
      <c r="BDV28" s="45"/>
      <c r="BDW28" s="45"/>
      <c r="BDX28" s="45"/>
      <c r="BDY28" s="45"/>
      <c r="BDZ28" s="45"/>
      <c r="BEA28" s="45"/>
      <c r="BEB28" s="45"/>
      <c r="BEC28" s="45"/>
      <c r="BED28" s="45"/>
      <c r="BEE28" s="45"/>
      <c r="BEF28" s="45"/>
      <c r="BEG28" s="45"/>
      <c r="BEH28" s="45"/>
      <c r="BEI28" s="45"/>
      <c r="BEJ28" s="45"/>
      <c r="BEK28" s="45"/>
      <c r="BEL28" s="45"/>
      <c r="BEM28" s="45"/>
      <c r="BEN28" s="45"/>
      <c r="BEO28" s="45"/>
      <c r="BEP28" s="45"/>
      <c r="BEQ28" s="45"/>
      <c r="BER28" s="45"/>
      <c r="BES28" s="45"/>
      <c r="BET28" s="45"/>
      <c r="BEU28" s="45"/>
      <c r="BEV28" s="45"/>
      <c r="BEW28" s="45"/>
      <c r="BEX28" s="45"/>
      <c r="BEY28" s="45"/>
      <c r="BEZ28" s="45"/>
      <c r="BFA28" s="45"/>
      <c r="BFB28" s="45"/>
      <c r="BFC28" s="45"/>
      <c r="BFD28" s="45"/>
      <c r="BFE28" s="45"/>
      <c r="BFF28" s="45"/>
      <c r="BFG28" s="45"/>
      <c r="BFH28" s="45"/>
      <c r="BFI28" s="45"/>
      <c r="BFJ28" s="45"/>
      <c r="BFK28" s="45"/>
      <c r="BFL28" s="45"/>
      <c r="BFM28" s="45"/>
      <c r="BFN28" s="45"/>
      <c r="BFO28" s="45"/>
      <c r="BFP28" s="45"/>
      <c r="BFQ28" s="45"/>
      <c r="BFR28" s="45"/>
      <c r="BFS28" s="45"/>
      <c r="BFT28" s="45"/>
      <c r="BFU28" s="45"/>
      <c r="BFV28" s="45"/>
      <c r="BFW28" s="45"/>
      <c r="BFX28" s="45"/>
      <c r="BFY28" s="45"/>
      <c r="BFZ28" s="45"/>
      <c r="BGA28" s="45"/>
      <c r="BGB28" s="45"/>
      <c r="BGC28" s="45"/>
      <c r="BGD28" s="45"/>
      <c r="BGE28" s="45"/>
      <c r="BGF28" s="45"/>
      <c r="BGG28" s="45"/>
      <c r="BGH28" s="45"/>
      <c r="BGI28" s="45"/>
      <c r="BGJ28" s="45"/>
      <c r="BGK28" s="45"/>
      <c r="BGL28" s="45"/>
      <c r="BGM28" s="45"/>
      <c r="BGN28" s="45"/>
      <c r="BGO28" s="45"/>
      <c r="BGP28" s="45"/>
      <c r="BGQ28" s="45"/>
      <c r="BGR28" s="45"/>
      <c r="BGS28" s="45"/>
      <c r="BGT28" s="45"/>
      <c r="BGU28" s="45"/>
      <c r="BGV28" s="45"/>
      <c r="BGW28" s="45"/>
      <c r="BGX28" s="45"/>
      <c r="BGY28" s="45"/>
      <c r="BGZ28" s="45"/>
      <c r="BHA28" s="45"/>
      <c r="BHB28" s="45"/>
      <c r="BHC28" s="45"/>
      <c r="BHD28" s="45"/>
      <c r="BHE28" s="45"/>
      <c r="BHF28" s="45"/>
      <c r="BHG28" s="45"/>
      <c r="BHH28" s="45"/>
      <c r="BHI28" s="45"/>
      <c r="BHJ28" s="45"/>
      <c r="BHK28" s="45"/>
      <c r="BHL28" s="45"/>
      <c r="BHM28" s="45"/>
      <c r="BHN28" s="45"/>
      <c r="BHO28" s="45"/>
      <c r="BHP28" s="45"/>
      <c r="BHQ28" s="45"/>
      <c r="BHR28" s="45"/>
      <c r="BHS28" s="45"/>
      <c r="BHT28" s="45"/>
      <c r="BHU28" s="45"/>
      <c r="BHV28" s="45"/>
      <c r="BHW28" s="45"/>
      <c r="BHX28" s="45"/>
      <c r="BHY28" s="45"/>
      <c r="BHZ28" s="45"/>
      <c r="BIA28" s="45"/>
      <c r="BIB28" s="45"/>
      <c r="BIC28" s="45"/>
      <c r="BID28" s="45"/>
      <c r="BIE28" s="45"/>
      <c r="BIF28" s="45"/>
      <c r="BIG28" s="45"/>
      <c r="BIH28" s="45"/>
      <c r="BII28" s="45"/>
      <c r="BIJ28" s="45"/>
      <c r="BIK28" s="45"/>
      <c r="BIL28" s="45"/>
      <c r="BIM28" s="45"/>
      <c r="BIN28" s="45"/>
      <c r="BIO28" s="45"/>
      <c r="BIP28" s="45"/>
      <c r="BIQ28" s="45"/>
      <c r="BIR28" s="45"/>
      <c r="BIS28" s="45"/>
      <c r="BIT28" s="45"/>
      <c r="BIU28" s="45"/>
      <c r="BIV28" s="45"/>
      <c r="BIW28" s="45"/>
      <c r="BIX28" s="45"/>
      <c r="BIY28" s="45"/>
      <c r="BIZ28" s="45"/>
      <c r="BJA28" s="45"/>
      <c r="BJB28" s="45"/>
      <c r="BJC28" s="45"/>
      <c r="BJD28" s="45"/>
      <c r="BJE28" s="45"/>
      <c r="BJF28" s="45"/>
      <c r="BJG28" s="45"/>
      <c r="BJH28" s="45"/>
      <c r="BJI28" s="45"/>
      <c r="BJJ28" s="45"/>
      <c r="BJK28" s="45"/>
      <c r="BJL28" s="45"/>
      <c r="BJM28" s="45"/>
      <c r="BJN28" s="45"/>
      <c r="BJO28" s="45"/>
      <c r="BJP28" s="45"/>
      <c r="BJQ28" s="45"/>
      <c r="BJR28" s="45"/>
      <c r="BJS28" s="45"/>
      <c r="BJT28" s="45"/>
      <c r="BJU28" s="45"/>
      <c r="BJV28" s="45"/>
      <c r="BJW28" s="45"/>
      <c r="BJX28" s="45"/>
      <c r="BJY28" s="45"/>
      <c r="BJZ28" s="45"/>
      <c r="BKA28" s="45"/>
      <c r="BKB28" s="45"/>
      <c r="BKC28" s="45"/>
      <c r="BKD28" s="45"/>
      <c r="BKE28" s="45"/>
      <c r="BKF28" s="45"/>
      <c r="BKG28" s="45"/>
      <c r="BKH28" s="45"/>
      <c r="BKI28" s="45"/>
      <c r="BKJ28" s="45"/>
      <c r="BKK28" s="45"/>
      <c r="BKL28" s="45"/>
      <c r="BKM28" s="45"/>
      <c r="BKN28" s="45"/>
      <c r="BKO28" s="45"/>
      <c r="BKP28" s="45"/>
      <c r="BKQ28" s="45"/>
      <c r="BKR28" s="45"/>
      <c r="BKS28" s="45"/>
      <c r="BKT28" s="45"/>
      <c r="BKU28" s="45"/>
      <c r="BKV28" s="45"/>
      <c r="BKW28" s="45"/>
      <c r="BKX28" s="45"/>
      <c r="BKY28" s="45"/>
      <c r="BKZ28" s="45"/>
      <c r="BLA28" s="45"/>
      <c r="BLB28" s="45"/>
      <c r="BLC28" s="45"/>
      <c r="BLD28" s="45"/>
      <c r="BLE28" s="45"/>
      <c r="BLF28" s="45"/>
      <c r="BLG28" s="45"/>
      <c r="BLH28" s="45"/>
      <c r="BLI28" s="45"/>
      <c r="BLJ28" s="45"/>
      <c r="BLK28" s="45"/>
      <c r="BLL28" s="45"/>
      <c r="BLM28" s="45"/>
      <c r="BLN28" s="45"/>
      <c r="BLO28" s="45"/>
      <c r="BLP28" s="45"/>
      <c r="BLQ28" s="45"/>
      <c r="BLR28" s="45"/>
      <c r="BLS28" s="45"/>
      <c r="BLT28" s="45"/>
      <c r="BLU28" s="45"/>
      <c r="BLV28" s="45"/>
      <c r="BLW28" s="45"/>
      <c r="BLX28" s="45"/>
      <c r="BLY28" s="45"/>
      <c r="BLZ28" s="45"/>
      <c r="BMA28" s="45"/>
      <c r="BMB28" s="45"/>
      <c r="BMC28" s="45"/>
      <c r="BMD28" s="45"/>
      <c r="BME28" s="45"/>
      <c r="BMF28" s="45"/>
      <c r="BMG28" s="45"/>
      <c r="BMH28" s="45"/>
      <c r="BMI28" s="45"/>
      <c r="BMJ28" s="45"/>
      <c r="BMK28" s="45"/>
      <c r="BML28" s="45"/>
      <c r="BMM28" s="45"/>
      <c r="BMN28" s="45"/>
      <c r="BMO28" s="45"/>
      <c r="BMP28" s="45"/>
      <c r="BMQ28" s="45"/>
      <c r="BMR28" s="45"/>
      <c r="BMS28" s="45"/>
      <c r="BMT28" s="45"/>
      <c r="BMU28" s="45"/>
      <c r="BMV28" s="45"/>
      <c r="BMW28" s="45"/>
      <c r="BMX28" s="45"/>
      <c r="BMY28" s="45"/>
      <c r="BMZ28" s="45"/>
      <c r="BNA28" s="45"/>
      <c r="BNB28" s="45"/>
      <c r="BNC28" s="45"/>
      <c r="BND28" s="45"/>
      <c r="BNE28" s="45"/>
      <c r="BNF28" s="45"/>
      <c r="BNG28" s="45"/>
      <c r="BNH28" s="45"/>
      <c r="BNI28" s="45"/>
      <c r="BNJ28" s="45"/>
      <c r="BNK28" s="45"/>
      <c r="BNL28" s="45"/>
      <c r="BNM28" s="45"/>
      <c r="BNN28" s="45"/>
      <c r="BNO28" s="45"/>
      <c r="BNP28" s="45"/>
      <c r="BNQ28" s="45"/>
      <c r="BNR28" s="45"/>
      <c r="BNS28" s="45"/>
      <c r="BNT28" s="45"/>
      <c r="BNU28" s="45"/>
      <c r="BNV28" s="45"/>
      <c r="BNW28" s="45"/>
      <c r="BNX28" s="45"/>
      <c r="BNY28" s="45"/>
      <c r="BNZ28" s="45"/>
      <c r="BOA28" s="45"/>
      <c r="BOB28" s="45"/>
      <c r="BOC28" s="45"/>
      <c r="BOD28" s="45"/>
      <c r="BOE28" s="45"/>
      <c r="BOF28" s="45"/>
      <c r="BOG28" s="45"/>
      <c r="BOH28" s="45"/>
      <c r="BOI28" s="45"/>
      <c r="BOJ28" s="45"/>
      <c r="BOK28" s="45"/>
      <c r="BOL28" s="45"/>
      <c r="BOM28" s="45"/>
      <c r="BON28" s="45"/>
      <c r="BOO28" s="45"/>
      <c r="BOP28" s="45"/>
      <c r="BOQ28" s="45"/>
      <c r="BOR28" s="45"/>
      <c r="BOS28" s="45"/>
      <c r="BOT28" s="45"/>
      <c r="BOU28" s="45"/>
      <c r="BOV28" s="45"/>
      <c r="BOW28" s="45"/>
      <c r="BOX28" s="45"/>
      <c r="BOY28" s="45"/>
      <c r="BOZ28" s="45"/>
      <c r="BPA28" s="45"/>
      <c r="BPB28" s="45"/>
      <c r="BPC28" s="45"/>
      <c r="BPD28" s="45"/>
      <c r="BPE28" s="45"/>
      <c r="BPF28" s="45"/>
      <c r="BPG28" s="45"/>
      <c r="BPH28" s="45"/>
      <c r="BPI28" s="45"/>
      <c r="BPJ28" s="45"/>
      <c r="BPK28" s="45"/>
      <c r="BPL28" s="45"/>
      <c r="BPM28" s="45"/>
      <c r="BPN28" s="45"/>
      <c r="BPO28" s="45"/>
      <c r="BPP28" s="45"/>
      <c r="BPQ28" s="45"/>
      <c r="BPR28" s="45"/>
      <c r="BPS28" s="45"/>
      <c r="BPT28" s="45"/>
      <c r="BPU28" s="45"/>
      <c r="BPV28" s="45"/>
      <c r="BPW28" s="45"/>
      <c r="BPX28" s="45"/>
      <c r="BPY28" s="45"/>
      <c r="BPZ28" s="45"/>
      <c r="BQA28" s="45"/>
      <c r="BQB28" s="45"/>
      <c r="BQC28" s="45"/>
      <c r="BQD28" s="45"/>
      <c r="BQE28" s="45"/>
      <c r="BQF28" s="45"/>
      <c r="BQG28" s="45"/>
      <c r="BQH28" s="45"/>
      <c r="BQI28" s="45"/>
      <c r="BQJ28" s="45"/>
      <c r="BQK28" s="45"/>
      <c r="BQL28" s="45"/>
      <c r="BQM28" s="45"/>
      <c r="BQN28" s="45"/>
      <c r="BQO28" s="45"/>
      <c r="BQP28" s="45"/>
      <c r="BQQ28" s="45"/>
      <c r="BQR28" s="45"/>
      <c r="BQS28" s="45"/>
      <c r="BQT28" s="45"/>
      <c r="BQU28" s="45"/>
      <c r="BQV28" s="45"/>
      <c r="BQW28" s="45"/>
      <c r="BQX28" s="45"/>
      <c r="BQY28" s="45"/>
      <c r="BQZ28" s="45"/>
      <c r="BRA28" s="45"/>
      <c r="BRB28" s="45"/>
      <c r="BRC28" s="45"/>
      <c r="BRD28" s="45"/>
      <c r="BRE28" s="45"/>
      <c r="BRF28" s="45"/>
      <c r="BRG28" s="45"/>
      <c r="BRH28" s="45"/>
      <c r="BRI28" s="45"/>
      <c r="BRJ28" s="45"/>
      <c r="BRK28" s="45"/>
      <c r="BRL28" s="45"/>
      <c r="BRM28" s="45"/>
      <c r="BRN28" s="45"/>
      <c r="BRO28" s="45"/>
      <c r="BRP28" s="45"/>
      <c r="BRQ28" s="45"/>
      <c r="BRR28" s="45"/>
      <c r="BRS28" s="45"/>
      <c r="BRT28" s="45"/>
      <c r="BRU28" s="45"/>
      <c r="BRV28" s="45"/>
      <c r="BRW28" s="45"/>
      <c r="BRX28" s="45"/>
      <c r="BRY28" s="45"/>
      <c r="BRZ28" s="45"/>
      <c r="BSA28" s="45"/>
      <c r="BSB28" s="45"/>
      <c r="BSC28" s="45"/>
      <c r="BSD28" s="45"/>
      <c r="BSE28" s="45"/>
      <c r="BSF28" s="45"/>
      <c r="BSG28" s="45"/>
      <c r="BSH28" s="45"/>
      <c r="BSI28" s="45"/>
      <c r="BSJ28" s="45"/>
      <c r="BSK28" s="45"/>
      <c r="BSL28" s="45"/>
      <c r="BSM28" s="45"/>
      <c r="BSN28" s="45"/>
      <c r="BSO28" s="45"/>
      <c r="BSP28" s="45"/>
      <c r="BSQ28" s="45"/>
      <c r="BSR28" s="45"/>
      <c r="BSS28" s="45"/>
      <c r="BST28" s="45"/>
      <c r="BSU28" s="45"/>
      <c r="BSV28" s="45"/>
      <c r="BSW28" s="45"/>
      <c r="BSX28" s="45"/>
      <c r="BSY28" s="45"/>
      <c r="BSZ28" s="45"/>
      <c r="BTA28" s="45"/>
      <c r="BTB28" s="45"/>
      <c r="BTC28" s="45"/>
      <c r="BTD28" s="45"/>
      <c r="BTE28" s="45"/>
      <c r="BTF28" s="45"/>
      <c r="BTG28" s="45"/>
      <c r="BTH28" s="45"/>
      <c r="BTI28" s="45"/>
      <c r="BTJ28" s="45"/>
      <c r="BTK28" s="45"/>
      <c r="BTL28" s="45"/>
      <c r="BTM28" s="45"/>
      <c r="BTN28" s="45"/>
      <c r="BTO28" s="45"/>
      <c r="BTP28" s="45"/>
      <c r="BTQ28" s="45"/>
      <c r="BTR28" s="45"/>
      <c r="BTS28" s="45"/>
      <c r="BTT28" s="45"/>
      <c r="BTU28" s="45"/>
      <c r="BTV28" s="45"/>
      <c r="BTW28" s="45"/>
      <c r="BTX28" s="45"/>
      <c r="BTY28" s="45"/>
      <c r="BTZ28" s="45"/>
      <c r="BUA28" s="45"/>
      <c r="BUB28" s="45"/>
      <c r="BUC28" s="45"/>
      <c r="BUD28" s="45"/>
      <c r="BUE28" s="45"/>
      <c r="BUF28" s="45"/>
      <c r="BUG28" s="45"/>
      <c r="BUH28" s="45"/>
      <c r="BUI28" s="45"/>
      <c r="BUJ28" s="45"/>
      <c r="BUK28" s="45"/>
      <c r="BUL28" s="45"/>
      <c r="BUM28" s="45"/>
      <c r="BUN28" s="45"/>
      <c r="BUO28" s="45"/>
      <c r="BUP28" s="45"/>
      <c r="BUQ28" s="45"/>
      <c r="BUR28" s="45"/>
      <c r="BUS28" s="45"/>
      <c r="BUT28" s="45"/>
      <c r="BUU28" s="45"/>
      <c r="BUV28" s="45"/>
      <c r="BUW28" s="45"/>
      <c r="BUX28" s="45"/>
      <c r="BUY28" s="45"/>
      <c r="BUZ28" s="45"/>
      <c r="BVA28" s="45"/>
      <c r="BVB28" s="45"/>
      <c r="BVC28" s="45"/>
      <c r="BVD28" s="45"/>
      <c r="BVE28" s="45"/>
      <c r="BVF28" s="45"/>
      <c r="BVG28" s="45"/>
      <c r="BVH28" s="45"/>
      <c r="BVI28" s="45"/>
      <c r="BVJ28" s="45"/>
      <c r="BVK28" s="45"/>
      <c r="BVL28" s="45"/>
      <c r="BVM28" s="45"/>
      <c r="BVN28" s="45"/>
      <c r="BVO28" s="45"/>
      <c r="BVP28" s="45"/>
      <c r="BVQ28" s="45"/>
      <c r="BVR28" s="45"/>
      <c r="BVS28" s="45"/>
      <c r="BVT28" s="45"/>
      <c r="BVU28" s="45"/>
      <c r="BVV28" s="45"/>
      <c r="BVW28" s="45"/>
      <c r="BVX28" s="45"/>
      <c r="BVY28" s="45"/>
      <c r="BVZ28" s="45"/>
      <c r="BWA28" s="45"/>
      <c r="BWB28" s="45"/>
      <c r="BWC28" s="45"/>
      <c r="BWD28" s="45"/>
      <c r="BWE28" s="45"/>
      <c r="BWF28" s="45"/>
      <c r="BWG28" s="45"/>
      <c r="BWH28" s="45"/>
      <c r="BWI28" s="45"/>
      <c r="BWJ28" s="45"/>
      <c r="BWK28" s="45"/>
      <c r="BWL28" s="45"/>
      <c r="BWM28" s="45"/>
      <c r="BWN28" s="45"/>
      <c r="BWO28" s="45"/>
      <c r="BWP28" s="45"/>
      <c r="BWQ28" s="45"/>
      <c r="BWR28" s="45"/>
      <c r="BWS28" s="45"/>
      <c r="BWT28" s="45"/>
      <c r="BWU28" s="45"/>
      <c r="BWV28" s="45"/>
      <c r="BWW28" s="45"/>
      <c r="BWX28" s="45"/>
      <c r="BWY28" s="45"/>
      <c r="BWZ28" s="45"/>
      <c r="BXA28" s="45"/>
      <c r="BXB28" s="45"/>
      <c r="BXC28" s="45"/>
      <c r="BXD28" s="45"/>
      <c r="BXE28" s="45"/>
      <c r="BXF28" s="45"/>
      <c r="BXG28" s="45"/>
      <c r="BXH28" s="45"/>
      <c r="BXI28" s="45"/>
      <c r="BXJ28" s="45"/>
      <c r="BXK28" s="45"/>
      <c r="BXL28" s="45"/>
      <c r="BXM28" s="45"/>
      <c r="BXN28" s="45"/>
      <c r="BXO28" s="45"/>
      <c r="BXP28" s="45"/>
      <c r="BXQ28" s="45"/>
      <c r="BXR28" s="45"/>
      <c r="BXS28" s="45"/>
      <c r="BXT28" s="45"/>
      <c r="BXU28" s="45"/>
      <c r="BXV28" s="45"/>
      <c r="BXW28" s="45"/>
      <c r="BXX28" s="45"/>
      <c r="BXY28" s="45"/>
      <c r="BXZ28" s="45"/>
      <c r="BYA28" s="45"/>
      <c r="BYB28" s="45"/>
      <c r="BYC28" s="45"/>
      <c r="BYD28" s="45"/>
      <c r="BYE28" s="45"/>
      <c r="BYF28" s="45"/>
      <c r="BYG28" s="45"/>
      <c r="BYH28" s="45"/>
      <c r="BYI28" s="45"/>
      <c r="BYJ28" s="45"/>
      <c r="BYK28" s="45"/>
      <c r="BYL28" s="45"/>
      <c r="BYM28" s="45"/>
      <c r="BYN28" s="45"/>
      <c r="BYO28" s="45"/>
      <c r="BYP28" s="45"/>
      <c r="BYQ28" s="45"/>
      <c r="BYR28" s="45"/>
      <c r="BYS28" s="45"/>
      <c r="BYT28" s="45"/>
      <c r="BYU28" s="45"/>
      <c r="BYV28" s="45"/>
      <c r="BYW28" s="45"/>
      <c r="BYX28" s="45"/>
      <c r="BYY28" s="45"/>
      <c r="BYZ28" s="45"/>
      <c r="BZA28" s="45"/>
      <c r="BZB28" s="45"/>
      <c r="BZC28" s="45"/>
      <c r="BZD28" s="45"/>
      <c r="BZE28" s="45"/>
      <c r="BZF28" s="45"/>
      <c r="BZG28" s="45"/>
      <c r="BZH28" s="45"/>
      <c r="BZI28" s="45"/>
      <c r="BZJ28" s="45"/>
      <c r="BZK28" s="45"/>
      <c r="BZL28" s="45"/>
      <c r="BZM28" s="45"/>
      <c r="BZN28" s="45"/>
      <c r="BZO28" s="45"/>
      <c r="BZP28" s="45"/>
      <c r="BZQ28" s="45"/>
      <c r="BZR28" s="45"/>
      <c r="BZS28" s="45"/>
      <c r="BZT28" s="45"/>
      <c r="BZU28" s="45"/>
      <c r="BZV28" s="45"/>
      <c r="BZW28" s="45"/>
      <c r="BZX28" s="45"/>
      <c r="BZY28" s="45"/>
      <c r="BZZ28" s="45"/>
      <c r="CAA28" s="45"/>
      <c r="CAB28" s="45"/>
      <c r="CAC28" s="45"/>
      <c r="CAD28" s="45"/>
      <c r="CAE28" s="45"/>
      <c r="CAF28" s="45"/>
      <c r="CAG28" s="45"/>
      <c r="CAH28" s="45"/>
      <c r="CAI28" s="45"/>
      <c r="CAJ28" s="45"/>
      <c r="CAK28" s="45"/>
      <c r="CAL28" s="45"/>
      <c r="CAM28" s="45"/>
      <c r="CAN28" s="45"/>
      <c r="CAO28" s="45"/>
      <c r="CAP28" s="45"/>
      <c r="CAQ28" s="45"/>
      <c r="CAR28" s="45"/>
      <c r="CAS28" s="45"/>
      <c r="CAT28" s="45"/>
      <c r="CAU28" s="45"/>
      <c r="CAV28" s="45"/>
      <c r="CAW28" s="45"/>
      <c r="CAX28" s="45"/>
      <c r="CAY28" s="45"/>
      <c r="CAZ28" s="45"/>
      <c r="CBA28" s="45"/>
      <c r="CBB28" s="45"/>
      <c r="CBC28" s="45"/>
      <c r="CBD28" s="45"/>
      <c r="CBE28" s="45"/>
      <c r="CBF28" s="45"/>
      <c r="CBG28" s="45"/>
      <c r="CBH28" s="45"/>
      <c r="CBI28" s="45"/>
      <c r="CBJ28" s="45"/>
      <c r="CBK28" s="45"/>
      <c r="CBL28" s="45"/>
      <c r="CBM28" s="45"/>
      <c r="CBN28" s="45"/>
      <c r="CBO28" s="45"/>
      <c r="CBP28" s="45"/>
      <c r="CBQ28" s="45"/>
      <c r="CBR28" s="45"/>
      <c r="CBS28" s="45"/>
      <c r="CBT28" s="45"/>
      <c r="CBU28" s="45"/>
      <c r="CBV28" s="45"/>
      <c r="CBW28" s="45"/>
      <c r="CBX28" s="45"/>
      <c r="CBY28" s="45"/>
      <c r="CBZ28" s="45"/>
      <c r="CCA28" s="45"/>
      <c r="CCB28" s="45"/>
      <c r="CCC28" s="45"/>
      <c r="CCD28" s="45"/>
      <c r="CCE28" s="45"/>
      <c r="CCF28" s="45"/>
      <c r="CCG28" s="45"/>
      <c r="CCH28" s="45"/>
      <c r="CCI28" s="45"/>
      <c r="CCJ28" s="45"/>
      <c r="CCK28" s="45"/>
      <c r="CCL28" s="45"/>
      <c r="CCM28" s="45"/>
      <c r="CCN28" s="45"/>
      <c r="CCO28" s="45"/>
      <c r="CCP28" s="45"/>
      <c r="CCQ28" s="45"/>
      <c r="CCR28" s="45"/>
      <c r="CCS28" s="45"/>
      <c r="CCT28" s="45"/>
      <c r="CCU28" s="45"/>
      <c r="CCV28" s="45"/>
      <c r="CCW28" s="45"/>
      <c r="CCX28" s="45"/>
      <c r="CCY28" s="45"/>
      <c r="CCZ28" s="45"/>
      <c r="CDA28" s="45"/>
      <c r="CDB28" s="45"/>
      <c r="CDC28" s="45"/>
      <c r="CDD28" s="45"/>
      <c r="CDE28" s="45"/>
      <c r="CDF28" s="45"/>
      <c r="CDG28" s="45"/>
      <c r="CDH28" s="45"/>
      <c r="CDI28" s="45"/>
      <c r="CDJ28" s="45"/>
      <c r="CDK28" s="45"/>
      <c r="CDL28" s="45"/>
      <c r="CDM28" s="45"/>
      <c r="CDN28" s="45"/>
      <c r="CDO28" s="45"/>
      <c r="CDP28" s="45"/>
      <c r="CDQ28" s="45"/>
      <c r="CDR28" s="45"/>
      <c r="CDS28" s="45"/>
      <c r="CDT28" s="45"/>
      <c r="CDU28" s="45"/>
      <c r="CDV28" s="45"/>
      <c r="CDW28" s="45"/>
      <c r="CDX28" s="45"/>
      <c r="CDY28" s="45"/>
      <c r="CDZ28" s="45"/>
      <c r="CEA28" s="45"/>
      <c r="CEB28" s="45"/>
      <c r="CEC28" s="45"/>
      <c r="CED28" s="45"/>
      <c r="CEE28" s="45"/>
      <c r="CEF28" s="45"/>
      <c r="CEG28" s="45"/>
      <c r="CEH28" s="45"/>
      <c r="CEI28" s="45"/>
      <c r="CEJ28" s="45"/>
      <c r="CEK28" s="45"/>
      <c r="CEL28" s="45"/>
      <c r="CEM28" s="45"/>
      <c r="CEN28" s="45"/>
      <c r="CEO28" s="45"/>
      <c r="CEP28" s="45"/>
      <c r="CEQ28" s="45"/>
      <c r="CER28" s="45"/>
      <c r="CES28" s="45"/>
      <c r="CET28" s="45"/>
      <c r="CEU28" s="45"/>
      <c r="CEV28" s="45"/>
      <c r="CEW28" s="45"/>
      <c r="CEX28" s="45"/>
      <c r="CEY28" s="45"/>
      <c r="CEZ28" s="45"/>
      <c r="CFA28" s="45"/>
      <c r="CFB28" s="45"/>
      <c r="CFC28" s="45"/>
      <c r="CFD28" s="45"/>
      <c r="CFE28" s="45"/>
      <c r="CFF28" s="45"/>
      <c r="CFG28" s="45"/>
      <c r="CFH28" s="45"/>
      <c r="CFI28" s="45"/>
      <c r="CFJ28" s="45"/>
      <c r="CFK28" s="45"/>
      <c r="CFL28" s="45"/>
      <c r="CFM28" s="45"/>
      <c r="CFN28" s="45"/>
      <c r="CFO28" s="45"/>
      <c r="CFP28" s="45"/>
      <c r="CFQ28" s="45"/>
      <c r="CFR28" s="45"/>
      <c r="CFS28" s="45"/>
      <c r="CFT28" s="45"/>
      <c r="CFU28" s="45"/>
      <c r="CFV28" s="45"/>
      <c r="CFW28" s="45"/>
      <c r="CFX28" s="45"/>
      <c r="CFY28" s="45"/>
      <c r="CFZ28" s="45"/>
      <c r="CGA28" s="45"/>
      <c r="CGB28" s="45"/>
      <c r="CGC28" s="45"/>
      <c r="CGD28" s="45"/>
      <c r="CGE28" s="45"/>
      <c r="CGF28" s="45"/>
      <c r="CGG28" s="45"/>
      <c r="CGH28" s="45"/>
      <c r="CGI28" s="45"/>
      <c r="CGJ28" s="45"/>
      <c r="CGK28" s="45"/>
      <c r="CGL28" s="45"/>
      <c r="CGM28" s="45"/>
      <c r="CGN28" s="45"/>
      <c r="CGO28" s="45"/>
      <c r="CGP28" s="45"/>
      <c r="CGQ28" s="45"/>
      <c r="CGR28" s="45"/>
      <c r="CGS28" s="45"/>
      <c r="CGT28" s="45"/>
      <c r="CGU28" s="45"/>
      <c r="CGV28" s="45"/>
      <c r="CGW28" s="45"/>
      <c r="CGX28" s="45"/>
      <c r="CGY28" s="45"/>
      <c r="CGZ28" s="45"/>
      <c r="CHA28" s="45"/>
      <c r="CHB28" s="45"/>
      <c r="CHC28" s="45"/>
      <c r="CHD28" s="45"/>
      <c r="CHE28" s="45"/>
      <c r="CHF28" s="45"/>
      <c r="CHG28" s="45"/>
      <c r="CHH28" s="45"/>
      <c r="CHI28" s="45"/>
      <c r="CHJ28" s="45"/>
      <c r="CHK28" s="45"/>
      <c r="CHL28" s="45"/>
      <c r="CHM28" s="45"/>
      <c r="CHN28" s="45"/>
      <c r="CHO28" s="45"/>
      <c r="CHP28" s="45"/>
      <c r="CHQ28" s="45"/>
      <c r="CHR28" s="45"/>
      <c r="CHS28" s="45"/>
      <c r="CHT28" s="45"/>
      <c r="CHU28" s="45"/>
      <c r="CHV28" s="45"/>
      <c r="CHW28" s="45"/>
      <c r="CHX28" s="45"/>
      <c r="CHY28" s="45"/>
      <c r="CHZ28" s="45"/>
      <c r="CIA28" s="45"/>
      <c r="CIB28" s="45"/>
      <c r="CIC28" s="45"/>
      <c r="CID28" s="45"/>
      <c r="CIE28" s="45"/>
      <c r="CIF28" s="45"/>
      <c r="CIG28" s="45"/>
      <c r="CIH28" s="45"/>
      <c r="CII28" s="45"/>
      <c r="CIJ28" s="45"/>
      <c r="CIK28" s="45"/>
      <c r="CIL28" s="45"/>
      <c r="CIM28" s="45"/>
      <c r="CIN28" s="45"/>
      <c r="CIO28" s="45"/>
      <c r="CIP28" s="45"/>
      <c r="CIQ28" s="45"/>
      <c r="CIR28" s="45"/>
      <c r="CIS28" s="45"/>
      <c r="CIT28" s="45"/>
      <c r="CIU28" s="45"/>
      <c r="CIV28" s="45"/>
      <c r="CIW28" s="45"/>
      <c r="CIX28" s="45"/>
      <c r="CIY28" s="45"/>
      <c r="CIZ28" s="45"/>
      <c r="CJA28" s="45"/>
      <c r="CJB28" s="45"/>
      <c r="CJC28" s="45"/>
      <c r="CJD28" s="45"/>
      <c r="CJE28" s="45"/>
      <c r="CJF28" s="45"/>
      <c r="CJG28" s="45"/>
      <c r="CJH28" s="45"/>
      <c r="CJI28" s="45"/>
      <c r="CJJ28" s="45"/>
      <c r="CJK28" s="45"/>
      <c r="CJL28" s="45"/>
      <c r="CJM28" s="45"/>
      <c r="CJN28" s="45"/>
      <c r="CJO28" s="45"/>
      <c r="CJP28" s="45"/>
      <c r="CJQ28" s="45"/>
      <c r="CJR28" s="45"/>
      <c r="CJS28" s="45"/>
      <c r="CJT28" s="45"/>
      <c r="CJU28" s="45"/>
      <c r="CJV28" s="45"/>
      <c r="CJW28" s="45"/>
      <c r="CJX28" s="45"/>
      <c r="CJY28" s="45"/>
      <c r="CJZ28" s="45"/>
      <c r="CKA28" s="45"/>
      <c r="CKB28" s="45"/>
      <c r="CKC28" s="45"/>
      <c r="CKD28" s="45"/>
      <c r="CKE28" s="45"/>
      <c r="CKF28" s="45"/>
      <c r="CKG28" s="45"/>
      <c r="CKH28" s="45"/>
      <c r="CKI28" s="45"/>
      <c r="CKJ28" s="45"/>
      <c r="CKK28" s="45"/>
      <c r="CKL28" s="45"/>
      <c r="CKM28" s="45"/>
      <c r="CKN28" s="45"/>
      <c r="CKO28" s="45"/>
      <c r="CKP28" s="45"/>
      <c r="CKQ28" s="45"/>
      <c r="CKR28" s="45"/>
      <c r="CKS28" s="45"/>
      <c r="CKT28" s="45"/>
      <c r="CKU28" s="45"/>
      <c r="CKV28" s="45"/>
      <c r="CKW28" s="45"/>
      <c r="CKX28" s="45"/>
      <c r="CKY28" s="45"/>
      <c r="CKZ28" s="45"/>
      <c r="CLA28" s="45"/>
      <c r="CLB28" s="45"/>
      <c r="CLC28" s="45"/>
      <c r="CLD28" s="45"/>
      <c r="CLE28" s="45"/>
      <c r="CLF28" s="45"/>
      <c r="CLG28" s="45"/>
      <c r="CLH28" s="45"/>
      <c r="CLI28" s="45"/>
      <c r="CLJ28" s="45"/>
      <c r="CLK28" s="45"/>
      <c r="CLL28" s="45"/>
      <c r="CLM28" s="45"/>
      <c r="CLN28" s="45"/>
      <c r="CLO28" s="45"/>
      <c r="CLP28" s="45"/>
      <c r="CLQ28" s="45"/>
      <c r="CLR28" s="45"/>
      <c r="CLS28" s="45"/>
      <c r="CLT28" s="45"/>
      <c r="CLU28" s="45"/>
      <c r="CLV28" s="45"/>
      <c r="CLW28" s="45"/>
      <c r="CLX28" s="45"/>
      <c r="CLY28" s="45"/>
      <c r="CLZ28" s="45"/>
      <c r="CMA28" s="45"/>
      <c r="CMB28" s="45"/>
      <c r="CMC28" s="45"/>
      <c r="CMD28" s="45"/>
      <c r="CME28" s="45"/>
      <c r="CMF28" s="45"/>
      <c r="CMG28" s="45"/>
      <c r="CMH28" s="45"/>
      <c r="CMI28" s="45"/>
      <c r="CMJ28" s="45"/>
      <c r="CMK28" s="45"/>
      <c r="CML28" s="45"/>
      <c r="CMM28" s="45"/>
      <c r="CMN28" s="45"/>
      <c r="CMO28" s="45"/>
      <c r="CMP28" s="45"/>
      <c r="CMQ28" s="45"/>
      <c r="CMR28" s="45"/>
      <c r="CMS28" s="45"/>
      <c r="CMT28" s="45"/>
      <c r="CMU28" s="45"/>
      <c r="CMV28" s="45"/>
      <c r="CMW28" s="45"/>
      <c r="CMX28" s="45"/>
      <c r="CMY28" s="45"/>
      <c r="CMZ28" s="45"/>
      <c r="CNA28" s="45"/>
      <c r="CNB28" s="45"/>
      <c r="CNC28" s="45"/>
      <c r="CND28" s="45"/>
      <c r="CNE28" s="45"/>
      <c r="CNF28" s="45"/>
      <c r="CNG28" s="45"/>
      <c r="CNH28" s="45"/>
      <c r="CNI28" s="45"/>
      <c r="CNJ28" s="45"/>
      <c r="CNK28" s="45"/>
      <c r="CNL28" s="45"/>
      <c r="CNM28" s="45"/>
      <c r="CNN28" s="45"/>
      <c r="CNO28" s="45"/>
      <c r="CNP28" s="45"/>
      <c r="CNQ28" s="45"/>
      <c r="CNR28" s="45"/>
      <c r="CNS28" s="45"/>
      <c r="CNT28" s="45"/>
      <c r="CNU28" s="45"/>
      <c r="CNV28" s="45"/>
      <c r="CNW28" s="45"/>
      <c r="CNX28" s="45"/>
      <c r="CNY28" s="45"/>
      <c r="CNZ28" s="45"/>
      <c r="COA28" s="45"/>
      <c r="COB28" s="45"/>
      <c r="COC28" s="45"/>
      <c r="COD28" s="45"/>
      <c r="COE28" s="45"/>
      <c r="COF28" s="45"/>
      <c r="COG28" s="45"/>
      <c r="COH28" s="45"/>
      <c r="COI28" s="45"/>
      <c r="COJ28" s="45"/>
      <c r="COK28" s="45"/>
      <c r="COL28" s="45"/>
      <c r="COM28" s="45"/>
      <c r="CON28" s="45"/>
      <c r="COO28" s="45"/>
      <c r="COP28" s="45"/>
      <c r="COQ28" s="45"/>
      <c r="COR28" s="45"/>
      <c r="COS28" s="45"/>
      <c r="COT28" s="45"/>
      <c r="COU28" s="45"/>
      <c r="COV28" s="45"/>
      <c r="COW28" s="45"/>
      <c r="COX28" s="45"/>
      <c r="COY28" s="45"/>
      <c r="COZ28" s="45"/>
      <c r="CPA28" s="45"/>
      <c r="CPB28" s="45"/>
      <c r="CPC28" s="45"/>
      <c r="CPD28" s="45"/>
      <c r="CPE28" s="45"/>
      <c r="CPF28" s="45"/>
      <c r="CPG28" s="45"/>
      <c r="CPH28" s="45"/>
      <c r="CPI28" s="45"/>
      <c r="CPJ28" s="45"/>
      <c r="CPK28" s="45"/>
      <c r="CPL28" s="45"/>
      <c r="CPM28" s="45"/>
      <c r="CPN28" s="45"/>
      <c r="CPO28" s="45"/>
      <c r="CPP28" s="45"/>
      <c r="CPQ28" s="45"/>
      <c r="CPR28" s="45"/>
      <c r="CPS28" s="45"/>
      <c r="CPT28" s="45"/>
      <c r="CPU28" s="45"/>
      <c r="CPV28" s="45"/>
      <c r="CPW28" s="45"/>
      <c r="CPX28" s="45"/>
      <c r="CPY28" s="45"/>
      <c r="CPZ28" s="45"/>
      <c r="CQA28" s="45"/>
      <c r="CQB28" s="45"/>
      <c r="CQC28" s="45"/>
      <c r="CQD28" s="45"/>
      <c r="CQE28" s="45"/>
      <c r="CQF28" s="45"/>
      <c r="CQG28" s="45"/>
      <c r="CQH28" s="45"/>
      <c r="CQI28" s="45"/>
      <c r="CQJ28" s="45"/>
      <c r="CQK28" s="45"/>
      <c r="CQL28" s="45"/>
      <c r="CQM28" s="45"/>
      <c r="CQN28" s="45"/>
      <c r="CQO28" s="45"/>
      <c r="CQP28" s="45"/>
      <c r="CQQ28" s="45"/>
      <c r="CQR28" s="45"/>
      <c r="CQS28" s="45"/>
      <c r="CQT28" s="45"/>
      <c r="CQU28" s="45"/>
      <c r="CQV28" s="45"/>
      <c r="CQW28" s="45"/>
      <c r="CQX28" s="45"/>
      <c r="CQY28" s="45"/>
      <c r="CQZ28" s="45"/>
      <c r="CRA28" s="45"/>
      <c r="CRB28" s="45"/>
      <c r="CRC28" s="45"/>
      <c r="CRD28" s="45"/>
      <c r="CRE28" s="45"/>
      <c r="CRF28" s="45"/>
      <c r="CRG28" s="45"/>
      <c r="CRH28" s="45"/>
      <c r="CRI28" s="45"/>
      <c r="CRJ28" s="45"/>
      <c r="CRK28" s="45"/>
      <c r="CRL28" s="45"/>
      <c r="CRM28" s="45"/>
      <c r="CRN28" s="45"/>
      <c r="CRO28" s="45"/>
      <c r="CRP28" s="45"/>
      <c r="CRQ28" s="45"/>
      <c r="CRR28" s="45"/>
      <c r="CRS28" s="45"/>
      <c r="CRT28" s="45"/>
      <c r="CRU28" s="45"/>
      <c r="CRV28" s="45"/>
      <c r="CRW28" s="45"/>
      <c r="CRX28" s="45"/>
      <c r="CRY28" s="45"/>
      <c r="CRZ28" s="45"/>
      <c r="CSA28" s="45"/>
      <c r="CSB28" s="45"/>
      <c r="CSC28" s="45"/>
      <c r="CSD28" s="45"/>
      <c r="CSE28" s="45"/>
      <c r="CSF28" s="45"/>
      <c r="CSG28" s="45"/>
      <c r="CSH28" s="45"/>
      <c r="CSI28" s="45"/>
      <c r="CSJ28" s="45"/>
      <c r="CSK28" s="45"/>
      <c r="CSL28" s="45"/>
      <c r="CSM28" s="45"/>
      <c r="CSN28" s="45"/>
      <c r="CSO28" s="45"/>
      <c r="CSP28" s="45"/>
      <c r="CSQ28" s="45"/>
      <c r="CSR28" s="45"/>
      <c r="CSS28" s="45"/>
      <c r="CST28" s="45"/>
      <c r="CSU28" s="45"/>
      <c r="CSV28" s="45"/>
      <c r="CSW28" s="45"/>
      <c r="CSX28" s="45"/>
      <c r="CSY28" s="45"/>
      <c r="CSZ28" s="45"/>
      <c r="CTA28" s="45"/>
      <c r="CTB28" s="45"/>
      <c r="CTC28" s="45"/>
      <c r="CTD28" s="45"/>
      <c r="CTE28" s="45"/>
      <c r="CTF28" s="45"/>
      <c r="CTG28" s="45"/>
      <c r="CTH28" s="45"/>
      <c r="CTI28" s="45"/>
      <c r="CTJ28" s="45"/>
      <c r="CTK28" s="45"/>
      <c r="CTL28" s="45"/>
      <c r="CTM28" s="45"/>
      <c r="CTN28" s="45"/>
      <c r="CTO28" s="45"/>
      <c r="CTP28" s="45"/>
      <c r="CTQ28" s="45"/>
      <c r="CTR28" s="45"/>
      <c r="CTS28" s="45"/>
      <c r="CTT28" s="45"/>
      <c r="CTU28" s="45"/>
      <c r="CTV28" s="45"/>
      <c r="CTW28" s="45"/>
      <c r="CTX28" s="45"/>
      <c r="CTY28" s="45"/>
      <c r="CTZ28" s="45"/>
      <c r="CUA28" s="45"/>
      <c r="CUB28" s="45"/>
      <c r="CUC28" s="45"/>
      <c r="CUD28" s="45"/>
      <c r="CUE28" s="45"/>
      <c r="CUF28" s="45"/>
      <c r="CUG28" s="45"/>
      <c r="CUH28" s="45"/>
      <c r="CUI28" s="45"/>
      <c r="CUJ28" s="45"/>
      <c r="CUK28" s="45"/>
      <c r="CUL28" s="45"/>
      <c r="CUM28" s="45"/>
      <c r="CUN28" s="45"/>
      <c r="CUO28" s="45"/>
      <c r="CUP28" s="45"/>
      <c r="CUQ28" s="45"/>
      <c r="CUR28" s="45"/>
      <c r="CUS28" s="45"/>
      <c r="CUT28" s="45"/>
      <c r="CUU28" s="45"/>
      <c r="CUV28" s="45"/>
      <c r="CUW28" s="45"/>
      <c r="CUX28" s="45"/>
      <c r="CUY28" s="45"/>
      <c r="CUZ28" s="45"/>
      <c r="CVA28" s="45"/>
      <c r="CVB28" s="45"/>
      <c r="CVC28" s="45"/>
      <c r="CVD28" s="45"/>
      <c r="CVE28" s="45"/>
      <c r="CVF28" s="45"/>
      <c r="CVG28" s="45"/>
      <c r="CVH28" s="45"/>
      <c r="CVI28" s="45"/>
      <c r="CVJ28" s="45"/>
      <c r="CVK28" s="45"/>
      <c r="CVL28" s="45"/>
      <c r="CVM28" s="45"/>
      <c r="CVN28" s="45"/>
      <c r="CVO28" s="45"/>
      <c r="CVP28" s="45"/>
      <c r="CVQ28" s="45"/>
      <c r="CVR28" s="45"/>
      <c r="CVS28" s="45"/>
      <c r="CVT28" s="45"/>
      <c r="CVU28" s="45"/>
      <c r="CVV28" s="45"/>
      <c r="CVW28" s="45"/>
      <c r="CVX28" s="45"/>
      <c r="CVY28" s="45"/>
      <c r="CVZ28" s="45"/>
      <c r="CWA28" s="45"/>
      <c r="CWB28" s="45"/>
      <c r="CWC28" s="45"/>
      <c r="CWD28" s="45"/>
      <c r="CWE28" s="45"/>
      <c r="CWF28" s="45"/>
      <c r="CWG28" s="45"/>
      <c r="CWH28" s="45"/>
      <c r="CWI28" s="45"/>
      <c r="CWJ28" s="45"/>
      <c r="CWK28" s="45"/>
      <c r="CWL28" s="45"/>
      <c r="CWM28" s="45"/>
      <c r="CWN28" s="45"/>
      <c r="CWO28" s="45"/>
      <c r="CWP28" s="45"/>
      <c r="CWQ28" s="45"/>
      <c r="CWR28" s="45"/>
      <c r="CWS28" s="45"/>
      <c r="CWT28" s="45"/>
      <c r="CWU28" s="45"/>
      <c r="CWV28" s="45"/>
      <c r="CWW28" s="45"/>
      <c r="CWX28" s="45"/>
      <c r="CWY28" s="45"/>
      <c r="CWZ28" s="45"/>
      <c r="CXA28" s="45"/>
      <c r="CXB28" s="45"/>
      <c r="CXC28" s="45"/>
      <c r="CXD28" s="45"/>
      <c r="CXE28" s="45"/>
      <c r="CXF28" s="45"/>
      <c r="CXG28" s="45"/>
      <c r="CXH28" s="45"/>
      <c r="CXI28" s="45"/>
      <c r="CXJ28" s="45"/>
      <c r="CXK28" s="45"/>
      <c r="CXL28" s="45"/>
      <c r="CXM28" s="45"/>
      <c r="CXN28" s="45"/>
      <c r="CXO28" s="45"/>
      <c r="CXP28" s="45"/>
      <c r="CXQ28" s="45"/>
      <c r="CXR28" s="45"/>
      <c r="CXS28" s="45"/>
      <c r="CXT28" s="45"/>
      <c r="CXU28" s="45"/>
      <c r="CXV28" s="45"/>
      <c r="CXW28" s="45"/>
      <c r="CXX28" s="45"/>
      <c r="CXY28" s="45"/>
      <c r="CXZ28" s="45"/>
      <c r="CYA28" s="45"/>
      <c r="CYB28" s="45"/>
      <c r="CYC28" s="45"/>
      <c r="CYD28" s="45"/>
      <c r="CYE28" s="45"/>
      <c r="CYF28" s="45"/>
      <c r="CYG28" s="45"/>
      <c r="CYH28" s="45"/>
      <c r="CYI28" s="45"/>
      <c r="CYJ28" s="45"/>
      <c r="CYK28" s="45"/>
      <c r="CYL28" s="45"/>
      <c r="CYM28" s="45"/>
      <c r="CYN28" s="45"/>
      <c r="CYO28" s="45"/>
      <c r="CYP28" s="45"/>
      <c r="CYQ28" s="45"/>
      <c r="CYR28" s="45"/>
      <c r="CYS28" s="45"/>
      <c r="CYT28" s="45"/>
      <c r="CYU28" s="45"/>
      <c r="CYV28" s="45"/>
      <c r="CYW28" s="45"/>
      <c r="CYX28" s="45"/>
      <c r="CYY28" s="45"/>
      <c r="CYZ28" s="45"/>
      <c r="CZA28" s="45"/>
      <c r="CZB28" s="45"/>
      <c r="CZC28" s="45"/>
      <c r="CZD28" s="45"/>
      <c r="CZE28" s="45"/>
      <c r="CZF28" s="45"/>
      <c r="CZG28" s="45"/>
      <c r="CZH28" s="45"/>
      <c r="CZI28" s="45"/>
      <c r="CZJ28" s="45"/>
      <c r="CZK28" s="45"/>
      <c r="CZL28" s="45"/>
      <c r="CZM28" s="45"/>
      <c r="CZN28" s="45"/>
      <c r="CZO28" s="45"/>
      <c r="CZP28" s="45"/>
      <c r="CZQ28" s="45"/>
      <c r="CZR28" s="45"/>
      <c r="CZS28" s="45"/>
      <c r="CZT28" s="45"/>
      <c r="CZU28" s="45"/>
      <c r="CZV28" s="45"/>
      <c r="CZW28" s="45"/>
      <c r="CZX28" s="45"/>
      <c r="CZY28" s="45"/>
      <c r="CZZ28" s="45"/>
      <c r="DAA28" s="45"/>
      <c r="DAB28" s="45"/>
      <c r="DAC28" s="45"/>
      <c r="DAD28" s="45"/>
      <c r="DAE28" s="45"/>
      <c r="DAF28" s="45"/>
      <c r="DAG28" s="45"/>
      <c r="DAH28" s="45"/>
      <c r="DAI28" s="45"/>
      <c r="DAJ28" s="45"/>
      <c r="DAK28" s="45"/>
      <c r="DAL28" s="45"/>
      <c r="DAM28" s="45"/>
      <c r="DAN28" s="45"/>
      <c r="DAO28" s="45"/>
      <c r="DAP28" s="45"/>
      <c r="DAQ28" s="45"/>
      <c r="DAR28" s="45"/>
      <c r="DAS28" s="45"/>
      <c r="DAT28" s="45"/>
      <c r="DAU28" s="45"/>
      <c r="DAV28" s="45"/>
      <c r="DAW28" s="45"/>
      <c r="DAX28" s="45"/>
      <c r="DAY28" s="45"/>
      <c r="DAZ28" s="45"/>
      <c r="DBA28" s="45"/>
      <c r="DBB28" s="45"/>
      <c r="DBC28" s="45"/>
      <c r="DBD28" s="45"/>
      <c r="DBE28" s="45"/>
      <c r="DBF28" s="45"/>
      <c r="DBG28" s="45"/>
      <c r="DBH28" s="45"/>
      <c r="DBI28" s="45"/>
      <c r="DBJ28" s="45"/>
      <c r="DBK28" s="45"/>
      <c r="DBL28" s="45"/>
      <c r="DBM28" s="45"/>
      <c r="DBN28" s="45"/>
      <c r="DBO28" s="45"/>
      <c r="DBP28" s="45"/>
      <c r="DBQ28" s="45"/>
      <c r="DBR28" s="45"/>
      <c r="DBS28" s="45"/>
      <c r="DBT28" s="45"/>
      <c r="DBU28" s="45"/>
      <c r="DBV28" s="45"/>
      <c r="DBW28" s="45"/>
      <c r="DBX28" s="45"/>
      <c r="DBY28" s="45"/>
      <c r="DBZ28" s="45"/>
      <c r="DCA28" s="45"/>
      <c r="DCB28" s="45"/>
      <c r="DCC28" s="45"/>
      <c r="DCD28" s="45"/>
      <c r="DCE28" s="45"/>
      <c r="DCF28" s="45"/>
      <c r="DCG28" s="45"/>
      <c r="DCH28" s="45"/>
      <c r="DCI28" s="45"/>
      <c r="DCJ28" s="45"/>
      <c r="DCK28" s="45"/>
      <c r="DCL28" s="45"/>
      <c r="DCM28" s="45"/>
      <c r="DCN28" s="45"/>
      <c r="DCO28" s="45"/>
      <c r="DCP28" s="45"/>
      <c r="DCQ28" s="45"/>
      <c r="DCR28" s="45"/>
      <c r="DCS28" s="45"/>
      <c r="DCT28" s="45"/>
      <c r="DCU28" s="45"/>
      <c r="DCV28" s="45"/>
      <c r="DCW28" s="45"/>
      <c r="DCX28" s="45"/>
      <c r="DCY28" s="45"/>
      <c r="DCZ28" s="45"/>
      <c r="DDA28" s="45"/>
      <c r="DDB28" s="45"/>
      <c r="DDC28" s="45"/>
      <c r="DDD28" s="45"/>
      <c r="DDE28" s="45"/>
      <c r="DDF28" s="45"/>
      <c r="DDG28" s="45"/>
      <c r="DDH28" s="45"/>
      <c r="DDI28" s="45"/>
      <c r="DDJ28" s="45"/>
      <c r="DDK28" s="45"/>
      <c r="DDL28" s="45"/>
      <c r="DDM28" s="45"/>
      <c r="DDN28" s="45"/>
      <c r="DDO28" s="45"/>
      <c r="DDP28" s="45"/>
      <c r="DDQ28" s="45"/>
      <c r="DDR28" s="45"/>
      <c r="DDS28" s="45"/>
      <c r="DDT28" s="45"/>
      <c r="DDU28" s="45"/>
      <c r="DDV28" s="45"/>
      <c r="DDW28" s="45"/>
      <c r="DDX28" s="45"/>
      <c r="DDY28" s="45"/>
      <c r="DDZ28" s="45"/>
      <c r="DEA28" s="45"/>
      <c r="DEB28" s="45"/>
      <c r="DEC28" s="45"/>
      <c r="DED28" s="45"/>
      <c r="DEE28" s="45"/>
      <c r="DEF28" s="45"/>
      <c r="DEG28" s="45"/>
      <c r="DEH28" s="45"/>
      <c r="DEI28" s="45"/>
      <c r="DEJ28" s="45"/>
      <c r="DEK28" s="45"/>
      <c r="DEL28" s="45"/>
      <c r="DEM28" s="45"/>
      <c r="DEN28" s="45"/>
      <c r="DEO28" s="45"/>
      <c r="DEP28" s="45"/>
      <c r="DEQ28" s="45"/>
      <c r="DER28" s="45"/>
      <c r="DES28" s="45"/>
      <c r="DET28" s="45"/>
      <c r="DEU28" s="45"/>
      <c r="DEV28" s="45"/>
      <c r="DEW28" s="45"/>
      <c r="DEX28" s="45"/>
      <c r="DEY28" s="45"/>
      <c r="DEZ28" s="45"/>
      <c r="DFA28" s="45"/>
      <c r="DFB28" s="45"/>
      <c r="DFC28" s="45"/>
      <c r="DFD28" s="45"/>
      <c r="DFE28" s="45"/>
      <c r="DFF28" s="45"/>
      <c r="DFG28" s="45"/>
      <c r="DFH28" s="45"/>
      <c r="DFI28" s="45"/>
      <c r="DFJ28" s="45"/>
      <c r="DFK28" s="45"/>
      <c r="DFL28" s="45"/>
      <c r="DFM28" s="45"/>
      <c r="DFN28" s="45"/>
      <c r="DFO28" s="45"/>
      <c r="DFP28" s="45"/>
      <c r="DFQ28" s="45"/>
      <c r="DFR28" s="45"/>
      <c r="DFS28" s="45"/>
      <c r="DFT28" s="45"/>
      <c r="DFU28" s="45"/>
      <c r="DFV28" s="45"/>
      <c r="DFW28" s="45"/>
      <c r="DFX28" s="45"/>
      <c r="DFY28" s="45"/>
      <c r="DFZ28" s="45"/>
      <c r="DGA28" s="45"/>
      <c r="DGB28" s="45"/>
      <c r="DGC28" s="45"/>
      <c r="DGD28" s="45"/>
      <c r="DGE28" s="45"/>
      <c r="DGF28" s="45"/>
      <c r="DGG28" s="45"/>
      <c r="DGH28" s="45"/>
      <c r="DGI28" s="45"/>
      <c r="DGJ28" s="45"/>
      <c r="DGK28" s="45"/>
      <c r="DGL28" s="45"/>
      <c r="DGM28" s="45"/>
      <c r="DGN28" s="45"/>
      <c r="DGO28" s="45"/>
      <c r="DGP28" s="45"/>
      <c r="DGQ28" s="45"/>
      <c r="DGR28" s="45"/>
      <c r="DGS28" s="45"/>
      <c r="DGT28" s="45"/>
      <c r="DGU28" s="45"/>
      <c r="DGV28" s="45"/>
      <c r="DGW28" s="45"/>
      <c r="DGX28" s="45"/>
      <c r="DGY28" s="45"/>
      <c r="DGZ28" s="45"/>
      <c r="DHA28" s="45"/>
      <c r="DHB28" s="45"/>
      <c r="DHC28" s="45"/>
      <c r="DHD28" s="45"/>
      <c r="DHE28" s="45"/>
      <c r="DHF28" s="45"/>
      <c r="DHG28" s="45"/>
      <c r="DHH28" s="45"/>
      <c r="DHI28" s="45"/>
      <c r="DHJ28" s="45"/>
      <c r="DHK28" s="45"/>
      <c r="DHL28" s="45"/>
      <c r="DHM28" s="45"/>
      <c r="DHN28" s="45"/>
      <c r="DHO28" s="45"/>
      <c r="DHP28" s="45"/>
      <c r="DHQ28" s="45"/>
      <c r="DHR28" s="45"/>
      <c r="DHS28" s="45"/>
      <c r="DHT28" s="45"/>
      <c r="DHU28" s="45"/>
      <c r="DHV28" s="45"/>
      <c r="DHW28" s="45"/>
      <c r="DHX28" s="45"/>
      <c r="DHY28" s="45"/>
      <c r="DHZ28" s="45"/>
      <c r="DIA28" s="45"/>
      <c r="DIB28" s="45"/>
      <c r="DIC28" s="45"/>
      <c r="DID28" s="45"/>
      <c r="DIE28" s="45"/>
      <c r="DIF28" s="45"/>
      <c r="DIG28" s="45"/>
      <c r="DIH28" s="45"/>
      <c r="DII28" s="45"/>
      <c r="DIJ28" s="45"/>
      <c r="DIK28" s="45"/>
      <c r="DIL28" s="45"/>
      <c r="DIM28" s="45"/>
      <c r="DIN28" s="45"/>
      <c r="DIO28" s="45"/>
      <c r="DIP28" s="45"/>
      <c r="DIQ28" s="45"/>
      <c r="DIR28" s="45"/>
      <c r="DIS28" s="45"/>
      <c r="DIT28" s="45"/>
      <c r="DIU28" s="45"/>
      <c r="DIV28" s="45"/>
      <c r="DIW28" s="45"/>
      <c r="DIX28" s="45"/>
      <c r="DIY28" s="45"/>
      <c r="DIZ28" s="45"/>
      <c r="DJA28" s="45"/>
      <c r="DJB28" s="45"/>
      <c r="DJC28" s="45"/>
      <c r="DJD28" s="45"/>
      <c r="DJE28" s="45"/>
      <c r="DJF28" s="45"/>
      <c r="DJG28" s="45"/>
      <c r="DJH28" s="45"/>
      <c r="DJI28" s="45"/>
      <c r="DJJ28" s="45"/>
      <c r="DJK28" s="45"/>
      <c r="DJL28" s="45"/>
      <c r="DJM28" s="45"/>
      <c r="DJN28" s="45"/>
      <c r="DJO28" s="45"/>
      <c r="DJP28" s="45"/>
      <c r="DJQ28" s="45"/>
      <c r="DJR28" s="45"/>
      <c r="DJS28" s="45"/>
      <c r="DJT28" s="45"/>
      <c r="DJU28" s="45"/>
      <c r="DJV28" s="45"/>
      <c r="DJW28" s="45"/>
      <c r="DJX28" s="45"/>
      <c r="DJY28" s="45"/>
      <c r="DJZ28" s="45"/>
      <c r="DKA28" s="45"/>
      <c r="DKB28" s="45"/>
      <c r="DKC28" s="45"/>
      <c r="DKD28" s="45"/>
      <c r="DKE28" s="45"/>
      <c r="DKF28" s="45"/>
      <c r="DKG28" s="45"/>
      <c r="DKH28" s="45"/>
      <c r="DKI28" s="45"/>
      <c r="DKJ28" s="45"/>
      <c r="DKK28" s="45"/>
      <c r="DKL28" s="45"/>
      <c r="DKM28" s="45"/>
      <c r="DKN28" s="45"/>
      <c r="DKO28" s="45"/>
      <c r="DKP28" s="45"/>
      <c r="DKQ28" s="45"/>
      <c r="DKR28" s="45"/>
      <c r="DKS28" s="45"/>
      <c r="DKT28" s="45"/>
      <c r="DKU28" s="45"/>
      <c r="DKV28" s="45"/>
      <c r="DKW28" s="45"/>
      <c r="DKX28" s="45"/>
      <c r="DKY28" s="45"/>
      <c r="DKZ28" s="45"/>
      <c r="DLA28" s="45"/>
      <c r="DLB28" s="45"/>
      <c r="DLC28" s="45"/>
      <c r="DLD28" s="45"/>
      <c r="DLE28" s="45"/>
      <c r="DLF28" s="45"/>
      <c r="DLG28" s="45"/>
      <c r="DLH28" s="45"/>
      <c r="DLI28" s="45"/>
      <c r="DLJ28" s="45"/>
      <c r="DLK28" s="45"/>
      <c r="DLL28" s="45"/>
      <c r="DLM28" s="45"/>
      <c r="DLN28" s="45"/>
      <c r="DLO28" s="45"/>
      <c r="DLP28" s="45"/>
      <c r="DLQ28" s="45"/>
      <c r="DLR28" s="45"/>
      <c r="DLS28" s="45"/>
      <c r="DLT28" s="45"/>
      <c r="DLU28" s="45"/>
      <c r="DLV28" s="45"/>
      <c r="DLW28" s="45"/>
      <c r="DLX28" s="45"/>
      <c r="DLY28" s="45"/>
      <c r="DLZ28" s="45"/>
      <c r="DMA28" s="45"/>
      <c r="DMB28" s="45"/>
      <c r="DMC28" s="45"/>
      <c r="DMD28" s="45"/>
      <c r="DME28" s="45"/>
      <c r="DMF28" s="45"/>
      <c r="DMG28" s="45"/>
      <c r="DMH28" s="45"/>
      <c r="DMI28" s="45"/>
      <c r="DMJ28" s="45"/>
      <c r="DMK28" s="45"/>
      <c r="DML28" s="45"/>
      <c r="DMM28" s="45"/>
      <c r="DMN28" s="45"/>
      <c r="DMO28" s="45"/>
      <c r="DMP28" s="45"/>
      <c r="DMQ28" s="45"/>
      <c r="DMR28" s="45"/>
      <c r="DMS28" s="45"/>
      <c r="DMT28" s="45"/>
      <c r="DMU28" s="45"/>
      <c r="DMV28" s="45"/>
      <c r="DMW28" s="45"/>
      <c r="DMX28" s="45"/>
      <c r="DMY28" s="45"/>
      <c r="DMZ28" s="45"/>
      <c r="DNA28" s="45"/>
      <c r="DNB28" s="45"/>
      <c r="DNC28" s="45"/>
      <c r="DND28" s="45"/>
      <c r="DNE28" s="45"/>
      <c r="DNF28" s="45"/>
      <c r="DNG28" s="45"/>
      <c r="DNH28" s="45"/>
      <c r="DNI28" s="45"/>
      <c r="DNJ28" s="45"/>
      <c r="DNK28" s="45"/>
      <c r="DNL28" s="45"/>
      <c r="DNM28" s="45"/>
      <c r="DNN28" s="45"/>
      <c r="DNO28" s="45"/>
      <c r="DNP28" s="45"/>
      <c r="DNQ28" s="45"/>
      <c r="DNR28" s="45"/>
      <c r="DNS28" s="45"/>
      <c r="DNT28" s="45"/>
      <c r="DNU28" s="45"/>
      <c r="DNV28" s="45"/>
      <c r="DNW28" s="45"/>
      <c r="DNX28" s="45"/>
      <c r="DNY28" s="45"/>
      <c r="DNZ28" s="45"/>
      <c r="DOA28" s="45"/>
      <c r="DOB28" s="45"/>
      <c r="DOC28" s="45"/>
      <c r="DOD28" s="45"/>
      <c r="DOE28" s="45"/>
      <c r="DOF28" s="45"/>
      <c r="DOG28" s="45"/>
      <c r="DOH28" s="45"/>
      <c r="DOI28" s="45"/>
      <c r="DOJ28" s="45"/>
      <c r="DOK28" s="45"/>
      <c r="DOL28" s="45"/>
      <c r="DOM28" s="45"/>
      <c r="DON28" s="45"/>
      <c r="DOO28" s="45"/>
      <c r="DOP28" s="45"/>
      <c r="DOQ28" s="45"/>
      <c r="DOR28" s="45"/>
      <c r="DOS28" s="45"/>
      <c r="DOT28" s="45"/>
      <c r="DOU28" s="45"/>
      <c r="DOV28" s="45"/>
      <c r="DOW28" s="45"/>
      <c r="DOX28" s="45"/>
      <c r="DOY28" s="45"/>
      <c r="DOZ28" s="45"/>
      <c r="DPA28" s="45"/>
      <c r="DPB28" s="45"/>
      <c r="DPC28" s="45"/>
      <c r="DPD28" s="45"/>
      <c r="DPE28" s="45"/>
      <c r="DPF28" s="45"/>
      <c r="DPG28" s="45"/>
      <c r="DPH28" s="45"/>
      <c r="DPI28" s="45"/>
      <c r="DPJ28" s="45"/>
      <c r="DPK28" s="45"/>
      <c r="DPL28" s="45"/>
      <c r="DPM28" s="45"/>
      <c r="DPN28" s="45"/>
      <c r="DPO28" s="45"/>
      <c r="DPP28" s="45"/>
      <c r="DPQ28" s="45"/>
      <c r="DPR28" s="45"/>
      <c r="DPS28" s="45"/>
      <c r="DPT28" s="45"/>
      <c r="DPU28" s="45"/>
      <c r="DPV28" s="45"/>
      <c r="DPW28" s="45"/>
      <c r="DPX28" s="45"/>
      <c r="DPY28" s="45"/>
      <c r="DPZ28" s="45"/>
      <c r="DQA28" s="45"/>
      <c r="DQB28" s="45"/>
      <c r="DQC28" s="45"/>
      <c r="DQD28" s="45"/>
      <c r="DQE28" s="45"/>
      <c r="DQF28" s="45"/>
      <c r="DQG28" s="45"/>
      <c r="DQH28" s="45"/>
      <c r="DQI28" s="45"/>
      <c r="DQJ28" s="45"/>
      <c r="DQK28" s="45"/>
      <c r="DQL28" s="45"/>
      <c r="DQM28" s="45"/>
      <c r="DQN28" s="45"/>
      <c r="DQO28" s="45"/>
      <c r="DQP28" s="45"/>
      <c r="DQQ28" s="45"/>
      <c r="DQR28" s="45"/>
      <c r="DQS28" s="45"/>
      <c r="DQT28" s="45"/>
      <c r="DQU28" s="45"/>
      <c r="DQV28" s="45"/>
      <c r="DQW28" s="45"/>
      <c r="DQX28" s="45"/>
      <c r="DQY28" s="45"/>
      <c r="DQZ28" s="45"/>
      <c r="DRA28" s="45"/>
      <c r="DRB28" s="45"/>
      <c r="DRC28" s="45"/>
      <c r="DRD28" s="45"/>
      <c r="DRE28" s="45"/>
      <c r="DRF28" s="45"/>
      <c r="DRG28" s="45"/>
      <c r="DRH28" s="45"/>
      <c r="DRI28" s="45"/>
      <c r="DRJ28" s="45"/>
      <c r="DRK28" s="45"/>
      <c r="DRL28" s="45"/>
      <c r="DRM28" s="45"/>
      <c r="DRN28" s="45"/>
      <c r="DRO28" s="45"/>
      <c r="DRP28" s="45"/>
      <c r="DRQ28" s="45"/>
      <c r="DRR28" s="45"/>
      <c r="DRS28" s="45"/>
      <c r="DRT28" s="45"/>
      <c r="DRU28" s="45"/>
      <c r="DRV28" s="45"/>
      <c r="DRW28" s="45"/>
      <c r="DRX28" s="45"/>
      <c r="DRY28" s="45"/>
      <c r="DRZ28" s="45"/>
      <c r="DSA28" s="45"/>
      <c r="DSB28" s="45"/>
      <c r="DSC28" s="45"/>
      <c r="DSD28" s="45"/>
      <c r="DSE28" s="45"/>
      <c r="DSF28" s="45"/>
      <c r="DSG28" s="45"/>
      <c r="DSH28" s="45"/>
      <c r="DSI28" s="45"/>
      <c r="DSJ28" s="45"/>
      <c r="DSK28" s="45"/>
      <c r="DSL28" s="45"/>
      <c r="DSM28" s="45"/>
      <c r="DSN28" s="45"/>
      <c r="DSO28" s="45"/>
      <c r="DSP28" s="45"/>
      <c r="DSQ28" s="45"/>
      <c r="DSR28" s="45"/>
      <c r="DSS28" s="45"/>
      <c r="DST28" s="45"/>
      <c r="DSU28" s="45"/>
      <c r="DSV28" s="45"/>
      <c r="DSW28" s="45"/>
      <c r="DSX28" s="45"/>
      <c r="DSY28" s="45"/>
      <c r="DSZ28" s="45"/>
      <c r="DTA28" s="45"/>
      <c r="DTB28" s="45"/>
      <c r="DTC28" s="45"/>
      <c r="DTD28" s="45"/>
      <c r="DTE28" s="45"/>
      <c r="DTF28" s="45"/>
      <c r="DTG28" s="45"/>
      <c r="DTH28" s="45"/>
      <c r="DTI28" s="45"/>
      <c r="DTJ28" s="45"/>
      <c r="DTK28" s="45"/>
      <c r="DTL28" s="45"/>
      <c r="DTM28" s="45"/>
      <c r="DTN28" s="45"/>
      <c r="DTO28" s="45"/>
      <c r="DTP28" s="45"/>
      <c r="DTQ28" s="45"/>
      <c r="DTR28" s="45"/>
      <c r="DTS28" s="45"/>
      <c r="DTT28" s="45"/>
      <c r="DTU28" s="45"/>
      <c r="DTV28" s="45"/>
      <c r="DTW28" s="45"/>
      <c r="DTX28" s="45"/>
      <c r="DTY28" s="45"/>
      <c r="DTZ28" s="45"/>
      <c r="DUA28" s="45"/>
      <c r="DUB28" s="45"/>
      <c r="DUC28" s="45"/>
      <c r="DUD28" s="45"/>
      <c r="DUE28" s="45"/>
      <c r="DUF28" s="45"/>
      <c r="DUG28" s="45"/>
      <c r="DUH28" s="45"/>
      <c r="DUI28" s="45"/>
      <c r="DUJ28" s="45"/>
      <c r="DUK28" s="45"/>
      <c r="DUL28" s="45"/>
      <c r="DUM28" s="45"/>
      <c r="DUN28" s="45"/>
      <c r="DUO28" s="45"/>
      <c r="DUP28" s="45"/>
      <c r="DUQ28" s="45"/>
      <c r="DUR28" s="45"/>
      <c r="DUS28" s="45"/>
      <c r="DUT28" s="45"/>
      <c r="DUU28" s="45"/>
      <c r="DUV28" s="45"/>
      <c r="DUW28" s="45"/>
      <c r="DUX28" s="45"/>
      <c r="DUY28" s="45"/>
      <c r="DUZ28" s="45"/>
      <c r="DVA28" s="45"/>
      <c r="DVB28" s="45"/>
      <c r="DVC28" s="45"/>
      <c r="DVD28" s="45"/>
      <c r="DVE28" s="45"/>
      <c r="DVF28" s="45"/>
      <c r="DVG28" s="45"/>
      <c r="DVH28" s="45"/>
      <c r="DVI28" s="45"/>
      <c r="DVJ28" s="45"/>
      <c r="DVK28" s="45"/>
      <c r="DVL28" s="45"/>
      <c r="DVM28" s="45"/>
      <c r="DVN28" s="45"/>
      <c r="DVO28" s="45"/>
      <c r="DVP28" s="45"/>
      <c r="DVQ28" s="45"/>
      <c r="DVR28" s="45"/>
      <c r="DVS28" s="45"/>
      <c r="DVT28" s="45"/>
      <c r="DVU28" s="45"/>
      <c r="DVV28" s="45"/>
      <c r="DVW28" s="45"/>
      <c r="DVX28" s="45"/>
      <c r="DVY28" s="45"/>
      <c r="DVZ28" s="45"/>
      <c r="DWA28" s="45"/>
      <c r="DWB28" s="45"/>
      <c r="DWC28" s="45"/>
      <c r="DWD28" s="45"/>
      <c r="DWE28" s="45"/>
      <c r="DWF28" s="45"/>
      <c r="DWG28" s="45"/>
      <c r="DWH28" s="45"/>
      <c r="DWI28" s="45"/>
      <c r="DWJ28" s="45"/>
      <c r="DWK28" s="45"/>
      <c r="DWL28" s="45"/>
      <c r="DWM28" s="45"/>
      <c r="DWN28" s="45"/>
      <c r="DWO28" s="45"/>
      <c r="DWP28" s="45"/>
      <c r="DWQ28" s="45"/>
      <c r="DWR28" s="45"/>
      <c r="DWS28" s="45"/>
      <c r="DWT28" s="45"/>
      <c r="DWU28" s="45"/>
      <c r="DWV28" s="45"/>
      <c r="DWW28" s="45"/>
      <c r="DWX28" s="45"/>
      <c r="DWY28" s="45"/>
      <c r="DWZ28" s="45"/>
      <c r="DXA28" s="45"/>
      <c r="DXB28" s="45"/>
      <c r="DXC28" s="45"/>
      <c r="DXD28" s="45"/>
      <c r="DXE28" s="45"/>
      <c r="DXF28" s="45"/>
      <c r="DXG28" s="45"/>
      <c r="DXH28" s="45"/>
      <c r="DXI28" s="45"/>
      <c r="DXJ28" s="45"/>
      <c r="DXK28" s="45"/>
      <c r="DXL28" s="45"/>
      <c r="DXM28" s="45"/>
      <c r="DXN28" s="45"/>
      <c r="DXO28" s="45"/>
      <c r="DXP28" s="45"/>
      <c r="DXQ28" s="45"/>
      <c r="DXR28" s="45"/>
      <c r="DXS28" s="45"/>
      <c r="DXT28" s="45"/>
      <c r="DXU28" s="45"/>
      <c r="DXV28" s="45"/>
      <c r="DXW28" s="45"/>
      <c r="DXX28" s="45"/>
      <c r="DXY28" s="45"/>
      <c r="DXZ28" s="45"/>
      <c r="DYA28" s="45"/>
      <c r="DYB28" s="45"/>
      <c r="DYC28" s="45"/>
      <c r="DYD28" s="45"/>
      <c r="DYE28" s="45"/>
      <c r="DYF28" s="45"/>
      <c r="DYG28" s="45"/>
      <c r="DYH28" s="45"/>
      <c r="DYI28" s="45"/>
      <c r="DYJ28" s="45"/>
      <c r="DYK28" s="45"/>
      <c r="DYL28" s="45"/>
      <c r="DYM28" s="45"/>
      <c r="DYN28" s="45"/>
      <c r="DYO28" s="45"/>
      <c r="DYP28" s="45"/>
      <c r="DYQ28" s="45"/>
      <c r="DYR28" s="45"/>
      <c r="DYS28" s="45"/>
      <c r="DYT28" s="45"/>
      <c r="DYU28" s="45"/>
      <c r="DYV28" s="45"/>
      <c r="DYW28" s="45"/>
      <c r="DYX28" s="45"/>
      <c r="DYY28" s="45"/>
      <c r="DYZ28" s="45"/>
      <c r="DZA28" s="45"/>
      <c r="DZB28" s="45"/>
      <c r="DZC28" s="45"/>
      <c r="DZD28" s="45"/>
      <c r="DZE28" s="45"/>
      <c r="DZF28" s="45"/>
      <c r="DZG28" s="45"/>
      <c r="DZH28" s="45"/>
      <c r="DZI28" s="45"/>
      <c r="DZJ28" s="45"/>
      <c r="DZK28" s="45"/>
      <c r="DZL28" s="45"/>
      <c r="DZM28" s="45"/>
      <c r="DZN28" s="45"/>
      <c r="DZO28" s="45"/>
      <c r="DZP28" s="45"/>
      <c r="DZQ28" s="45"/>
      <c r="DZR28" s="45"/>
      <c r="DZS28" s="45"/>
      <c r="DZT28" s="45"/>
      <c r="DZU28" s="45"/>
      <c r="DZV28" s="45"/>
      <c r="DZW28" s="45"/>
      <c r="DZX28" s="45"/>
      <c r="DZY28" s="45"/>
      <c r="DZZ28" s="45"/>
      <c r="EAA28" s="45"/>
      <c r="EAB28" s="45"/>
      <c r="EAC28" s="45"/>
      <c r="EAD28" s="45"/>
      <c r="EAE28" s="45"/>
      <c r="EAF28" s="45"/>
      <c r="EAG28" s="45"/>
      <c r="EAH28" s="45"/>
      <c r="EAI28" s="45"/>
      <c r="EAJ28" s="45"/>
      <c r="EAK28" s="45"/>
      <c r="EAL28" s="45"/>
      <c r="EAM28" s="45"/>
      <c r="EAN28" s="45"/>
      <c r="EAO28" s="45"/>
      <c r="EAP28" s="45"/>
      <c r="EAQ28" s="45"/>
      <c r="EAR28" s="45"/>
      <c r="EAS28" s="45"/>
      <c r="EAT28" s="45"/>
      <c r="EAU28" s="45"/>
      <c r="EAV28" s="45"/>
      <c r="EAW28" s="45"/>
      <c r="EAX28" s="45"/>
      <c r="EAY28" s="45"/>
      <c r="EAZ28" s="45"/>
      <c r="EBA28" s="45"/>
      <c r="EBB28" s="45"/>
      <c r="EBC28" s="45"/>
      <c r="EBD28" s="45"/>
      <c r="EBE28" s="45"/>
      <c r="EBF28" s="45"/>
      <c r="EBG28" s="45"/>
      <c r="EBH28" s="45"/>
      <c r="EBI28" s="45"/>
      <c r="EBJ28" s="45"/>
      <c r="EBK28" s="45"/>
      <c r="EBL28" s="45"/>
      <c r="EBM28" s="45"/>
      <c r="EBN28" s="45"/>
      <c r="EBO28" s="45"/>
      <c r="EBP28" s="45"/>
      <c r="EBQ28" s="45"/>
      <c r="EBR28" s="45"/>
      <c r="EBS28" s="45"/>
      <c r="EBT28" s="45"/>
      <c r="EBU28" s="45"/>
      <c r="EBV28" s="45"/>
      <c r="EBW28" s="45"/>
      <c r="EBX28" s="45"/>
      <c r="EBY28" s="45"/>
      <c r="EBZ28" s="45"/>
      <c r="ECA28" s="45"/>
      <c r="ECB28" s="45"/>
      <c r="ECC28" s="45"/>
      <c r="ECD28" s="45"/>
      <c r="ECE28" s="45"/>
      <c r="ECF28" s="45"/>
      <c r="ECG28" s="45"/>
      <c r="ECH28" s="45"/>
      <c r="ECI28" s="45"/>
      <c r="ECJ28" s="45"/>
      <c r="ECK28" s="45"/>
      <c r="ECL28" s="45"/>
      <c r="ECM28" s="45"/>
      <c r="ECN28" s="45"/>
      <c r="ECO28" s="45"/>
      <c r="ECP28" s="45"/>
      <c r="ECQ28" s="45"/>
      <c r="ECR28" s="45"/>
      <c r="ECS28" s="45"/>
      <c r="ECT28" s="45"/>
      <c r="ECU28" s="45"/>
      <c r="ECV28" s="45"/>
      <c r="ECW28" s="45"/>
      <c r="ECX28" s="45"/>
      <c r="ECY28" s="45"/>
      <c r="ECZ28" s="45"/>
      <c r="EDA28" s="45"/>
      <c r="EDB28" s="45"/>
      <c r="EDC28" s="45"/>
      <c r="EDD28" s="45"/>
      <c r="EDE28" s="45"/>
      <c r="EDF28" s="45"/>
      <c r="EDG28" s="45"/>
      <c r="EDH28" s="45"/>
      <c r="EDI28" s="45"/>
      <c r="EDJ28" s="45"/>
      <c r="EDK28" s="45"/>
      <c r="EDL28" s="45"/>
      <c r="EDM28" s="45"/>
      <c r="EDN28" s="45"/>
      <c r="EDO28" s="45"/>
      <c r="EDP28" s="45"/>
      <c r="EDQ28" s="45"/>
      <c r="EDR28" s="45"/>
      <c r="EDS28" s="45"/>
      <c r="EDT28" s="45"/>
      <c r="EDU28" s="45"/>
      <c r="EDV28" s="45"/>
      <c r="EDW28" s="45"/>
      <c r="EDX28" s="45"/>
      <c r="EDY28" s="45"/>
      <c r="EDZ28" s="45"/>
      <c r="EEA28" s="45"/>
      <c r="EEB28" s="45"/>
      <c r="EEC28" s="45"/>
      <c r="EED28" s="45"/>
      <c r="EEE28" s="45"/>
      <c r="EEF28" s="45"/>
      <c r="EEG28" s="45"/>
      <c r="EEH28" s="45"/>
      <c r="EEI28" s="45"/>
      <c r="EEJ28" s="45"/>
      <c r="EEK28" s="45"/>
      <c r="EEL28" s="45"/>
      <c r="EEM28" s="45"/>
      <c r="EEN28" s="45"/>
      <c r="EEO28" s="45"/>
      <c r="EEP28" s="45"/>
      <c r="EEQ28" s="45"/>
      <c r="EER28" s="45"/>
      <c r="EES28" s="45"/>
      <c r="EET28" s="45"/>
      <c r="EEU28" s="45"/>
      <c r="EEV28" s="45"/>
      <c r="EEW28" s="45"/>
      <c r="EEX28" s="45"/>
      <c r="EEY28" s="45"/>
      <c r="EEZ28" s="45"/>
      <c r="EFA28" s="45"/>
      <c r="EFB28" s="45"/>
      <c r="EFC28" s="45"/>
      <c r="EFD28" s="45"/>
      <c r="EFE28" s="45"/>
      <c r="EFF28" s="45"/>
      <c r="EFG28" s="45"/>
      <c r="EFH28" s="45"/>
      <c r="EFI28" s="45"/>
      <c r="EFJ28" s="45"/>
      <c r="EFK28" s="45"/>
      <c r="EFL28" s="45"/>
      <c r="EFM28" s="45"/>
      <c r="EFN28" s="45"/>
      <c r="EFO28" s="45"/>
      <c r="EFP28" s="45"/>
      <c r="EFQ28" s="45"/>
      <c r="EFR28" s="45"/>
      <c r="EFS28" s="45"/>
      <c r="EFT28" s="45"/>
      <c r="EFU28" s="45"/>
      <c r="EFV28" s="45"/>
      <c r="EFW28" s="45"/>
      <c r="EFX28" s="45"/>
      <c r="EFY28" s="45"/>
      <c r="EFZ28" s="45"/>
      <c r="EGA28" s="45"/>
      <c r="EGB28" s="45"/>
      <c r="EGC28" s="45"/>
      <c r="EGD28" s="45"/>
      <c r="EGE28" s="45"/>
      <c r="EGF28" s="45"/>
      <c r="EGG28" s="45"/>
      <c r="EGH28" s="45"/>
      <c r="EGI28" s="45"/>
      <c r="EGJ28" s="45"/>
      <c r="EGK28" s="45"/>
      <c r="EGL28" s="45"/>
      <c r="EGM28" s="45"/>
      <c r="EGN28" s="45"/>
      <c r="EGO28" s="45"/>
      <c r="EGP28" s="45"/>
      <c r="EGQ28" s="45"/>
      <c r="EGR28" s="45"/>
      <c r="EGS28" s="45"/>
      <c r="EGT28" s="45"/>
      <c r="EGU28" s="45"/>
      <c r="EGV28" s="45"/>
      <c r="EGW28" s="45"/>
      <c r="EGX28" s="45"/>
      <c r="EGY28" s="45"/>
      <c r="EGZ28" s="45"/>
      <c r="EHA28" s="45"/>
      <c r="EHB28" s="45"/>
      <c r="EHC28" s="45"/>
      <c r="EHD28" s="45"/>
      <c r="EHE28" s="45"/>
      <c r="EHF28" s="45"/>
      <c r="EHG28" s="45"/>
      <c r="EHH28" s="45"/>
      <c r="EHI28" s="45"/>
      <c r="EHJ28" s="45"/>
      <c r="EHK28" s="45"/>
      <c r="EHL28" s="45"/>
      <c r="EHM28" s="45"/>
      <c r="EHN28" s="45"/>
      <c r="EHO28" s="45"/>
      <c r="EHP28" s="45"/>
      <c r="EHQ28" s="45"/>
      <c r="EHR28" s="45"/>
      <c r="EHS28" s="45"/>
      <c r="EHT28" s="45"/>
      <c r="EHU28" s="45"/>
      <c r="EHV28" s="45"/>
      <c r="EHW28" s="45"/>
      <c r="EHX28" s="45"/>
      <c r="EHY28" s="45"/>
      <c r="EHZ28" s="45"/>
      <c r="EIA28" s="45"/>
      <c r="EIB28" s="45"/>
      <c r="EIC28" s="45"/>
      <c r="EID28" s="45"/>
      <c r="EIE28" s="45"/>
      <c r="EIF28" s="45"/>
      <c r="EIG28" s="45"/>
      <c r="EIH28" s="45"/>
      <c r="EII28" s="45"/>
      <c r="EIJ28" s="45"/>
      <c r="EIK28" s="45"/>
      <c r="EIL28" s="45"/>
      <c r="EIM28" s="45"/>
      <c r="EIN28" s="45"/>
      <c r="EIO28" s="45"/>
      <c r="EIP28" s="45"/>
      <c r="EIQ28" s="45"/>
      <c r="EIR28" s="45"/>
      <c r="EIS28" s="45"/>
      <c r="EIT28" s="45"/>
      <c r="EIU28" s="45"/>
      <c r="EIV28" s="45"/>
      <c r="EIW28" s="45"/>
      <c r="EIX28" s="45"/>
      <c r="EIY28" s="45"/>
      <c r="EIZ28" s="45"/>
      <c r="EJA28" s="45"/>
      <c r="EJB28" s="45"/>
      <c r="EJC28" s="45"/>
      <c r="EJD28" s="45"/>
      <c r="EJE28" s="45"/>
      <c r="EJF28" s="45"/>
      <c r="EJG28" s="45"/>
      <c r="EJH28" s="45"/>
      <c r="EJI28" s="45"/>
      <c r="EJJ28" s="45"/>
      <c r="EJK28" s="45"/>
      <c r="EJL28" s="45"/>
      <c r="EJM28" s="45"/>
      <c r="EJN28" s="45"/>
      <c r="EJO28" s="45"/>
      <c r="EJP28" s="45"/>
      <c r="EJQ28" s="45"/>
      <c r="EJR28" s="45"/>
      <c r="EJS28" s="45"/>
      <c r="EJT28" s="45"/>
      <c r="EJU28" s="45"/>
      <c r="EJV28" s="45"/>
      <c r="EJW28" s="45"/>
      <c r="EJX28" s="45"/>
      <c r="EJY28" s="45"/>
      <c r="EJZ28" s="45"/>
      <c r="EKA28" s="45"/>
      <c r="EKB28" s="45"/>
      <c r="EKC28" s="45"/>
      <c r="EKD28" s="45"/>
      <c r="EKE28" s="45"/>
      <c r="EKF28" s="45"/>
      <c r="EKG28" s="45"/>
      <c r="EKH28" s="45"/>
      <c r="EKI28" s="45"/>
      <c r="EKJ28" s="45"/>
      <c r="EKK28" s="45"/>
      <c r="EKL28" s="45"/>
      <c r="EKM28" s="45"/>
      <c r="EKN28" s="45"/>
      <c r="EKO28" s="45"/>
      <c r="EKP28" s="45"/>
      <c r="EKQ28" s="45"/>
      <c r="EKR28" s="45"/>
      <c r="EKS28" s="45"/>
      <c r="EKT28" s="45"/>
      <c r="EKU28" s="45"/>
      <c r="EKV28" s="45"/>
      <c r="EKW28" s="45"/>
      <c r="EKX28" s="45"/>
      <c r="EKY28" s="45"/>
      <c r="EKZ28" s="45"/>
      <c r="ELA28" s="45"/>
      <c r="ELB28" s="45"/>
      <c r="ELC28" s="45"/>
      <c r="ELD28" s="45"/>
      <c r="ELE28" s="45"/>
      <c r="ELF28" s="45"/>
      <c r="ELG28" s="45"/>
      <c r="ELH28" s="45"/>
      <c r="ELI28" s="45"/>
      <c r="ELJ28" s="45"/>
      <c r="ELK28" s="45"/>
      <c r="ELL28" s="45"/>
      <c r="ELM28" s="45"/>
      <c r="ELN28" s="45"/>
      <c r="ELO28" s="45"/>
      <c r="ELP28" s="45"/>
      <c r="ELQ28" s="45"/>
      <c r="ELR28" s="45"/>
      <c r="ELS28" s="45"/>
      <c r="ELT28" s="45"/>
      <c r="ELU28" s="45"/>
      <c r="ELV28" s="45"/>
      <c r="ELW28" s="45"/>
      <c r="ELX28" s="45"/>
      <c r="ELY28" s="45"/>
      <c r="ELZ28" s="45"/>
      <c r="EMA28" s="45"/>
      <c r="EMB28" s="45"/>
      <c r="EMC28" s="45"/>
      <c r="EMD28" s="45"/>
      <c r="EME28" s="45"/>
      <c r="EMF28" s="45"/>
      <c r="EMG28" s="45"/>
      <c r="EMH28" s="45"/>
      <c r="EMI28" s="45"/>
      <c r="EMJ28" s="45"/>
      <c r="EMK28" s="45"/>
      <c r="EML28" s="45"/>
      <c r="EMM28" s="45"/>
      <c r="EMN28" s="45"/>
      <c r="EMO28" s="45"/>
      <c r="EMP28" s="45"/>
      <c r="EMQ28" s="45"/>
      <c r="EMR28" s="45"/>
      <c r="EMS28" s="45"/>
      <c r="EMT28" s="45"/>
      <c r="EMU28" s="45"/>
      <c r="EMV28" s="45"/>
      <c r="EMW28" s="45"/>
      <c r="EMX28" s="45"/>
      <c r="EMY28" s="45"/>
      <c r="EMZ28" s="45"/>
      <c r="ENA28" s="45"/>
      <c r="ENB28" s="45"/>
      <c r="ENC28" s="45"/>
      <c r="END28" s="45"/>
      <c r="ENE28" s="45"/>
      <c r="ENF28" s="45"/>
      <c r="ENG28" s="45"/>
      <c r="ENH28" s="45"/>
      <c r="ENI28" s="45"/>
      <c r="ENJ28" s="45"/>
      <c r="ENK28" s="45"/>
      <c r="ENL28" s="45"/>
      <c r="ENM28" s="45"/>
      <c r="ENN28" s="45"/>
      <c r="ENO28" s="45"/>
      <c r="ENP28" s="45"/>
      <c r="ENQ28" s="45"/>
      <c r="ENR28" s="45"/>
      <c r="ENS28" s="45"/>
      <c r="ENT28" s="45"/>
      <c r="ENU28" s="45"/>
      <c r="ENV28" s="45"/>
      <c r="ENW28" s="45"/>
      <c r="ENX28" s="45"/>
      <c r="ENY28" s="45"/>
      <c r="ENZ28" s="45"/>
      <c r="EOA28" s="45"/>
      <c r="EOB28" s="45"/>
      <c r="EOC28" s="45"/>
      <c r="EOD28" s="45"/>
      <c r="EOE28" s="45"/>
      <c r="EOF28" s="45"/>
      <c r="EOG28" s="45"/>
      <c r="EOH28" s="45"/>
      <c r="EOI28" s="45"/>
      <c r="EOJ28" s="45"/>
      <c r="EOK28" s="45"/>
      <c r="EOL28" s="45"/>
      <c r="EOM28" s="45"/>
      <c r="EON28" s="45"/>
      <c r="EOO28" s="45"/>
      <c r="EOP28" s="45"/>
      <c r="EOQ28" s="45"/>
      <c r="EOR28" s="45"/>
      <c r="EOS28" s="45"/>
      <c r="EOT28" s="45"/>
      <c r="EOU28" s="45"/>
      <c r="EOV28" s="45"/>
      <c r="EOW28" s="45"/>
      <c r="EOX28" s="45"/>
      <c r="EOY28" s="45"/>
      <c r="EOZ28" s="45"/>
      <c r="EPA28" s="45"/>
      <c r="EPB28" s="45"/>
      <c r="EPC28" s="45"/>
      <c r="EPD28" s="45"/>
      <c r="EPE28" s="45"/>
      <c r="EPF28" s="45"/>
      <c r="EPG28" s="45"/>
      <c r="EPH28" s="45"/>
      <c r="EPI28" s="45"/>
      <c r="EPJ28" s="45"/>
      <c r="EPK28" s="45"/>
      <c r="EPL28" s="45"/>
      <c r="EPM28" s="45"/>
      <c r="EPN28" s="45"/>
      <c r="EPO28" s="45"/>
      <c r="EPP28" s="45"/>
      <c r="EPQ28" s="45"/>
      <c r="EPR28" s="45"/>
      <c r="EPS28" s="45"/>
      <c r="EPT28" s="45"/>
      <c r="EPU28" s="45"/>
      <c r="EPV28" s="45"/>
      <c r="EPW28" s="45"/>
      <c r="EPX28" s="45"/>
      <c r="EPY28" s="45"/>
      <c r="EPZ28" s="45"/>
      <c r="EQA28" s="45"/>
      <c r="EQB28" s="45"/>
      <c r="EQC28" s="45"/>
      <c r="EQD28" s="45"/>
      <c r="EQE28" s="45"/>
      <c r="EQF28" s="45"/>
      <c r="EQG28" s="45"/>
      <c r="EQH28" s="45"/>
      <c r="EQI28" s="45"/>
      <c r="EQJ28" s="45"/>
      <c r="EQK28" s="45"/>
      <c r="EQL28" s="45"/>
      <c r="EQM28" s="45"/>
      <c r="EQN28" s="45"/>
      <c r="EQO28" s="45"/>
      <c r="EQP28" s="45"/>
      <c r="EQQ28" s="45"/>
      <c r="EQR28" s="45"/>
      <c r="EQS28" s="45"/>
      <c r="EQT28" s="45"/>
      <c r="EQU28" s="45"/>
      <c r="EQV28" s="45"/>
      <c r="EQW28" s="45"/>
      <c r="EQX28" s="45"/>
      <c r="EQY28" s="45"/>
      <c r="EQZ28" s="45"/>
      <c r="ERA28" s="45"/>
      <c r="ERB28" s="45"/>
      <c r="ERC28" s="45"/>
      <c r="ERD28" s="45"/>
      <c r="ERE28" s="45"/>
      <c r="ERF28" s="45"/>
      <c r="ERG28" s="45"/>
      <c r="ERH28" s="45"/>
      <c r="ERI28" s="45"/>
      <c r="ERJ28" s="45"/>
      <c r="ERK28" s="45"/>
      <c r="ERL28" s="45"/>
      <c r="ERM28" s="45"/>
      <c r="ERN28" s="45"/>
      <c r="ERO28" s="45"/>
      <c r="ERP28" s="45"/>
      <c r="ERQ28" s="45"/>
      <c r="ERR28" s="45"/>
      <c r="ERS28" s="45"/>
      <c r="ERT28" s="45"/>
      <c r="ERU28" s="45"/>
      <c r="ERV28" s="45"/>
      <c r="ERW28" s="45"/>
      <c r="ERX28" s="45"/>
      <c r="ERY28" s="45"/>
      <c r="ERZ28" s="45"/>
      <c r="ESA28" s="45"/>
      <c r="ESB28" s="45"/>
      <c r="ESC28" s="45"/>
      <c r="ESD28" s="45"/>
      <c r="ESE28" s="45"/>
      <c r="ESF28" s="45"/>
      <c r="ESG28" s="45"/>
      <c r="ESH28" s="45"/>
      <c r="ESI28" s="45"/>
      <c r="ESJ28" s="45"/>
      <c r="ESK28" s="45"/>
      <c r="ESL28" s="45"/>
      <c r="ESM28" s="45"/>
      <c r="ESN28" s="45"/>
      <c r="ESO28" s="45"/>
      <c r="ESP28" s="45"/>
      <c r="ESQ28" s="45"/>
      <c r="ESR28" s="45"/>
      <c r="ESS28" s="45"/>
      <c r="EST28" s="45"/>
      <c r="ESU28" s="45"/>
      <c r="ESV28" s="45"/>
      <c r="ESW28" s="45"/>
      <c r="ESX28" s="45"/>
      <c r="ESY28" s="45"/>
      <c r="ESZ28" s="45"/>
      <c r="ETA28" s="45"/>
      <c r="ETB28" s="45"/>
      <c r="ETC28" s="45"/>
      <c r="ETD28" s="45"/>
      <c r="ETE28" s="45"/>
      <c r="ETF28" s="45"/>
      <c r="ETG28" s="45"/>
      <c r="ETH28" s="45"/>
      <c r="ETI28" s="45"/>
      <c r="ETJ28" s="45"/>
      <c r="ETK28" s="45"/>
      <c r="ETL28" s="45"/>
      <c r="ETM28" s="45"/>
      <c r="ETN28" s="45"/>
      <c r="ETO28" s="45"/>
      <c r="ETP28" s="45"/>
      <c r="ETQ28" s="45"/>
      <c r="ETR28" s="45"/>
      <c r="ETS28" s="45"/>
      <c r="ETT28" s="45"/>
      <c r="ETU28" s="45"/>
      <c r="ETV28" s="45"/>
      <c r="ETW28" s="45"/>
      <c r="ETX28" s="45"/>
      <c r="ETY28" s="45"/>
      <c r="ETZ28" s="45"/>
      <c r="EUA28" s="45"/>
      <c r="EUB28" s="45"/>
      <c r="EUC28" s="45"/>
      <c r="EUD28" s="45"/>
      <c r="EUE28" s="45"/>
      <c r="EUF28" s="45"/>
      <c r="EUG28" s="45"/>
      <c r="EUH28" s="45"/>
      <c r="EUI28" s="45"/>
      <c r="EUJ28" s="45"/>
      <c r="EUK28" s="45"/>
      <c r="EUL28" s="45"/>
      <c r="EUM28" s="45"/>
      <c r="EUN28" s="45"/>
      <c r="EUO28" s="45"/>
      <c r="EUP28" s="45"/>
      <c r="EUQ28" s="45"/>
      <c r="EUR28" s="45"/>
      <c r="EUS28" s="45"/>
      <c r="EUT28" s="45"/>
      <c r="EUU28" s="45"/>
      <c r="EUV28" s="45"/>
      <c r="EUW28" s="45"/>
      <c r="EUX28" s="45"/>
      <c r="EUY28" s="45"/>
      <c r="EUZ28" s="45"/>
      <c r="EVA28" s="45"/>
      <c r="EVB28" s="45"/>
      <c r="EVC28" s="45"/>
      <c r="EVD28" s="45"/>
      <c r="EVE28" s="45"/>
      <c r="EVF28" s="45"/>
      <c r="EVG28" s="45"/>
      <c r="EVH28" s="45"/>
      <c r="EVI28" s="45"/>
      <c r="EVJ28" s="45"/>
      <c r="EVK28" s="45"/>
      <c r="EVL28" s="45"/>
      <c r="EVM28" s="45"/>
      <c r="EVN28" s="45"/>
      <c r="EVO28" s="45"/>
      <c r="EVP28" s="45"/>
      <c r="EVQ28" s="45"/>
      <c r="EVR28" s="45"/>
      <c r="EVS28" s="45"/>
      <c r="EVT28" s="45"/>
      <c r="EVU28" s="45"/>
      <c r="EVV28" s="45"/>
      <c r="EVW28" s="45"/>
      <c r="EVX28" s="45"/>
      <c r="EVY28" s="45"/>
      <c r="EVZ28" s="45"/>
      <c r="EWA28" s="45"/>
      <c r="EWB28" s="45"/>
      <c r="EWC28" s="45"/>
      <c r="EWD28" s="45"/>
      <c r="EWE28" s="45"/>
      <c r="EWF28" s="45"/>
      <c r="EWG28" s="45"/>
      <c r="EWH28" s="45"/>
      <c r="EWI28" s="45"/>
      <c r="EWJ28" s="45"/>
      <c r="EWK28" s="45"/>
      <c r="EWL28" s="45"/>
      <c r="EWM28" s="45"/>
      <c r="EWN28" s="45"/>
      <c r="EWO28" s="45"/>
      <c r="EWP28" s="45"/>
      <c r="EWQ28" s="45"/>
      <c r="EWR28" s="45"/>
      <c r="EWS28" s="45"/>
      <c r="EWT28" s="45"/>
      <c r="EWU28" s="45"/>
      <c r="EWV28" s="45"/>
      <c r="EWW28" s="45"/>
      <c r="EWX28" s="45"/>
      <c r="EWY28" s="45"/>
      <c r="EWZ28" s="45"/>
      <c r="EXA28" s="45"/>
      <c r="EXB28" s="45"/>
      <c r="EXC28" s="45"/>
      <c r="EXD28" s="45"/>
      <c r="EXE28" s="45"/>
      <c r="EXF28" s="45"/>
      <c r="EXG28" s="45"/>
      <c r="EXH28" s="45"/>
      <c r="EXI28" s="45"/>
      <c r="EXJ28" s="45"/>
      <c r="EXK28" s="45"/>
      <c r="EXL28" s="45"/>
      <c r="EXM28" s="45"/>
      <c r="EXN28" s="45"/>
      <c r="EXO28" s="45"/>
      <c r="EXP28" s="45"/>
      <c r="EXQ28" s="45"/>
      <c r="EXR28" s="45"/>
      <c r="EXS28" s="45"/>
      <c r="EXT28" s="45"/>
      <c r="EXU28" s="45"/>
      <c r="EXV28" s="45"/>
      <c r="EXW28" s="45"/>
      <c r="EXX28" s="45"/>
      <c r="EXY28" s="45"/>
      <c r="EXZ28" s="45"/>
      <c r="EYA28" s="45"/>
      <c r="EYB28" s="45"/>
      <c r="EYC28" s="45"/>
      <c r="EYD28" s="45"/>
      <c r="EYE28" s="45"/>
      <c r="EYF28" s="45"/>
      <c r="EYG28" s="45"/>
      <c r="EYH28" s="45"/>
      <c r="EYI28" s="45"/>
      <c r="EYJ28" s="45"/>
      <c r="EYK28" s="45"/>
      <c r="EYL28" s="45"/>
      <c r="EYM28" s="45"/>
      <c r="EYN28" s="45"/>
      <c r="EYO28" s="45"/>
      <c r="EYP28" s="45"/>
      <c r="EYQ28" s="45"/>
      <c r="EYR28" s="45"/>
      <c r="EYS28" s="45"/>
      <c r="EYT28" s="45"/>
      <c r="EYU28" s="45"/>
      <c r="EYV28" s="45"/>
      <c r="EYW28" s="45"/>
      <c r="EYX28" s="45"/>
      <c r="EYY28" s="45"/>
      <c r="EYZ28" s="45"/>
      <c r="EZA28" s="45"/>
      <c r="EZB28" s="45"/>
      <c r="EZC28" s="45"/>
      <c r="EZD28" s="45"/>
      <c r="EZE28" s="45"/>
      <c r="EZF28" s="45"/>
      <c r="EZG28" s="45"/>
      <c r="EZH28" s="45"/>
      <c r="EZI28" s="45"/>
      <c r="EZJ28" s="45"/>
      <c r="EZK28" s="45"/>
      <c r="EZL28" s="45"/>
      <c r="EZM28" s="45"/>
      <c r="EZN28" s="45"/>
      <c r="EZO28" s="45"/>
      <c r="EZP28" s="45"/>
      <c r="EZQ28" s="45"/>
      <c r="EZR28" s="45"/>
      <c r="EZS28" s="45"/>
      <c r="EZT28" s="45"/>
      <c r="EZU28" s="45"/>
      <c r="EZV28" s="45"/>
      <c r="EZW28" s="45"/>
      <c r="EZX28" s="45"/>
      <c r="EZY28" s="45"/>
      <c r="EZZ28" s="45"/>
      <c r="FAA28" s="45"/>
      <c r="FAB28" s="45"/>
      <c r="FAC28" s="45"/>
      <c r="FAD28" s="45"/>
      <c r="FAE28" s="45"/>
      <c r="FAF28" s="45"/>
      <c r="FAG28" s="45"/>
      <c r="FAH28" s="45"/>
      <c r="FAI28" s="45"/>
      <c r="FAJ28" s="45"/>
      <c r="FAK28" s="45"/>
      <c r="FAL28" s="45"/>
      <c r="FAM28" s="45"/>
      <c r="FAN28" s="45"/>
      <c r="FAO28" s="45"/>
      <c r="FAP28" s="45"/>
      <c r="FAQ28" s="45"/>
      <c r="FAR28" s="45"/>
      <c r="FAS28" s="45"/>
      <c r="FAT28" s="45"/>
      <c r="FAU28" s="45"/>
      <c r="FAV28" s="45"/>
      <c r="FAW28" s="45"/>
      <c r="FAX28" s="45"/>
      <c r="FAY28" s="45"/>
      <c r="FAZ28" s="45"/>
      <c r="FBA28" s="45"/>
      <c r="FBB28" s="45"/>
      <c r="FBC28" s="45"/>
      <c r="FBD28" s="45"/>
      <c r="FBE28" s="45"/>
      <c r="FBF28" s="45"/>
      <c r="FBG28" s="45"/>
      <c r="FBH28" s="45"/>
      <c r="FBI28" s="45"/>
      <c r="FBJ28" s="45"/>
      <c r="FBK28" s="45"/>
      <c r="FBL28" s="45"/>
      <c r="FBM28" s="45"/>
      <c r="FBN28" s="45"/>
      <c r="FBO28" s="45"/>
      <c r="FBP28" s="45"/>
      <c r="FBQ28" s="45"/>
      <c r="FBR28" s="45"/>
      <c r="FBS28" s="45"/>
      <c r="FBT28" s="45"/>
      <c r="FBU28" s="45"/>
      <c r="FBV28" s="45"/>
      <c r="FBW28" s="45"/>
      <c r="FBX28" s="45"/>
      <c r="FBY28" s="45"/>
      <c r="FBZ28" s="45"/>
      <c r="FCA28" s="45"/>
      <c r="FCB28" s="45"/>
      <c r="FCC28" s="45"/>
      <c r="FCD28" s="45"/>
      <c r="FCE28" s="45"/>
      <c r="FCF28" s="45"/>
      <c r="FCG28" s="45"/>
      <c r="FCH28" s="45"/>
      <c r="FCI28" s="45"/>
      <c r="FCJ28" s="45"/>
      <c r="FCK28" s="45"/>
      <c r="FCL28" s="45"/>
      <c r="FCM28" s="45"/>
      <c r="FCN28" s="45"/>
      <c r="FCO28" s="45"/>
      <c r="FCP28" s="45"/>
      <c r="FCQ28" s="45"/>
      <c r="FCR28" s="45"/>
      <c r="FCS28" s="45"/>
      <c r="FCT28" s="45"/>
      <c r="FCU28" s="45"/>
      <c r="FCV28" s="45"/>
      <c r="FCW28" s="45"/>
      <c r="FCX28" s="45"/>
      <c r="FCY28" s="45"/>
      <c r="FCZ28" s="45"/>
      <c r="FDA28" s="45"/>
      <c r="FDB28" s="45"/>
      <c r="FDC28" s="45"/>
      <c r="FDD28" s="45"/>
      <c r="FDE28" s="45"/>
      <c r="FDF28" s="45"/>
      <c r="FDG28" s="45"/>
      <c r="FDH28" s="45"/>
      <c r="FDI28" s="45"/>
      <c r="FDJ28" s="45"/>
      <c r="FDK28" s="45"/>
      <c r="FDL28" s="45"/>
      <c r="FDM28" s="45"/>
      <c r="FDN28" s="45"/>
      <c r="FDO28" s="45"/>
      <c r="FDP28" s="45"/>
      <c r="FDQ28" s="45"/>
      <c r="FDR28" s="45"/>
      <c r="FDS28" s="45"/>
      <c r="FDT28" s="45"/>
      <c r="FDU28" s="45"/>
      <c r="FDV28" s="45"/>
      <c r="FDW28" s="45"/>
      <c r="FDX28" s="45"/>
      <c r="FDY28" s="45"/>
      <c r="FDZ28" s="45"/>
      <c r="FEA28" s="45"/>
      <c r="FEB28" s="45"/>
      <c r="FEC28" s="45"/>
      <c r="FED28" s="45"/>
      <c r="FEE28" s="45"/>
      <c r="FEF28" s="45"/>
      <c r="FEG28" s="45"/>
      <c r="FEH28" s="45"/>
      <c r="FEI28" s="45"/>
      <c r="FEJ28" s="45"/>
      <c r="FEK28" s="45"/>
      <c r="FEL28" s="45"/>
      <c r="FEM28" s="45"/>
      <c r="FEN28" s="45"/>
      <c r="FEO28" s="45"/>
      <c r="FEP28" s="45"/>
      <c r="FEQ28" s="45"/>
      <c r="FER28" s="45"/>
      <c r="FES28" s="45"/>
      <c r="FET28" s="45"/>
      <c r="FEU28" s="45"/>
      <c r="FEV28" s="45"/>
      <c r="FEW28" s="45"/>
      <c r="FEX28" s="45"/>
      <c r="FEY28" s="45"/>
      <c r="FEZ28" s="45"/>
      <c r="FFA28" s="45"/>
      <c r="FFB28" s="45"/>
      <c r="FFC28" s="45"/>
      <c r="FFD28" s="45"/>
      <c r="FFE28" s="45"/>
      <c r="FFF28" s="45"/>
      <c r="FFG28" s="45"/>
      <c r="FFH28" s="45"/>
      <c r="FFI28" s="45"/>
      <c r="FFJ28" s="45"/>
      <c r="FFK28" s="45"/>
      <c r="FFL28" s="45"/>
      <c r="FFM28" s="45"/>
      <c r="FFN28" s="45"/>
      <c r="FFO28" s="45"/>
      <c r="FFP28" s="45"/>
      <c r="FFQ28" s="45"/>
      <c r="FFR28" s="45"/>
      <c r="FFS28" s="45"/>
      <c r="FFT28" s="45"/>
      <c r="FFU28" s="45"/>
      <c r="FFV28" s="45"/>
      <c r="FFW28" s="45"/>
      <c r="FFX28" s="45"/>
      <c r="FFY28" s="45"/>
      <c r="FFZ28" s="45"/>
      <c r="FGA28" s="45"/>
      <c r="FGB28" s="45"/>
      <c r="FGC28" s="45"/>
      <c r="FGD28" s="45"/>
      <c r="FGE28" s="45"/>
      <c r="FGF28" s="45"/>
      <c r="FGG28" s="45"/>
      <c r="FGH28" s="45"/>
      <c r="FGI28" s="45"/>
      <c r="FGJ28" s="45"/>
      <c r="FGK28" s="45"/>
      <c r="FGL28" s="45"/>
      <c r="FGM28" s="45"/>
      <c r="FGN28" s="45"/>
      <c r="FGO28" s="45"/>
      <c r="FGP28" s="45"/>
      <c r="FGQ28" s="45"/>
      <c r="FGR28" s="45"/>
      <c r="FGS28" s="45"/>
      <c r="FGT28" s="45"/>
      <c r="FGU28" s="45"/>
      <c r="FGV28" s="45"/>
      <c r="FGW28" s="45"/>
      <c r="FGX28" s="45"/>
      <c r="FGY28" s="45"/>
      <c r="FGZ28" s="45"/>
      <c r="FHA28" s="45"/>
      <c r="FHB28" s="45"/>
      <c r="FHC28" s="45"/>
      <c r="FHD28" s="45"/>
      <c r="FHE28" s="45"/>
      <c r="FHF28" s="45"/>
      <c r="FHG28" s="45"/>
      <c r="FHH28" s="45"/>
      <c r="FHI28" s="45"/>
      <c r="FHJ28" s="45"/>
      <c r="FHK28" s="45"/>
      <c r="FHL28" s="45"/>
      <c r="FHM28" s="45"/>
      <c r="FHN28" s="45"/>
      <c r="FHO28" s="45"/>
      <c r="FHP28" s="45"/>
      <c r="FHQ28" s="45"/>
      <c r="FHR28" s="45"/>
      <c r="FHS28" s="45"/>
      <c r="FHT28" s="45"/>
      <c r="FHU28" s="45"/>
      <c r="FHV28" s="45"/>
      <c r="FHW28" s="45"/>
      <c r="FHX28" s="45"/>
      <c r="FHY28" s="45"/>
      <c r="FHZ28" s="45"/>
      <c r="FIA28" s="45"/>
      <c r="FIB28" s="45"/>
      <c r="FIC28" s="45"/>
      <c r="FID28" s="45"/>
      <c r="FIE28" s="45"/>
      <c r="FIF28" s="45"/>
      <c r="FIG28" s="45"/>
      <c r="FIH28" s="45"/>
      <c r="FII28" s="45"/>
      <c r="FIJ28" s="45"/>
      <c r="FIK28" s="45"/>
      <c r="FIL28" s="45"/>
      <c r="FIM28" s="45"/>
      <c r="FIN28" s="45"/>
      <c r="FIO28" s="45"/>
      <c r="FIP28" s="45"/>
      <c r="FIQ28" s="45"/>
      <c r="FIR28" s="45"/>
      <c r="FIS28" s="45"/>
      <c r="FIT28" s="45"/>
      <c r="FIU28" s="45"/>
      <c r="FIV28" s="45"/>
      <c r="FIW28" s="45"/>
      <c r="FIX28" s="45"/>
      <c r="FIY28" s="45"/>
      <c r="FIZ28" s="45"/>
      <c r="FJA28" s="45"/>
      <c r="FJB28" s="45"/>
      <c r="FJC28" s="45"/>
      <c r="FJD28" s="45"/>
      <c r="FJE28" s="45"/>
      <c r="FJF28" s="45"/>
      <c r="FJG28" s="45"/>
      <c r="FJH28" s="45"/>
      <c r="FJI28" s="45"/>
      <c r="FJJ28" s="45"/>
      <c r="FJK28" s="45"/>
      <c r="FJL28" s="45"/>
      <c r="FJM28" s="45"/>
      <c r="FJN28" s="45"/>
      <c r="FJO28" s="45"/>
      <c r="FJP28" s="45"/>
      <c r="FJQ28" s="45"/>
      <c r="FJR28" s="45"/>
      <c r="FJS28" s="45"/>
      <c r="FJT28" s="45"/>
      <c r="FJU28" s="45"/>
      <c r="FJV28" s="45"/>
      <c r="FJW28" s="45"/>
      <c r="FJX28" s="45"/>
      <c r="FJY28" s="45"/>
      <c r="FJZ28" s="45"/>
      <c r="FKA28" s="45"/>
      <c r="FKB28" s="45"/>
      <c r="FKC28" s="45"/>
      <c r="FKD28" s="45"/>
      <c r="FKE28" s="45"/>
      <c r="FKF28" s="45"/>
      <c r="FKG28" s="45"/>
      <c r="FKH28" s="45"/>
      <c r="FKI28" s="45"/>
      <c r="FKJ28" s="45"/>
      <c r="FKK28" s="45"/>
      <c r="FKL28" s="45"/>
      <c r="FKM28" s="45"/>
      <c r="FKN28" s="45"/>
      <c r="FKO28" s="45"/>
      <c r="FKP28" s="45"/>
      <c r="FKQ28" s="45"/>
      <c r="FKR28" s="45"/>
      <c r="FKS28" s="45"/>
      <c r="FKT28" s="45"/>
      <c r="FKU28" s="45"/>
      <c r="FKV28" s="45"/>
      <c r="FKW28" s="45"/>
      <c r="FKX28" s="45"/>
      <c r="FKY28" s="45"/>
      <c r="FKZ28" s="45"/>
      <c r="FLA28" s="45"/>
      <c r="FLB28" s="45"/>
      <c r="FLC28" s="45"/>
      <c r="FLD28" s="45"/>
      <c r="FLE28" s="45"/>
      <c r="FLF28" s="45"/>
      <c r="FLG28" s="45"/>
      <c r="FLH28" s="45"/>
      <c r="FLI28" s="45"/>
      <c r="FLJ28" s="45"/>
      <c r="FLK28" s="45"/>
      <c r="FLL28" s="45"/>
      <c r="FLM28" s="45"/>
      <c r="FLN28" s="45"/>
      <c r="FLO28" s="45"/>
      <c r="FLP28" s="45"/>
      <c r="FLQ28" s="45"/>
      <c r="FLR28" s="45"/>
      <c r="FLS28" s="45"/>
      <c r="FLT28" s="45"/>
      <c r="FLU28" s="45"/>
      <c r="FLV28" s="45"/>
      <c r="FLW28" s="45"/>
      <c r="FLX28" s="45"/>
      <c r="FLY28" s="45"/>
      <c r="FLZ28" s="45"/>
      <c r="FMA28" s="45"/>
      <c r="FMB28" s="45"/>
      <c r="FMC28" s="45"/>
      <c r="FMD28" s="45"/>
      <c r="FME28" s="45"/>
      <c r="FMF28" s="45"/>
      <c r="FMG28" s="45"/>
      <c r="FMH28" s="45"/>
      <c r="FMI28" s="45"/>
      <c r="FMJ28" s="45"/>
      <c r="FMK28" s="45"/>
      <c r="FML28" s="45"/>
      <c r="FMM28" s="45"/>
      <c r="FMN28" s="45"/>
      <c r="FMO28" s="45"/>
      <c r="FMP28" s="45"/>
      <c r="FMQ28" s="45"/>
      <c r="FMR28" s="45"/>
      <c r="FMS28" s="45"/>
      <c r="FMT28" s="45"/>
      <c r="FMU28" s="45"/>
      <c r="FMV28" s="45"/>
      <c r="FMW28" s="45"/>
      <c r="FMX28" s="45"/>
      <c r="FMY28" s="45"/>
      <c r="FMZ28" s="45"/>
      <c r="FNA28" s="45"/>
      <c r="FNB28" s="45"/>
      <c r="FNC28" s="45"/>
      <c r="FND28" s="45"/>
      <c r="FNE28" s="45"/>
      <c r="FNF28" s="45"/>
      <c r="FNG28" s="45"/>
      <c r="FNH28" s="45"/>
      <c r="FNI28" s="45"/>
      <c r="FNJ28" s="45"/>
      <c r="FNK28" s="45"/>
      <c r="FNL28" s="45"/>
      <c r="FNM28" s="45"/>
      <c r="FNN28" s="45"/>
      <c r="FNO28" s="45"/>
      <c r="FNP28" s="45"/>
      <c r="FNQ28" s="45"/>
      <c r="FNR28" s="45"/>
      <c r="FNS28" s="45"/>
      <c r="FNT28" s="45"/>
      <c r="FNU28" s="45"/>
      <c r="FNV28" s="45"/>
      <c r="FNW28" s="45"/>
      <c r="FNX28" s="45"/>
      <c r="FNY28" s="45"/>
      <c r="FNZ28" s="45"/>
      <c r="FOA28" s="45"/>
      <c r="FOB28" s="45"/>
      <c r="FOC28" s="45"/>
      <c r="FOD28" s="45"/>
      <c r="FOE28" s="45"/>
      <c r="FOF28" s="45"/>
      <c r="FOG28" s="45"/>
      <c r="FOH28" s="45"/>
      <c r="FOI28" s="45"/>
      <c r="FOJ28" s="45"/>
      <c r="FOK28" s="45"/>
      <c r="FOL28" s="45"/>
      <c r="FOM28" s="45"/>
      <c r="FON28" s="45"/>
      <c r="FOO28" s="45"/>
      <c r="FOP28" s="45"/>
      <c r="FOQ28" s="45"/>
      <c r="FOR28" s="45"/>
      <c r="FOS28" s="45"/>
      <c r="FOT28" s="45"/>
      <c r="FOU28" s="45"/>
      <c r="FOV28" s="45"/>
      <c r="FOW28" s="45"/>
      <c r="FOX28" s="45"/>
      <c r="FOY28" s="45"/>
      <c r="FOZ28" s="45"/>
      <c r="FPA28" s="45"/>
      <c r="FPB28" s="45"/>
      <c r="FPC28" s="45"/>
      <c r="FPD28" s="45"/>
      <c r="FPE28" s="45"/>
      <c r="FPF28" s="45"/>
      <c r="FPG28" s="45"/>
      <c r="FPH28" s="45"/>
      <c r="FPI28" s="45"/>
      <c r="FPJ28" s="45"/>
      <c r="FPK28" s="45"/>
      <c r="FPL28" s="45"/>
      <c r="FPM28" s="45"/>
      <c r="FPN28" s="45"/>
      <c r="FPO28" s="45"/>
      <c r="FPP28" s="45"/>
      <c r="FPQ28" s="45"/>
      <c r="FPR28" s="45"/>
      <c r="FPS28" s="45"/>
      <c r="FPT28" s="45"/>
      <c r="FPU28" s="45"/>
      <c r="FPV28" s="45"/>
      <c r="FPW28" s="45"/>
      <c r="FPX28" s="45"/>
      <c r="FPY28" s="45"/>
      <c r="FPZ28" s="45"/>
      <c r="FQA28" s="45"/>
      <c r="FQB28" s="45"/>
      <c r="FQC28" s="45"/>
      <c r="FQD28" s="45"/>
      <c r="FQE28" s="45"/>
      <c r="FQF28" s="45"/>
      <c r="FQG28" s="45"/>
      <c r="FQH28" s="45"/>
      <c r="FQI28" s="45"/>
      <c r="FQJ28" s="45"/>
      <c r="FQK28" s="45"/>
      <c r="FQL28" s="45"/>
      <c r="FQM28" s="45"/>
      <c r="FQN28" s="45"/>
      <c r="FQO28" s="45"/>
      <c r="FQP28" s="45"/>
      <c r="FQQ28" s="45"/>
      <c r="FQR28" s="45"/>
      <c r="FQS28" s="45"/>
      <c r="FQT28" s="45"/>
      <c r="FQU28" s="45"/>
      <c r="FQV28" s="45"/>
      <c r="FQW28" s="45"/>
      <c r="FQX28" s="45"/>
      <c r="FQY28" s="45"/>
      <c r="FQZ28" s="45"/>
      <c r="FRA28" s="45"/>
      <c r="FRB28" s="45"/>
      <c r="FRC28" s="45"/>
      <c r="FRD28" s="45"/>
      <c r="FRE28" s="45"/>
      <c r="FRF28" s="45"/>
      <c r="FRG28" s="45"/>
      <c r="FRH28" s="45"/>
      <c r="FRI28" s="45"/>
      <c r="FRJ28" s="45"/>
      <c r="FRK28" s="45"/>
      <c r="FRL28" s="45"/>
      <c r="FRM28" s="45"/>
      <c r="FRN28" s="45"/>
      <c r="FRO28" s="45"/>
      <c r="FRP28" s="45"/>
      <c r="FRQ28" s="45"/>
      <c r="FRR28" s="45"/>
      <c r="FRS28" s="45"/>
      <c r="FRT28" s="45"/>
      <c r="FRU28" s="45"/>
      <c r="FRV28" s="45"/>
      <c r="FRW28" s="45"/>
      <c r="FRX28" s="45"/>
      <c r="FRY28" s="45"/>
      <c r="FRZ28" s="45"/>
      <c r="FSA28" s="45"/>
      <c r="FSB28" s="45"/>
      <c r="FSC28" s="45"/>
      <c r="FSD28" s="45"/>
      <c r="FSE28" s="45"/>
      <c r="FSF28" s="45"/>
      <c r="FSG28" s="45"/>
      <c r="FSH28" s="45"/>
      <c r="FSI28" s="45"/>
      <c r="FSJ28" s="45"/>
      <c r="FSK28" s="45"/>
      <c r="FSL28" s="45"/>
      <c r="FSM28" s="45"/>
      <c r="FSN28" s="45"/>
      <c r="FSO28" s="45"/>
      <c r="FSP28" s="45"/>
      <c r="FSQ28" s="45"/>
      <c r="FSR28" s="45"/>
      <c r="FSS28" s="45"/>
      <c r="FST28" s="45"/>
      <c r="FSU28" s="45"/>
      <c r="FSV28" s="45"/>
      <c r="FSW28" s="45"/>
      <c r="FSX28" s="45"/>
      <c r="FSY28" s="45"/>
      <c r="FSZ28" s="45"/>
      <c r="FTA28" s="45"/>
      <c r="FTB28" s="45"/>
      <c r="FTC28" s="45"/>
      <c r="FTD28" s="45"/>
      <c r="FTE28" s="45"/>
      <c r="FTF28" s="45"/>
      <c r="FTG28" s="45"/>
      <c r="FTH28" s="45"/>
      <c r="FTI28" s="45"/>
      <c r="FTJ28" s="45"/>
      <c r="FTK28" s="45"/>
      <c r="FTL28" s="45"/>
      <c r="FTM28" s="45"/>
      <c r="FTN28" s="45"/>
      <c r="FTO28" s="45"/>
      <c r="FTP28" s="45"/>
      <c r="FTQ28" s="45"/>
      <c r="FTR28" s="45"/>
      <c r="FTS28" s="45"/>
      <c r="FTT28" s="45"/>
      <c r="FTU28" s="45"/>
      <c r="FTV28" s="45"/>
      <c r="FTW28" s="45"/>
      <c r="FTX28" s="45"/>
      <c r="FTY28" s="45"/>
      <c r="FTZ28" s="45"/>
      <c r="FUA28" s="45"/>
      <c r="FUB28" s="45"/>
      <c r="FUC28" s="45"/>
      <c r="FUD28" s="45"/>
      <c r="FUE28" s="45"/>
      <c r="FUF28" s="45"/>
      <c r="FUG28" s="45"/>
      <c r="FUH28" s="45"/>
      <c r="FUI28" s="45"/>
      <c r="FUJ28" s="45"/>
      <c r="FUK28" s="45"/>
      <c r="FUL28" s="45"/>
      <c r="FUM28" s="45"/>
      <c r="FUN28" s="45"/>
      <c r="FUO28" s="45"/>
      <c r="FUP28" s="45"/>
      <c r="FUQ28" s="45"/>
      <c r="FUR28" s="45"/>
      <c r="FUS28" s="45"/>
      <c r="FUT28" s="45"/>
      <c r="FUU28" s="45"/>
      <c r="FUV28" s="45"/>
      <c r="FUW28" s="45"/>
      <c r="FUX28" s="45"/>
      <c r="FUY28" s="45"/>
      <c r="FUZ28" s="45"/>
      <c r="FVA28" s="45"/>
      <c r="FVB28" s="45"/>
      <c r="FVC28" s="45"/>
      <c r="FVD28" s="45"/>
      <c r="FVE28" s="45"/>
      <c r="FVF28" s="45"/>
      <c r="FVG28" s="45"/>
      <c r="FVH28" s="45"/>
      <c r="FVI28" s="45"/>
      <c r="FVJ28" s="45"/>
      <c r="FVK28" s="45"/>
      <c r="FVL28" s="45"/>
      <c r="FVM28" s="45"/>
      <c r="FVN28" s="45"/>
      <c r="FVO28" s="45"/>
      <c r="FVP28" s="45"/>
      <c r="FVQ28" s="45"/>
      <c r="FVR28" s="45"/>
      <c r="FVS28" s="45"/>
      <c r="FVT28" s="45"/>
      <c r="FVU28" s="45"/>
      <c r="FVV28" s="45"/>
      <c r="FVW28" s="45"/>
      <c r="FVX28" s="45"/>
      <c r="FVY28" s="45"/>
      <c r="FVZ28" s="45"/>
      <c r="FWA28" s="45"/>
      <c r="FWB28" s="45"/>
      <c r="FWC28" s="45"/>
      <c r="FWD28" s="45"/>
      <c r="FWE28" s="45"/>
      <c r="FWF28" s="45"/>
      <c r="FWG28" s="45"/>
      <c r="FWH28" s="45"/>
      <c r="FWI28" s="45"/>
      <c r="FWJ28" s="45"/>
      <c r="FWK28" s="45"/>
      <c r="FWL28" s="45"/>
      <c r="FWM28" s="45"/>
      <c r="FWN28" s="45"/>
      <c r="FWO28" s="45"/>
      <c r="FWP28" s="45"/>
      <c r="FWQ28" s="45"/>
      <c r="FWR28" s="45"/>
      <c r="FWS28" s="45"/>
      <c r="FWT28" s="45"/>
      <c r="FWU28" s="45"/>
      <c r="FWV28" s="45"/>
      <c r="FWW28" s="45"/>
      <c r="FWX28" s="45"/>
      <c r="FWY28" s="45"/>
      <c r="FWZ28" s="45"/>
      <c r="FXA28" s="45"/>
      <c r="FXB28" s="45"/>
      <c r="FXC28" s="45"/>
      <c r="FXD28" s="45"/>
      <c r="FXE28" s="45"/>
      <c r="FXF28" s="45"/>
      <c r="FXG28" s="45"/>
      <c r="FXH28" s="45"/>
      <c r="FXI28" s="45"/>
      <c r="FXJ28" s="45"/>
      <c r="FXK28" s="45"/>
      <c r="FXL28" s="45"/>
      <c r="FXM28" s="45"/>
      <c r="FXN28" s="45"/>
      <c r="FXO28" s="45"/>
      <c r="FXP28" s="45"/>
      <c r="FXQ28" s="45"/>
      <c r="FXR28" s="45"/>
      <c r="FXS28" s="45"/>
      <c r="FXT28" s="45"/>
      <c r="FXU28" s="45"/>
      <c r="FXV28" s="45"/>
      <c r="FXW28" s="45"/>
      <c r="FXX28" s="45"/>
      <c r="FXY28" s="45"/>
      <c r="FXZ28" s="45"/>
      <c r="FYA28" s="45"/>
      <c r="FYB28" s="45"/>
      <c r="FYC28" s="45"/>
      <c r="FYD28" s="45"/>
      <c r="FYE28" s="45"/>
      <c r="FYF28" s="45"/>
      <c r="FYG28" s="45"/>
      <c r="FYH28" s="45"/>
      <c r="FYI28" s="45"/>
      <c r="FYJ28" s="45"/>
      <c r="FYK28" s="45"/>
      <c r="FYL28" s="45"/>
      <c r="FYM28" s="45"/>
      <c r="FYN28" s="45"/>
      <c r="FYO28" s="45"/>
      <c r="FYP28" s="45"/>
      <c r="FYQ28" s="45"/>
      <c r="FYR28" s="45"/>
      <c r="FYS28" s="45"/>
      <c r="FYT28" s="45"/>
      <c r="FYU28" s="45"/>
      <c r="FYV28" s="45"/>
      <c r="FYW28" s="45"/>
      <c r="FYX28" s="45"/>
      <c r="FYY28" s="45"/>
      <c r="FYZ28" s="45"/>
      <c r="FZA28" s="45"/>
      <c r="FZB28" s="45"/>
      <c r="FZC28" s="45"/>
      <c r="FZD28" s="45"/>
      <c r="FZE28" s="45"/>
      <c r="FZF28" s="45"/>
      <c r="FZG28" s="45"/>
      <c r="FZH28" s="45"/>
      <c r="FZI28" s="45"/>
      <c r="FZJ28" s="45"/>
      <c r="FZK28" s="45"/>
      <c r="FZL28" s="45"/>
      <c r="FZM28" s="45"/>
      <c r="FZN28" s="45"/>
      <c r="FZO28" s="45"/>
      <c r="FZP28" s="45"/>
      <c r="FZQ28" s="45"/>
      <c r="FZR28" s="45"/>
      <c r="FZS28" s="45"/>
      <c r="FZT28" s="45"/>
      <c r="FZU28" s="45"/>
      <c r="FZV28" s="45"/>
      <c r="FZW28" s="45"/>
      <c r="FZX28" s="45"/>
      <c r="FZY28" s="45"/>
      <c r="FZZ28" s="45"/>
      <c r="GAA28" s="45"/>
      <c r="GAB28" s="45"/>
      <c r="GAC28" s="45"/>
      <c r="GAD28" s="45"/>
      <c r="GAE28" s="45"/>
      <c r="GAF28" s="45"/>
      <c r="GAG28" s="45"/>
      <c r="GAH28" s="45"/>
      <c r="GAI28" s="45"/>
      <c r="GAJ28" s="45"/>
      <c r="GAK28" s="45"/>
      <c r="GAL28" s="45"/>
      <c r="GAM28" s="45"/>
      <c r="GAN28" s="45"/>
      <c r="GAO28" s="45"/>
      <c r="GAP28" s="45"/>
      <c r="GAQ28" s="45"/>
      <c r="GAR28" s="45"/>
      <c r="GAS28" s="45"/>
      <c r="GAT28" s="45"/>
      <c r="GAU28" s="45"/>
      <c r="GAV28" s="45"/>
      <c r="GAW28" s="45"/>
      <c r="GAX28" s="45"/>
      <c r="GAY28" s="45"/>
      <c r="GAZ28" s="45"/>
      <c r="GBA28" s="45"/>
      <c r="GBB28" s="45"/>
      <c r="GBC28" s="45"/>
      <c r="GBD28" s="45"/>
      <c r="GBE28" s="45"/>
      <c r="GBF28" s="45"/>
      <c r="GBG28" s="45"/>
      <c r="GBH28" s="45"/>
      <c r="GBI28" s="45"/>
      <c r="GBJ28" s="45"/>
      <c r="GBK28" s="45"/>
      <c r="GBL28" s="45"/>
      <c r="GBM28" s="45"/>
      <c r="GBN28" s="45"/>
      <c r="GBO28" s="45"/>
      <c r="GBP28" s="45"/>
      <c r="GBQ28" s="45"/>
      <c r="GBR28" s="45"/>
      <c r="GBS28" s="45"/>
      <c r="GBT28" s="45"/>
      <c r="GBU28" s="45"/>
      <c r="GBV28" s="45"/>
      <c r="GBW28" s="45"/>
      <c r="GBX28" s="45"/>
      <c r="GBY28" s="45"/>
      <c r="GBZ28" s="45"/>
      <c r="GCA28" s="45"/>
      <c r="GCB28" s="45"/>
      <c r="GCC28" s="45"/>
      <c r="GCD28" s="45"/>
      <c r="GCE28" s="45"/>
      <c r="GCF28" s="45"/>
      <c r="GCG28" s="45"/>
      <c r="GCH28" s="45"/>
      <c r="GCI28" s="45"/>
      <c r="GCJ28" s="45"/>
      <c r="GCK28" s="45"/>
      <c r="GCL28" s="45"/>
      <c r="GCM28" s="45"/>
      <c r="GCN28" s="45"/>
      <c r="GCO28" s="45"/>
      <c r="GCP28" s="45"/>
      <c r="GCQ28" s="45"/>
      <c r="GCR28" s="45"/>
      <c r="GCS28" s="45"/>
      <c r="GCT28" s="45"/>
      <c r="GCU28" s="45"/>
      <c r="GCV28" s="45"/>
      <c r="GCW28" s="45"/>
      <c r="GCX28" s="45"/>
      <c r="GCY28" s="45"/>
      <c r="GCZ28" s="45"/>
      <c r="GDA28" s="45"/>
      <c r="GDB28" s="45"/>
      <c r="GDC28" s="45"/>
      <c r="GDD28" s="45"/>
      <c r="GDE28" s="45"/>
      <c r="GDF28" s="45"/>
      <c r="GDG28" s="45"/>
      <c r="GDH28" s="45"/>
      <c r="GDI28" s="45"/>
      <c r="GDJ28" s="45"/>
      <c r="GDK28" s="45"/>
      <c r="GDL28" s="45"/>
      <c r="GDM28" s="45"/>
      <c r="GDN28" s="45"/>
      <c r="GDO28" s="45"/>
      <c r="GDP28" s="45"/>
      <c r="GDQ28" s="45"/>
      <c r="GDR28" s="45"/>
      <c r="GDS28" s="45"/>
      <c r="GDT28" s="45"/>
      <c r="GDU28" s="45"/>
      <c r="GDV28" s="45"/>
      <c r="GDW28" s="45"/>
      <c r="GDX28" s="45"/>
      <c r="GDY28" s="45"/>
      <c r="GDZ28" s="45"/>
      <c r="GEA28" s="45"/>
      <c r="GEB28" s="45"/>
      <c r="GEC28" s="45"/>
      <c r="GED28" s="45"/>
      <c r="GEE28" s="45"/>
      <c r="GEF28" s="45"/>
      <c r="GEG28" s="45"/>
      <c r="GEH28" s="45"/>
      <c r="GEI28" s="45"/>
      <c r="GEJ28" s="45"/>
      <c r="GEK28" s="45"/>
      <c r="GEL28" s="45"/>
      <c r="GEM28" s="45"/>
      <c r="GEN28" s="45"/>
      <c r="GEO28" s="45"/>
      <c r="GEP28" s="45"/>
      <c r="GEQ28" s="45"/>
      <c r="GER28" s="45"/>
      <c r="GES28" s="45"/>
      <c r="GET28" s="45"/>
      <c r="GEU28" s="45"/>
      <c r="GEV28" s="45"/>
      <c r="GEW28" s="45"/>
      <c r="GEX28" s="45"/>
      <c r="GEY28" s="45"/>
      <c r="GEZ28" s="45"/>
      <c r="GFA28" s="45"/>
      <c r="GFB28" s="45"/>
      <c r="GFC28" s="45"/>
      <c r="GFD28" s="45"/>
      <c r="GFE28" s="45"/>
      <c r="GFF28" s="45"/>
      <c r="GFG28" s="45"/>
      <c r="GFH28" s="45"/>
      <c r="GFI28" s="45"/>
      <c r="GFJ28" s="45"/>
      <c r="GFK28" s="45"/>
      <c r="GFL28" s="45"/>
      <c r="GFM28" s="45"/>
      <c r="GFN28" s="45"/>
      <c r="GFO28" s="45"/>
      <c r="GFP28" s="45"/>
      <c r="GFQ28" s="45"/>
      <c r="GFR28" s="45"/>
      <c r="GFS28" s="45"/>
      <c r="GFT28" s="45"/>
      <c r="GFU28" s="45"/>
      <c r="GFV28" s="45"/>
      <c r="GFW28" s="45"/>
      <c r="GFX28" s="45"/>
      <c r="GFY28" s="45"/>
      <c r="GFZ28" s="45"/>
      <c r="GGA28" s="45"/>
      <c r="GGB28" s="45"/>
      <c r="GGC28" s="45"/>
      <c r="GGD28" s="45"/>
      <c r="GGE28" s="45"/>
      <c r="GGF28" s="45"/>
      <c r="GGG28" s="45"/>
      <c r="GGH28" s="45"/>
      <c r="GGI28" s="45"/>
      <c r="GGJ28" s="45"/>
      <c r="GGK28" s="45"/>
      <c r="GGL28" s="45"/>
      <c r="GGM28" s="45"/>
      <c r="GGN28" s="45"/>
      <c r="GGO28" s="45"/>
      <c r="GGP28" s="45"/>
      <c r="GGQ28" s="45"/>
      <c r="GGR28" s="45"/>
      <c r="GGS28" s="45"/>
      <c r="GGT28" s="45"/>
      <c r="GGU28" s="45"/>
      <c r="GGV28" s="45"/>
      <c r="GGW28" s="45"/>
      <c r="GGX28" s="45"/>
      <c r="GGY28" s="45"/>
      <c r="GGZ28" s="45"/>
      <c r="GHA28" s="45"/>
      <c r="GHB28" s="45"/>
      <c r="GHC28" s="45"/>
      <c r="GHD28" s="45"/>
      <c r="GHE28" s="45"/>
      <c r="GHF28" s="45"/>
      <c r="GHG28" s="45"/>
      <c r="GHH28" s="45"/>
      <c r="GHI28" s="45"/>
      <c r="GHJ28" s="45"/>
      <c r="GHK28" s="45"/>
      <c r="GHL28" s="45"/>
      <c r="GHM28" s="45"/>
      <c r="GHN28" s="45"/>
      <c r="GHO28" s="45"/>
      <c r="GHP28" s="45"/>
      <c r="GHQ28" s="45"/>
      <c r="GHR28" s="45"/>
      <c r="GHS28" s="45"/>
      <c r="GHT28" s="45"/>
      <c r="GHU28" s="45"/>
      <c r="GHV28" s="45"/>
      <c r="GHW28" s="45"/>
      <c r="GHX28" s="45"/>
      <c r="GHY28" s="45"/>
      <c r="GHZ28" s="45"/>
      <c r="GIA28" s="45"/>
      <c r="GIB28" s="45"/>
      <c r="GIC28" s="45"/>
      <c r="GID28" s="45"/>
      <c r="GIE28" s="45"/>
      <c r="GIF28" s="45"/>
      <c r="GIG28" s="45"/>
      <c r="GIH28" s="45"/>
      <c r="GII28" s="45"/>
      <c r="GIJ28" s="45"/>
      <c r="GIK28" s="45"/>
      <c r="GIL28" s="45"/>
      <c r="GIM28" s="45"/>
      <c r="GIN28" s="45"/>
      <c r="GIO28" s="45"/>
      <c r="GIP28" s="45"/>
      <c r="GIQ28" s="45"/>
      <c r="GIR28" s="45"/>
      <c r="GIS28" s="45"/>
      <c r="GIT28" s="45"/>
      <c r="GIU28" s="45"/>
      <c r="GIV28" s="45"/>
      <c r="GIW28" s="45"/>
      <c r="GIX28" s="45"/>
      <c r="GIY28" s="45"/>
      <c r="GIZ28" s="45"/>
      <c r="GJA28" s="45"/>
      <c r="GJB28" s="45"/>
      <c r="GJC28" s="45"/>
      <c r="GJD28" s="45"/>
      <c r="GJE28" s="45"/>
      <c r="GJF28" s="45"/>
      <c r="GJG28" s="45"/>
      <c r="GJH28" s="45"/>
      <c r="GJI28" s="45"/>
      <c r="GJJ28" s="45"/>
      <c r="GJK28" s="45"/>
      <c r="GJL28" s="45"/>
      <c r="GJM28" s="45"/>
      <c r="GJN28" s="45"/>
      <c r="GJO28" s="45"/>
      <c r="GJP28" s="45"/>
      <c r="GJQ28" s="45"/>
      <c r="GJR28" s="45"/>
      <c r="GJS28" s="45"/>
      <c r="GJT28" s="45"/>
      <c r="GJU28" s="45"/>
      <c r="GJV28" s="45"/>
      <c r="GJW28" s="45"/>
      <c r="GJX28" s="45"/>
      <c r="GJY28" s="45"/>
      <c r="GJZ28" s="45"/>
      <c r="GKA28" s="45"/>
      <c r="GKB28" s="45"/>
      <c r="GKC28" s="45"/>
      <c r="GKD28" s="45"/>
      <c r="GKE28" s="45"/>
      <c r="GKF28" s="45"/>
      <c r="GKG28" s="45"/>
      <c r="GKH28" s="45"/>
      <c r="GKI28" s="45"/>
      <c r="GKJ28" s="45"/>
      <c r="GKK28" s="45"/>
      <c r="GKL28" s="45"/>
      <c r="GKM28" s="45"/>
      <c r="GKN28" s="45"/>
      <c r="GKO28" s="45"/>
      <c r="GKP28" s="45"/>
      <c r="GKQ28" s="45"/>
      <c r="GKR28" s="45"/>
      <c r="GKS28" s="45"/>
      <c r="GKT28" s="45"/>
      <c r="GKU28" s="45"/>
      <c r="GKV28" s="45"/>
      <c r="GKW28" s="45"/>
      <c r="GKX28" s="45"/>
      <c r="GKY28" s="45"/>
      <c r="GKZ28" s="45"/>
      <c r="GLA28" s="45"/>
      <c r="GLB28" s="45"/>
      <c r="GLC28" s="45"/>
      <c r="GLD28" s="45"/>
      <c r="GLE28" s="45"/>
      <c r="GLF28" s="45"/>
      <c r="GLG28" s="45"/>
      <c r="GLH28" s="45"/>
      <c r="GLI28" s="45"/>
      <c r="GLJ28" s="45"/>
      <c r="GLK28" s="45"/>
      <c r="GLL28" s="45"/>
      <c r="GLM28" s="45"/>
      <c r="GLN28" s="45"/>
      <c r="GLO28" s="45"/>
      <c r="GLP28" s="45"/>
      <c r="GLQ28" s="45"/>
      <c r="GLR28" s="45"/>
      <c r="GLS28" s="45"/>
      <c r="GLT28" s="45"/>
      <c r="GLU28" s="45"/>
      <c r="GLV28" s="45"/>
      <c r="GLW28" s="45"/>
      <c r="GLX28" s="45"/>
      <c r="GLY28" s="45"/>
      <c r="GLZ28" s="45"/>
      <c r="GMA28" s="45"/>
      <c r="GMB28" s="45"/>
      <c r="GMC28" s="45"/>
      <c r="GMD28" s="45"/>
      <c r="GME28" s="45"/>
      <c r="GMF28" s="45"/>
      <c r="GMG28" s="45"/>
      <c r="GMH28" s="45"/>
      <c r="GMI28" s="45"/>
      <c r="GMJ28" s="45"/>
      <c r="GMK28" s="45"/>
      <c r="GML28" s="45"/>
      <c r="GMM28" s="45"/>
      <c r="GMN28" s="45"/>
      <c r="GMO28" s="45"/>
      <c r="GMP28" s="45"/>
      <c r="GMQ28" s="45"/>
      <c r="GMR28" s="45"/>
      <c r="GMS28" s="45"/>
      <c r="GMT28" s="45"/>
      <c r="GMU28" s="45"/>
      <c r="GMV28" s="45"/>
      <c r="GMW28" s="45"/>
      <c r="GMX28" s="45"/>
      <c r="GMY28" s="45"/>
      <c r="GMZ28" s="45"/>
      <c r="GNA28" s="45"/>
      <c r="GNB28" s="45"/>
      <c r="GNC28" s="45"/>
      <c r="GND28" s="45"/>
      <c r="GNE28" s="45"/>
      <c r="GNF28" s="45"/>
      <c r="GNG28" s="45"/>
      <c r="GNH28" s="45"/>
      <c r="GNI28" s="45"/>
      <c r="GNJ28" s="45"/>
      <c r="GNK28" s="45"/>
      <c r="GNL28" s="45"/>
      <c r="GNM28" s="45"/>
      <c r="GNN28" s="45"/>
      <c r="GNO28" s="45"/>
      <c r="GNP28" s="45"/>
      <c r="GNQ28" s="45"/>
      <c r="GNR28" s="45"/>
      <c r="GNS28" s="45"/>
      <c r="GNT28" s="45"/>
      <c r="GNU28" s="45"/>
      <c r="GNV28" s="45"/>
      <c r="GNW28" s="45"/>
      <c r="GNX28" s="45"/>
      <c r="GNY28" s="45"/>
      <c r="GNZ28" s="45"/>
      <c r="GOA28" s="45"/>
      <c r="GOB28" s="45"/>
      <c r="GOC28" s="45"/>
      <c r="GOD28" s="45"/>
      <c r="GOE28" s="45"/>
      <c r="GOF28" s="45"/>
      <c r="GOG28" s="45"/>
      <c r="GOH28" s="45"/>
      <c r="GOI28" s="45"/>
      <c r="GOJ28" s="45"/>
      <c r="GOK28" s="45"/>
      <c r="GOL28" s="45"/>
      <c r="GOM28" s="45"/>
      <c r="GON28" s="45"/>
      <c r="GOO28" s="45"/>
      <c r="GOP28" s="45"/>
      <c r="GOQ28" s="45"/>
      <c r="GOR28" s="45"/>
      <c r="GOS28" s="45"/>
      <c r="GOT28" s="45"/>
      <c r="GOU28" s="45"/>
      <c r="GOV28" s="45"/>
      <c r="GOW28" s="45"/>
      <c r="GOX28" s="45"/>
      <c r="GOY28" s="45"/>
      <c r="GOZ28" s="45"/>
      <c r="GPA28" s="45"/>
      <c r="GPB28" s="45"/>
      <c r="GPC28" s="45"/>
      <c r="GPD28" s="45"/>
      <c r="GPE28" s="45"/>
      <c r="GPF28" s="45"/>
      <c r="GPG28" s="45"/>
      <c r="GPH28" s="45"/>
      <c r="GPI28" s="45"/>
      <c r="GPJ28" s="45"/>
      <c r="GPK28" s="45"/>
      <c r="GPL28" s="45"/>
      <c r="GPM28" s="45"/>
      <c r="GPN28" s="45"/>
      <c r="GPO28" s="45"/>
      <c r="GPP28" s="45"/>
      <c r="GPQ28" s="45"/>
      <c r="GPR28" s="45"/>
      <c r="GPS28" s="45"/>
      <c r="GPT28" s="45"/>
      <c r="GPU28" s="45"/>
      <c r="GPV28" s="45"/>
      <c r="GPW28" s="45"/>
      <c r="GPX28" s="45"/>
      <c r="GPY28" s="45"/>
      <c r="GPZ28" s="45"/>
      <c r="GQA28" s="45"/>
      <c r="GQB28" s="45"/>
      <c r="GQC28" s="45"/>
      <c r="GQD28" s="45"/>
      <c r="GQE28" s="45"/>
      <c r="GQF28" s="45"/>
      <c r="GQG28" s="45"/>
      <c r="GQH28" s="45"/>
      <c r="GQI28" s="45"/>
      <c r="GQJ28" s="45"/>
      <c r="GQK28" s="45"/>
      <c r="GQL28" s="45"/>
      <c r="GQM28" s="45"/>
      <c r="GQN28" s="45"/>
      <c r="GQO28" s="45"/>
      <c r="GQP28" s="45"/>
      <c r="GQQ28" s="45"/>
      <c r="GQR28" s="45"/>
      <c r="GQS28" s="45"/>
      <c r="GQT28" s="45"/>
      <c r="GQU28" s="45"/>
      <c r="GQV28" s="45"/>
      <c r="GQW28" s="45"/>
      <c r="GQX28" s="45"/>
      <c r="GQY28" s="45"/>
      <c r="GQZ28" s="45"/>
      <c r="GRA28" s="45"/>
      <c r="GRB28" s="45"/>
      <c r="GRC28" s="45"/>
      <c r="GRD28" s="45"/>
      <c r="GRE28" s="45"/>
      <c r="GRF28" s="45"/>
      <c r="GRG28" s="45"/>
      <c r="GRH28" s="45"/>
      <c r="GRI28" s="45"/>
      <c r="GRJ28" s="45"/>
      <c r="GRK28" s="45"/>
      <c r="GRL28" s="45"/>
      <c r="GRM28" s="45"/>
      <c r="GRN28" s="45"/>
      <c r="GRO28" s="45"/>
      <c r="GRP28" s="45"/>
      <c r="GRQ28" s="45"/>
      <c r="GRR28" s="45"/>
      <c r="GRS28" s="45"/>
      <c r="GRT28" s="45"/>
      <c r="GRU28" s="45"/>
      <c r="GRV28" s="45"/>
      <c r="GRW28" s="45"/>
      <c r="GRX28" s="45"/>
      <c r="GRY28" s="45"/>
      <c r="GRZ28" s="45"/>
      <c r="GSA28" s="45"/>
      <c r="GSB28" s="45"/>
      <c r="GSC28" s="45"/>
      <c r="GSD28" s="45"/>
      <c r="GSE28" s="45"/>
      <c r="GSF28" s="45"/>
      <c r="GSG28" s="45"/>
      <c r="GSH28" s="45"/>
      <c r="GSI28" s="45"/>
      <c r="GSJ28" s="45"/>
      <c r="GSK28" s="45"/>
      <c r="GSL28" s="45"/>
      <c r="GSM28" s="45"/>
      <c r="GSN28" s="45"/>
      <c r="GSO28" s="45"/>
      <c r="GSP28" s="45"/>
      <c r="GSQ28" s="45"/>
      <c r="GSR28" s="45"/>
      <c r="GSS28" s="45"/>
      <c r="GST28" s="45"/>
      <c r="GSU28" s="45"/>
      <c r="GSV28" s="45"/>
      <c r="GSW28" s="45"/>
      <c r="GSX28" s="45"/>
      <c r="GSY28" s="45"/>
      <c r="GSZ28" s="45"/>
      <c r="GTA28" s="45"/>
      <c r="GTB28" s="45"/>
      <c r="GTC28" s="45"/>
      <c r="GTD28" s="45"/>
      <c r="GTE28" s="45"/>
      <c r="GTF28" s="45"/>
      <c r="GTG28" s="45"/>
      <c r="GTH28" s="45"/>
      <c r="GTI28" s="45"/>
      <c r="GTJ28" s="45"/>
      <c r="GTK28" s="45"/>
      <c r="GTL28" s="45"/>
      <c r="GTM28" s="45"/>
      <c r="GTN28" s="45"/>
      <c r="GTO28" s="45"/>
      <c r="GTP28" s="45"/>
      <c r="GTQ28" s="45"/>
      <c r="GTR28" s="45"/>
      <c r="GTS28" s="45"/>
      <c r="GTT28" s="45"/>
      <c r="GTU28" s="45"/>
      <c r="GTV28" s="45"/>
      <c r="GTW28" s="45"/>
      <c r="GTX28" s="45"/>
      <c r="GTY28" s="45"/>
      <c r="GTZ28" s="45"/>
      <c r="GUA28" s="45"/>
      <c r="GUB28" s="45"/>
      <c r="GUC28" s="45"/>
      <c r="GUD28" s="45"/>
      <c r="GUE28" s="45"/>
      <c r="GUF28" s="45"/>
      <c r="GUG28" s="45"/>
      <c r="GUH28" s="45"/>
      <c r="GUI28" s="45"/>
      <c r="GUJ28" s="45"/>
      <c r="GUK28" s="45"/>
      <c r="GUL28" s="45"/>
      <c r="GUM28" s="45"/>
      <c r="GUN28" s="45"/>
      <c r="GUO28" s="45"/>
      <c r="GUP28" s="45"/>
      <c r="GUQ28" s="45"/>
      <c r="GUR28" s="45"/>
      <c r="GUS28" s="45"/>
      <c r="GUT28" s="45"/>
      <c r="GUU28" s="45"/>
      <c r="GUV28" s="45"/>
      <c r="GUW28" s="45"/>
      <c r="GUX28" s="45"/>
      <c r="GUY28" s="45"/>
      <c r="GUZ28" s="45"/>
      <c r="GVA28" s="45"/>
      <c r="GVB28" s="45"/>
      <c r="GVC28" s="45"/>
      <c r="GVD28" s="45"/>
      <c r="GVE28" s="45"/>
      <c r="GVF28" s="45"/>
      <c r="GVG28" s="45"/>
      <c r="GVH28" s="45"/>
      <c r="GVI28" s="45"/>
      <c r="GVJ28" s="45"/>
      <c r="GVK28" s="45"/>
      <c r="GVL28" s="45"/>
      <c r="GVM28" s="45"/>
      <c r="GVN28" s="45"/>
      <c r="GVO28" s="45"/>
      <c r="GVP28" s="45"/>
      <c r="GVQ28" s="45"/>
      <c r="GVR28" s="45"/>
      <c r="GVS28" s="45"/>
      <c r="GVT28" s="45"/>
      <c r="GVU28" s="45"/>
      <c r="GVV28" s="45"/>
      <c r="GVW28" s="45"/>
      <c r="GVX28" s="45"/>
      <c r="GVY28" s="45"/>
      <c r="GVZ28" s="45"/>
      <c r="GWA28" s="45"/>
      <c r="GWB28" s="45"/>
      <c r="GWC28" s="45"/>
      <c r="GWD28" s="45"/>
      <c r="GWE28" s="45"/>
      <c r="GWF28" s="45"/>
      <c r="GWG28" s="45"/>
      <c r="GWH28" s="45"/>
      <c r="GWI28" s="45"/>
      <c r="GWJ28" s="45"/>
      <c r="GWK28" s="45"/>
      <c r="GWL28" s="45"/>
      <c r="GWM28" s="45"/>
      <c r="GWN28" s="45"/>
      <c r="GWO28" s="45"/>
      <c r="GWP28" s="45"/>
      <c r="GWQ28" s="45"/>
      <c r="GWR28" s="45"/>
      <c r="GWS28" s="45"/>
      <c r="GWT28" s="45"/>
      <c r="GWU28" s="45"/>
      <c r="GWV28" s="45"/>
      <c r="GWW28" s="45"/>
      <c r="GWX28" s="45"/>
      <c r="GWY28" s="45"/>
      <c r="GWZ28" s="45"/>
      <c r="GXA28" s="45"/>
      <c r="GXB28" s="45"/>
      <c r="GXC28" s="45"/>
      <c r="GXD28" s="45"/>
      <c r="GXE28" s="45"/>
      <c r="GXF28" s="45"/>
      <c r="GXG28" s="45"/>
      <c r="GXH28" s="45"/>
      <c r="GXI28" s="45"/>
      <c r="GXJ28" s="45"/>
      <c r="GXK28" s="45"/>
      <c r="GXL28" s="45"/>
      <c r="GXM28" s="45"/>
      <c r="GXN28" s="45"/>
      <c r="GXO28" s="45"/>
      <c r="GXP28" s="45"/>
      <c r="GXQ28" s="45"/>
      <c r="GXR28" s="45"/>
      <c r="GXS28" s="45"/>
      <c r="GXT28" s="45"/>
      <c r="GXU28" s="45"/>
      <c r="GXV28" s="45"/>
      <c r="GXW28" s="45"/>
      <c r="GXX28" s="45"/>
      <c r="GXY28" s="45"/>
      <c r="GXZ28" s="45"/>
      <c r="GYA28" s="45"/>
      <c r="GYB28" s="45"/>
      <c r="GYC28" s="45"/>
      <c r="GYD28" s="45"/>
      <c r="GYE28" s="45"/>
      <c r="GYF28" s="45"/>
      <c r="GYG28" s="45"/>
      <c r="GYH28" s="45"/>
      <c r="GYI28" s="45"/>
      <c r="GYJ28" s="45"/>
      <c r="GYK28" s="45"/>
      <c r="GYL28" s="45"/>
      <c r="GYM28" s="45"/>
      <c r="GYN28" s="45"/>
      <c r="GYO28" s="45"/>
      <c r="GYP28" s="45"/>
      <c r="GYQ28" s="45"/>
      <c r="GYR28" s="45"/>
      <c r="GYS28" s="45"/>
      <c r="GYT28" s="45"/>
      <c r="GYU28" s="45"/>
      <c r="GYV28" s="45"/>
      <c r="GYW28" s="45"/>
      <c r="GYX28" s="45"/>
      <c r="GYY28" s="45"/>
      <c r="GYZ28" s="45"/>
      <c r="GZA28" s="45"/>
      <c r="GZB28" s="45"/>
      <c r="GZC28" s="45"/>
      <c r="GZD28" s="45"/>
      <c r="GZE28" s="45"/>
      <c r="GZF28" s="45"/>
      <c r="GZG28" s="45"/>
      <c r="GZH28" s="45"/>
      <c r="GZI28" s="45"/>
      <c r="GZJ28" s="45"/>
      <c r="GZK28" s="45"/>
      <c r="GZL28" s="45"/>
      <c r="GZM28" s="45"/>
      <c r="GZN28" s="45"/>
      <c r="GZO28" s="45"/>
      <c r="GZP28" s="45"/>
      <c r="GZQ28" s="45"/>
      <c r="GZR28" s="45"/>
      <c r="GZS28" s="45"/>
      <c r="GZT28" s="45"/>
      <c r="GZU28" s="45"/>
      <c r="GZV28" s="45"/>
      <c r="GZW28" s="45"/>
      <c r="GZX28" s="45"/>
      <c r="GZY28" s="45"/>
      <c r="GZZ28" s="45"/>
      <c r="HAA28" s="45"/>
      <c r="HAB28" s="45"/>
      <c r="HAC28" s="45"/>
      <c r="HAD28" s="45"/>
      <c r="HAE28" s="45"/>
      <c r="HAF28" s="45"/>
      <c r="HAG28" s="45"/>
      <c r="HAH28" s="45"/>
      <c r="HAI28" s="45"/>
      <c r="HAJ28" s="45"/>
      <c r="HAK28" s="45"/>
      <c r="HAL28" s="45"/>
      <c r="HAM28" s="45"/>
      <c r="HAN28" s="45"/>
      <c r="HAO28" s="45"/>
      <c r="HAP28" s="45"/>
      <c r="HAQ28" s="45"/>
      <c r="HAR28" s="45"/>
      <c r="HAS28" s="45"/>
      <c r="HAT28" s="45"/>
      <c r="HAU28" s="45"/>
      <c r="HAV28" s="45"/>
      <c r="HAW28" s="45"/>
      <c r="HAX28" s="45"/>
      <c r="HAY28" s="45"/>
      <c r="HAZ28" s="45"/>
      <c r="HBA28" s="45"/>
      <c r="HBB28" s="45"/>
      <c r="HBC28" s="45"/>
      <c r="HBD28" s="45"/>
      <c r="HBE28" s="45"/>
      <c r="HBF28" s="45"/>
      <c r="HBG28" s="45"/>
      <c r="HBH28" s="45"/>
      <c r="HBI28" s="45"/>
      <c r="HBJ28" s="45"/>
      <c r="HBK28" s="45"/>
      <c r="HBL28" s="45"/>
      <c r="HBM28" s="45"/>
      <c r="HBN28" s="45"/>
      <c r="HBO28" s="45"/>
      <c r="HBP28" s="45"/>
      <c r="HBQ28" s="45"/>
      <c r="HBR28" s="45"/>
      <c r="HBS28" s="45"/>
      <c r="HBT28" s="45"/>
      <c r="HBU28" s="45"/>
      <c r="HBV28" s="45"/>
      <c r="HBW28" s="45"/>
      <c r="HBX28" s="45"/>
      <c r="HBY28" s="45"/>
      <c r="HBZ28" s="45"/>
      <c r="HCA28" s="45"/>
      <c r="HCB28" s="45"/>
      <c r="HCC28" s="45"/>
      <c r="HCD28" s="45"/>
      <c r="HCE28" s="45"/>
      <c r="HCF28" s="45"/>
      <c r="HCG28" s="45"/>
      <c r="HCH28" s="45"/>
      <c r="HCI28" s="45"/>
      <c r="HCJ28" s="45"/>
      <c r="HCK28" s="45"/>
      <c r="HCL28" s="45"/>
      <c r="HCM28" s="45"/>
      <c r="HCN28" s="45"/>
      <c r="HCO28" s="45"/>
      <c r="HCP28" s="45"/>
      <c r="HCQ28" s="45"/>
      <c r="HCR28" s="45"/>
      <c r="HCS28" s="45"/>
      <c r="HCT28" s="45"/>
      <c r="HCU28" s="45"/>
      <c r="HCV28" s="45"/>
      <c r="HCW28" s="45"/>
      <c r="HCX28" s="45"/>
      <c r="HCY28" s="45"/>
      <c r="HCZ28" s="45"/>
      <c r="HDA28" s="45"/>
      <c r="HDB28" s="45"/>
      <c r="HDC28" s="45"/>
      <c r="HDD28" s="45"/>
      <c r="HDE28" s="45"/>
      <c r="HDF28" s="45"/>
      <c r="HDG28" s="45"/>
      <c r="HDH28" s="45"/>
      <c r="HDI28" s="45"/>
      <c r="HDJ28" s="45"/>
      <c r="HDK28" s="45"/>
      <c r="HDL28" s="45"/>
      <c r="HDM28" s="45"/>
      <c r="HDN28" s="45"/>
      <c r="HDO28" s="45"/>
      <c r="HDP28" s="45"/>
      <c r="HDQ28" s="45"/>
      <c r="HDR28" s="45"/>
      <c r="HDS28" s="45"/>
      <c r="HDT28" s="45"/>
      <c r="HDU28" s="45"/>
      <c r="HDV28" s="45"/>
      <c r="HDW28" s="45"/>
      <c r="HDX28" s="45"/>
      <c r="HDY28" s="45"/>
      <c r="HDZ28" s="45"/>
      <c r="HEA28" s="45"/>
      <c r="HEB28" s="45"/>
      <c r="HEC28" s="45"/>
      <c r="HED28" s="45"/>
      <c r="HEE28" s="45"/>
      <c r="HEF28" s="45"/>
      <c r="HEG28" s="45"/>
      <c r="HEH28" s="45"/>
      <c r="HEI28" s="45"/>
      <c r="HEJ28" s="45"/>
      <c r="HEK28" s="45"/>
      <c r="HEL28" s="45"/>
      <c r="HEM28" s="45"/>
      <c r="HEN28" s="45"/>
      <c r="HEO28" s="45"/>
      <c r="HEP28" s="45"/>
      <c r="HEQ28" s="45"/>
      <c r="HER28" s="45"/>
      <c r="HES28" s="45"/>
      <c r="HET28" s="45"/>
      <c r="HEU28" s="45"/>
      <c r="HEV28" s="45"/>
      <c r="HEW28" s="45"/>
      <c r="HEX28" s="45"/>
      <c r="HEY28" s="45"/>
      <c r="HEZ28" s="45"/>
      <c r="HFA28" s="45"/>
      <c r="HFB28" s="45"/>
      <c r="HFC28" s="45"/>
      <c r="HFD28" s="45"/>
      <c r="HFE28" s="45"/>
      <c r="HFF28" s="45"/>
      <c r="HFG28" s="45"/>
      <c r="HFH28" s="45"/>
      <c r="HFI28" s="45"/>
      <c r="HFJ28" s="45"/>
      <c r="HFK28" s="45"/>
      <c r="HFL28" s="45"/>
      <c r="HFM28" s="45"/>
      <c r="HFN28" s="45"/>
      <c r="HFO28" s="45"/>
      <c r="HFP28" s="45"/>
      <c r="HFQ28" s="45"/>
      <c r="HFR28" s="45"/>
      <c r="HFS28" s="45"/>
      <c r="HFT28" s="45"/>
      <c r="HFU28" s="45"/>
      <c r="HFV28" s="45"/>
      <c r="HFW28" s="45"/>
      <c r="HFX28" s="45"/>
      <c r="HFY28" s="45"/>
      <c r="HFZ28" s="45"/>
      <c r="HGA28" s="45"/>
      <c r="HGB28" s="45"/>
      <c r="HGC28" s="45"/>
      <c r="HGD28" s="45"/>
      <c r="HGE28" s="45"/>
      <c r="HGF28" s="45"/>
      <c r="HGG28" s="45"/>
      <c r="HGH28" s="45"/>
      <c r="HGI28" s="45"/>
      <c r="HGJ28" s="45"/>
      <c r="HGK28" s="45"/>
      <c r="HGL28" s="45"/>
      <c r="HGM28" s="45"/>
      <c r="HGN28" s="45"/>
      <c r="HGO28" s="45"/>
      <c r="HGP28" s="45"/>
      <c r="HGQ28" s="45"/>
      <c r="HGR28" s="45"/>
      <c r="HGS28" s="45"/>
      <c r="HGT28" s="45"/>
      <c r="HGU28" s="45"/>
      <c r="HGV28" s="45"/>
      <c r="HGW28" s="45"/>
      <c r="HGX28" s="45"/>
      <c r="HGY28" s="45"/>
      <c r="HGZ28" s="45"/>
      <c r="HHA28" s="45"/>
      <c r="HHB28" s="45"/>
      <c r="HHC28" s="45"/>
      <c r="HHD28" s="45"/>
      <c r="HHE28" s="45"/>
      <c r="HHF28" s="45"/>
      <c r="HHG28" s="45"/>
      <c r="HHH28" s="45"/>
      <c r="HHI28" s="45"/>
      <c r="HHJ28" s="45"/>
      <c r="HHK28" s="45"/>
      <c r="HHL28" s="45"/>
      <c r="HHM28" s="45"/>
      <c r="HHN28" s="45"/>
      <c r="HHO28" s="45"/>
      <c r="HHP28" s="45"/>
      <c r="HHQ28" s="45"/>
      <c r="HHR28" s="45"/>
      <c r="HHS28" s="45"/>
      <c r="HHT28" s="45"/>
      <c r="HHU28" s="45"/>
      <c r="HHV28" s="45"/>
      <c r="HHW28" s="45"/>
      <c r="HHX28" s="45"/>
      <c r="HHY28" s="45"/>
      <c r="HHZ28" s="45"/>
      <c r="HIA28" s="45"/>
      <c r="HIB28" s="45"/>
      <c r="HIC28" s="45"/>
      <c r="HID28" s="45"/>
      <c r="HIE28" s="45"/>
      <c r="HIF28" s="45"/>
      <c r="HIG28" s="45"/>
      <c r="HIH28" s="45"/>
      <c r="HII28" s="45"/>
      <c r="HIJ28" s="45"/>
      <c r="HIK28" s="45"/>
      <c r="HIL28" s="45"/>
      <c r="HIM28" s="45"/>
      <c r="HIN28" s="45"/>
      <c r="HIO28" s="45"/>
      <c r="HIP28" s="45"/>
      <c r="HIQ28" s="45"/>
      <c r="HIR28" s="45"/>
      <c r="HIS28" s="45"/>
      <c r="HIT28" s="45"/>
      <c r="HIU28" s="45"/>
      <c r="HIV28" s="45"/>
      <c r="HIW28" s="45"/>
      <c r="HIX28" s="45"/>
      <c r="HIY28" s="45"/>
      <c r="HIZ28" s="45"/>
      <c r="HJA28" s="45"/>
      <c r="HJB28" s="45"/>
      <c r="HJC28" s="45"/>
      <c r="HJD28" s="45"/>
      <c r="HJE28" s="45"/>
      <c r="HJF28" s="45"/>
      <c r="HJG28" s="45"/>
      <c r="HJH28" s="45"/>
      <c r="HJI28" s="45"/>
      <c r="HJJ28" s="45"/>
      <c r="HJK28" s="45"/>
      <c r="HJL28" s="45"/>
      <c r="HJM28" s="45"/>
      <c r="HJN28" s="45"/>
      <c r="HJO28" s="45"/>
      <c r="HJP28" s="45"/>
      <c r="HJQ28" s="45"/>
      <c r="HJR28" s="45"/>
      <c r="HJS28" s="45"/>
      <c r="HJT28" s="45"/>
      <c r="HJU28" s="45"/>
      <c r="HJV28" s="45"/>
      <c r="HJW28" s="45"/>
      <c r="HJX28" s="45"/>
      <c r="HJY28" s="45"/>
      <c r="HJZ28" s="45"/>
      <c r="HKA28" s="45"/>
      <c r="HKB28" s="45"/>
      <c r="HKC28" s="45"/>
      <c r="HKD28" s="45"/>
      <c r="HKE28" s="45"/>
      <c r="HKF28" s="45"/>
      <c r="HKG28" s="45"/>
      <c r="HKH28" s="45"/>
      <c r="HKI28" s="45"/>
      <c r="HKJ28" s="45"/>
      <c r="HKK28" s="45"/>
      <c r="HKL28" s="45"/>
      <c r="HKM28" s="45"/>
      <c r="HKN28" s="45"/>
      <c r="HKO28" s="45"/>
      <c r="HKP28" s="45"/>
      <c r="HKQ28" s="45"/>
      <c r="HKR28" s="45"/>
      <c r="HKS28" s="45"/>
      <c r="HKT28" s="45"/>
      <c r="HKU28" s="45"/>
      <c r="HKV28" s="45"/>
      <c r="HKW28" s="45"/>
      <c r="HKX28" s="45"/>
      <c r="HKY28" s="45"/>
      <c r="HKZ28" s="45"/>
      <c r="HLA28" s="45"/>
      <c r="HLB28" s="45"/>
      <c r="HLC28" s="45"/>
      <c r="HLD28" s="45"/>
      <c r="HLE28" s="45"/>
      <c r="HLF28" s="45"/>
      <c r="HLG28" s="45"/>
      <c r="HLH28" s="45"/>
      <c r="HLI28" s="45"/>
      <c r="HLJ28" s="45"/>
      <c r="HLK28" s="45"/>
      <c r="HLL28" s="45"/>
      <c r="HLM28" s="45"/>
      <c r="HLN28" s="45"/>
      <c r="HLO28" s="45"/>
      <c r="HLP28" s="45"/>
      <c r="HLQ28" s="45"/>
      <c r="HLR28" s="45"/>
      <c r="HLS28" s="45"/>
      <c r="HLT28" s="45"/>
      <c r="HLU28" s="45"/>
      <c r="HLV28" s="45"/>
      <c r="HLW28" s="45"/>
      <c r="HLX28" s="45"/>
      <c r="HLY28" s="45"/>
      <c r="HLZ28" s="45"/>
      <c r="HMA28" s="45"/>
      <c r="HMB28" s="45"/>
      <c r="HMC28" s="45"/>
      <c r="HMD28" s="45"/>
      <c r="HME28" s="45"/>
      <c r="HMF28" s="45"/>
      <c r="HMG28" s="45"/>
      <c r="HMH28" s="45"/>
      <c r="HMI28" s="45"/>
      <c r="HMJ28" s="45"/>
      <c r="HMK28" s="45"/>
      <c r="HML28" s="45"/>
      <c r="HMM28" s="45"/>
      <c r="HMN28" s="45"/>
      <c r="HMO28" s="45"/>
      <c r="HMP28" s="45"/>
      <c r="HMQ28" s="45"/>
      <c r="HMR28" s="45"/>
      <c r="HMS28" s="45"/>
      <c r="HMT28" s="45"/>
      <c r="HMU28" s="45"/>
      <c r="HMV28" s="45"/>
      <c r="HMW28" s="45"/>
      <c r="HMX28" s="45"/>
      <c r="HMY28" s="45"/>
      <c r="HMZ28" s="45"/>
      <c r="HNA28" s="45"/>
      <c r="HNB28" s="45"/>
      <c r="HNC28" s="45"/>
      <c r="HND28" s="45"/>
      <c r="HNE28" s="45"/>
      <c r="HNF28" s="45"/>
      <c r="HNG28" s="45"/>
      <c r="HNH28" s="45"/>
      <c r="HNI28" s="45"/>
      <c r="HNJ28" s="45"/>
      <c r="HNK28" s="45"/>
      <c r="HNL28" s="45"/>
      <c r="HNM28" s="45"/>
      <c r="HNN28" s="45"/>
      <c r="HNO28" s="45"/>
      <c r="HNP28" s="45"/>
      <c r="HNQ28" s="45"/>
      <c r="HNR28" s="45"/>
      <c r="HNS28" s="45"/>
      <c r="HNT28" s="45"/>
      <c r="HNU28" s="45"/>
      <c r="HNV28" s="45"/>
      <c r="HNW28" s="45"/>
      <c r="HNX28" s="45"/>
      <c r="HNY28" s="45"/>
      <c r="HNZ28" s="45"/>
      <c r="HOA28" s="45"/>
      <c r="HOB28" s="45"/>
      <c r="HOC28" s="45"/>
      <c r="HOD28" s="45"/>
      <c r="HOE28" s="45"/>
      <c r="HOF28" s="45"/>
      <c r="HOG28" s="45"/>
      <c r="HOH28" s="45"/>
      <c r="HOI28" s="45"/>
      <c r="HOJ28" s="45"/>
      <c r="HOK28" s="45"/>
      <c r="HOL28" s="45"/>
      <c r="HOM28" s="45"/>
      <c r="HON28" s="45"/>
      <c r="HOO28" s="45"/>
      <c r="HOP28" s="45"/>
      <c r="HOQ28" s="45"/>
      <c r="HOR28" s="45"/>
      <c r="HOS28" s="45"/>
      <c r="HOT28" s="45"/>
      <c r="HOU28" s="45"/>
      <c r="HOV28" s="45"/>
      <c r="HOW28" s="45"/>
      <c r="HOX28" s="45"/>
      <c r="HOY28" s="45"/>
      <c r="HOZ28" s="45"/>
      <c r="HPA28" s="45"/>
      <c r="HPB28" s="45"/>
      <c r="HPC28" s="45"/>
      <c r="HPD28" s="45"/>
      <c r="HPE28" s="45"/>
      <c r="HPF28" s="45"/>
      <c r="HPG28" s="45"/>
      <c r="HPH28" s="45"/>
      <c r="HPI28" s="45"/>
      <c r="HPJ28" s="45"/>
      <c r="HPK28" s="45"/>
      <c r="HPL28" s="45"/>
      <c r="HPM28" s="45"/>
      <c r="HPN28" s="45"/>
      <c r="HPO28" s="45"/>
      <c r="HPP28" s="45"/>
      <c r="HPQ28" s="45"/>
      <c r="HPR28" s="45"/>
      <c r="HPS28" s="45"/>
      <c r="HPT28" s="45"/>
      <c r="HPU28" s="45"/>
      <c r="HPV28" s="45"/>
      <c r="HPW28" s="45"/>
      <c r="HPX28" s="45"/>
      <c r="HPY28" s="45"/>
      <c r="HPZ28" s="45"/>
      <c r="HQA28" s="45"/>
      <c r="HQB28" s="45"/>
      <c r="HQC28" s="45"/>
      <c r="HQD28" s="45"/>
      <c r="HQE28" s="45"/>
      <c r="HQF28" s="45"/>
      <c r="HQG28" s="45"/>
      <c r="HQH28" s="45"/>
      <c r="HQI28" s="45"/>
      <c r="HQJ28" s="45"/>
      <c r="HQK28" s="45"/>
      <c r="HQL28" s="45"/>
      <c r="HQM28" s="45"/>
      <c r="HQN28" s="45"/>
      <c r="HQO28" s="45"/>
      <c r="HQP28" s="45"/>
      <c r="HQQ28" s="45"/>
      <c r="HQR28" s="45"/>
      <c r="HQS28" s="45"/>
      <c r="HQT28" s="45"/>
      <c r="HQU28" s="45"/>
      <c r="HQV28" s="45"/>
      <c r="HQW28" s="45"/>
      <c r="HQX28" s="45"/>
      <c r="HQY28" s="45"/>
      <c r="HQZ28" s="45"/>
      <c r="HRA28" s="45"/>
      <c r="HRB28" s="45"/>
      <c r="HRC28" s="45"/>
      <c r="HRD28" s="45"/>
      <c r="HRE28" s="45"/>
      <c r="HRF28" s="45"/>
      <c r="HRG28" s="45"/>
      <c r="HRH28" s="45"/>
      <c r="HRI28" s="45"/>
      <c r="HRJ28" s="45"/>
      <c r="HRK28" s="45"/>
      <c r="HRL28" s="45"/>
      <c r="HRM28" s="45"/>
      <c r="HRN28" s="45"/>
      <c r="HRO28" s="45"/>
      <c r="HRP28" s="45"/>
      <c r="HRQ28" s="45"/>
      <c r="HRR28" s="45"/>
      <c r="HRS28" s="45"/>
      <c r="HRT28" s="45"/>
      <c r="HRU28" s="45"/>
      <c r="HRV28" s="45"/>
      <c r="HRW28" s="45"/>
      <c r="HRX28" s="45"/>
      <c r="HRY28" s="45"/>
      <c r="HRZ28" s="45"/>
      <c r="HSA28" s="45"/>
      <c r="HSB28" s="45"/>
      <c r="HSC28" s="45"/>
      <c r="HSD28" s="45"/>
      <c r="HSE28" s="45"/>
      <c r="HSF28" s="45"/>
      <c r="HSG28" s="45"/>
      <c r="HSH28" s="45"/>
      <c r="HSI28" s="45"/>
      <c r="HSJ28" s="45"/>
      <c r="HSK28" s="45"/>
      <c r="HSL28" s="45"/>
      <c r="HSM28" s="45"/>
      <c r="HSN28" s="45"/>
      <c r="HSO28" s="45"/>
      <c r="HSP28" s="45"/>
      <c r="HSQ28" s="45"/>
      <c r="HSR28" s="45"/>
      <c r="HSS28" s="45"/>
      <c r="HST28" s="45"/>
      <c r="HSU28" s="45"/>
      <c r="HSV28" s="45"/>
      <c r="HSW28" s="45"/>
      <c r="HSX28" s="45"/>
      <c r="HSY28" s="45"/>
      <c r="HSZ28" s="45"/>
      <c r="HTA28" s="45"/>
      <c r="HTB28" s="45"/>
      <c r="HTC28" s="45"/>
      <c r="HTD28" s="45"/>
      <c r="HTE28" s="45"/>
      <c r="HTF28" s="45"/>
      <c r="HTG28" s="45"/>
      <c r="HTH28" s="45"/>
      <c r="HTI28" s="45"/>
      <c r="HTJ28" s="45"/>
      <c r="HTK28" s="45"/>
      <c r="HTL28" s="45"/>
      <c r="HTM28" s="45"/>
      <c r="HTN28" s="45"/>
      <c r="HTO28" s="45"/>
      <c r="HTP28" s="45"/>
      <c r="HTQ28" s="45"/>
      <c r="HTR28" s="45"/>
      <c r="HTS28" s="45"/>
      <c r="HTT28" s="45"/>
      <c r="HTU28" s="45"/>
      <c r="HTV28" s="45"/>
      <c r="HTW28" s="45"/>
      <c r="HTX28" s="45"/>
      <c r="HTY28" s="45"/>
      <c r="HTZ28" s="45"/>
      <c r="HUA28" s="45"/>
      <c r="HUB28" s="45"/>
      <c r="HUC28" s="45"/>
      <c r="HUD28" s="45"/>
      <c r="HUE28" s="45"/>
      <c r="HUF28" s="45"/>
      <c r="HUG28" s="45"/>
      <c r="HUH28" s="45"/>
      <c r="HUI28" s="45"/>
      <c r="HUJ28" s="45"/>
      <c r="HUK28" s="45"/>
      <c r="HUL28" s="45"/>
      <c r="HUM28" s="45"/>
      <c r="HUN28" s="45"/>
      <c r="HUO28" s="45"/>
      <c r="HUP28" s="45"/>
      <c r="HUQ28" s="45"/>
      <c r="HUR28" s="45"/>
      <c r="HUS28" s="45"/>
      <c r="HUT28" s="45"/>
      <c r="HUU28" s="45"/>
      <c r="HUV28" s="45"/>
      <c r="HUW28" s="45"/>
      <c r="HUX28" s="45"/>
      <c r="HUY28" s="45"/>
      <c r="HUZ28" s="45"/>
      <c r="HVA28" s="45"/>
      <c r="HVB28" s="45"/>
      <c r="HVC28" s="45"/>
      <c r="HVD28" s="45"/>
      <c r="HVE28" s="45"/>
      <c r="HVF28" s="45"/>
      <c r="HVG28" s="45"/>
      <c r="HVH28" s="45"/>
      <c r="HVI28" s="45"/>
      <c r="HVJ28" s="45"/>
      <c r="HVK28" s="45"/>
      <c r="HVL28" s="45"/>
      <c r="HVM28" s="45"/>
      <c r="HVN28" s="45"/>
      <c r="HVO28" s="45"/>
      <c r="HVP28" s="45"/>
      <c r="HVQ28" s="45"/>
      <c r="HVR28" s="45"/>
      <c r="HVS28" s="45"/>
      <c r="HVT28" s="45"/>
      <c r="HVU28" s="45"/>
      <c r="HVV28" s="45"/>
      <c r="HVW28" s="45"/>
      <c r="HVX28" s="45"/>
      <c r="HVY28" s="45"/>
      <c r="HVZ28" s="45"/>
      <c r="HWA28" s="45"/>
      <c r="HWB28" s="45"/>
      <c r="HWC28" s="45"/>
      <c r="HWD28" s="45"/>
      <c r="HWE28" s="45"/>
      <c r="HWF28" s="45"/>
      <c r="HWG28" s="45"/>
      <c r="HWH28" s="45"/>
      <c r="HWI28" s="45"/>
      <c r="HWJ28" s="45"/>
      <c r="HWK28" s="45"/>
      <c r="HWL28" s="45"/>
      <c r="HWM28" s="45"/>
      <c r="HWN28" s="45"/>
      <c r="HWO28" s="45"/>
      <c r="HWP28" s="45"/>
      <c r="HWQ28" s="45"/>
      <c r="HWR28" s="45"/>
      <c r="HWS28" s="45"/>
      <c r="HWT28" s="45"/>
      <c r="HWU28" s="45"/>
      <c r="HWV28" s="45"/>
      <c r="HWW28" s="45"/>
      <c r="HWX28" s="45"/>
      <c r="HWY28" s="45"/>
      <c r="HWZ28" s="45"/>
      <c r="HXA28" s="45"/>
      <c r="HXB28" s="45"/>
      <c r="HXC28" s="45"/>
      <c r="HXD28" s="45"/>
      <c r="HXE28" s="45"/>
      <c r="HXF28" s="45"/>
      <c r="HXG28" s="45"/>
      <c r="HXH28" s="45"/>
      <c r="HXI28" s="45"/>
      <c r="HXJ28" s="45"/>
      <c r="HXK28" s="45"/>
      <c r="HXL28" s="45"/>
      <c r="HXM28" s="45"/>
      <c r="HXN28" s="45"/>
      <c r="HXO28" s="45"/>
      <c r="HXP28" s="45"/>
      <c r="HXQ28" s="45"/>
      <c r="HXR28" s="45"/>
      <c r="HXS28" s="45"/>
      <c r="HXT28" s="45"/>
      <c r="HXU28" s="45"/>
      <c r="HXV28" s="45"/>
      <c r="HXW28" s="45"/>
      <c r="HXX28" s="45"/>
      <c r="HXY28" s="45"/>
      <c r="HXZ28" s="45"/>
      <c r="HYA28" s="45"/>
      <c r="HYB28" s="45"/>
      <c r="HYC28" s="45"/>
      <c r="HYD28" s="45"/>
      <c r="HYE28" s="45"/>
      <c r="HYF28" s="45"/>
      <c r="HYG28" s="45"/>
      <c r="HYH28" s="45"/>
      <c r="HYI28" s="45"/>
      <c r="HYJ28" s="45"/>
      <c r="HYK28" s="45"/>
      <c r="HYL28" s="45"/>
      <c r="HYM28" s="45"/>
      <c r="HYN28" s="45"/>
      <c r="HYO28" s="45"/>
      <c r="HYP28" s="45"/>
      <c r="HYQ28" s="45"/>
      <c r="HYR28" s="45"/>
      <c r="HYS28" s="45"/>
      <c r="HYT28" s="45"/>
      <c r="HYU28" s="45"/>
      <c r="HYV28" s="45"/>
      <c r="HYW28" s="45"/>
      <c r="HYX28" s="45"/>
      <c r="HYY28" s="45"/>
      <c r="HYZ28" s="45"/>
      <c r="HZA28" s="45"/>
      <c r="HZB28" s="45"/>
      <c r="HZC28" s="45"/>
      <c r="HZD28" s="45"/>
      <c r="HZE28" s="45"/>
      <c r="HZF28" s="45"/>
      <c r="HZG28" s="45"/>
      <c r="HZH28" s="45"/>
      <c r="HZI28" s="45"/>
      <c r="HZJ28" s="45"/>
      <c r="HZK28" s="45"/>
      <c r="HZL28" s="45"/>
      <c r="HZM28" s="45"/>
      <c r="HZN28" s="45"/>
      <c r="HZO28" s="45"/>
      <c r="HZP28" s="45"/>
      <c r="HZQ28" s="45"/>
      <c r="HZR28" s="45"/>
      <c r="HZS28" s="45"/>
      <c r="HZT28" s="45"/>
      <c r="HZU28" s="45"/>
      <c r="HZV28" s="45"/>
      <c r="HZW28" s="45"/>
      <c r="HZX28" s="45"/>
      <c r="HZY28" s="45"/>
      <c r="HZZ28" s="45"/>
      <c r="IAA28" s="45"/>
      <c r="IAB28" s="45"/>
      <c r="IAC28" s="45"/>
      <c r="IAD28" s="45"/>
      <c r="IAE28" s="45"/>
      <c r="IAF28" s="45"/>
      <c r="IAG28" s="45"/>
      <c r="IAH28" s="45"/>
      <c r="IAI28" s="45"/>
      <c r="IAJ28" s="45"/>
      <c r="IAK28" s="45"/>
      <c r="IAL28" s="45"/>
      <c r="IAM28" s="45"/>
      <c r="IAN28" s="45"/>
      <c r="IAO28" s="45"/>
      <c r="IAP28" s="45"/>
      <c r="IAQ28" s="45"/>
      <c r="IAR28" s="45"/>
      <c r="IAS28" s="45"/>
      <c r="IAT28" s="45"/>
      <c r="IAU28" s="45"/>
      <c r="IAV28" s="45"/>
      <c r="IAW28" s="45"/>
      <c r="IAX28" s="45"/>
      <c r="IAY28" s="45"/>
      <c r="IAZ28" s="45"/>
      <c r="IBA28" s="45"/>
      <c r="IBB28" s="45"/>
      <c r="IBC28" s="45"/>
      <c r="IBD28" s="45"/>
      <c r="IBE28" s="45"/>
      <c r="IBF28" s="45"/>
      <c r="IBG28" s="45"/>
      <c r="IBH28" s="45"/>
      <c r="IBI28" s="45"/>
      <c r="IBJ28" s="45"/>
      <c r="IBK28" s="45"/>
      <c r="IBL28" s="45"/>
      <c r="IBM28" s="45"/>
      <c r="IBN28" s="45"/>
      <c r="IBO28" s="45"/>
      <c r="IBP28" s="45"/>
      <c r="IBQ28" s="45"/>
      <c r="IBR28" s="45"/>
      <c r="IBS28" s="45"/>
      <c r="IBT28" s="45"/>
      <c r="IBU28" s="45"/>
      <c r="IBV28" s="45"/>
      <c r="IBW28" s="45"/>
      <c r="IBX28" s="45"/>
      <c r="IBY28" s="45"/>
      <c r="IBZ28" s="45"/>
      <c r="ICA28" s="45"/>
      <c r="ICB28" s="45"/>
      <c r="ICC28" s="45"/>
      <c r="ICD28" s="45"/>
      <c r="ICE28" s="45"/>
      <c r="ICF28" s="45"/>
      <c r="ICG28" s="45"/>
      <c r="ICH28" s="45"/>
      <c r="ICI28" s="45"/>
      <c r="ICJ28" s="45"/>
      <c r="ICK28" s="45"/>
      <c r="ICL28" s="45"/>
      <c r="ICM28" s="45"/>
      <c r="ICN28" s="45"/>
      <c r="ICO28" s="45"/>
      <c r="ICP28" s="45"/>
      <c r="ICQ28" s="45"/>
      <c r="ICR28" s="45"/>
      <c r="ICS28" s="45"/>
      <c r="ICT28" s="45"/>
      <c r="ICU28" s="45"/>
      <c r="ICV28" s="45"/>
      <c r="ICW28" s="45"/>
      <c r="ICX28" s="45"/>
      <c r="ICY28" s="45"/>
      <c r="ICZ28" s="45"/>
      <c r="IDA28" s="45"/>
      <c r="IDB28" s="45"/>
      <c r="IDC28" s="45"/>
      <c r="IDD28" s="45"/>
      <c r="IDE28" s="45"/>
      <c r="IDF28" s="45"/>
      <c r="IDG28" s="45"/>
      <c r="IDH28" s="45"/>
      <c r="IDI28" s="45"/>
      <c r="IDJ28" s="45"/>
      <c r="IDK28" s="45"/>
      <c r="IDL28" s="45"/>
      <c r="IDM28" s="45"/>
      <c r="IDN28" s="45"/>
      <c r="IDO28" s="45"/>
      <c r="IDP28" s="45"/>
      <c r="IDQ28" s="45"/>
      <c r="IDR28" s="45"/>
      <c r="IDS28" s="45"/>
      <c r="IDT28" s="45"/>
      <c r="IDU28" s="45"/>
      <c r="IDV28" s="45"/>
      <c r="IDW28" s="45"/>
      <c r="IDX28" s="45"/>
      <c r="IDY28" s="45"/>
      <c r="IDZ28" s="45"/>
      <c r="IEA28" s="45"/>
      <c r="IEB28" s="45"/>
      <c r="IEC28" s="45"/>
      <c r="IED28" s="45"/>
      <c r="IEE28" s="45"/>
      <c r="IEF28" s="45"/>
      <c r="IEG28" s="45"/>
      <c r="IEH28" s="45"/>
      <c r="IEI28" s="45"/>
      <c r="IEJ28" s="45"/>
      <c r="IEK28" s="45"/>
      <c r="IEL28" s="45"/>
      <c r="IEM28" s="45"/>
      <c r="IEN28" s="45"/>
      <c r="IEO28" s="45"/>
      <c r="IEP28" s="45"/>
      <c r="IEQ28" s="45"/>
      <c r="IER28" s="45"/>
      <c r="IES28" s="45"/>
      <c r="IET28" s="45"/>
      <c r="IEU28" s="45"/>
      <c r="IEV28" s="45"/>
      <c r="IEW28" s="45"/>
      <c r="IEX28" s="45"/>
      <c r="IEY28" s="45"/>
      <c r="IEZ28" s="45"/>
      <c r="IFA28" s="45"/>
      <c r="IFB28" s="45"/>
      <c r="IFC28" s="45"/>
      <c r="IFD28" s="45"/>
      <c r="IFE28" s="45"/>
      <c r="IFF28" s="45"/>
      <c r="IFG28" s="45"/>
      <c r="IFH28" s="45"/>
      <c r="IFI28" s="45"/>
      <c r="IFJ28" s="45"/>
      <c r="IFK28" s="45"/>
      <c r="IFL28" s="45"/>
      <c r="IFM28" s="45"/>
      <c r="IFN28" s="45"/>
      <c r="IFO28" s="45"/>
      <c r="IFP28" s="45"/>
      <c r="IFQ28" s="45"/>
      <c r="IFR28" s="45"/>
      <c r="IFS28" s="45"/>
      <c r="IFT28" s="45"/>
      <c r="IFU28" s="45"/>
      <c r="IFV28" s="45"/>
      <c r="IFW28" s="45"/>
      <c r="IFX28" s="45"/>
      <c r="IFY28" s="45"/>
      <c r="IFZ28" s="45"/>
      <c r="IGA28" s="45"/>
      <c r="IGB28" s="45"/>
      <c r="IGC28" s="45"/>
      <c r="IGD28" s="45"/>
      <c r="IGE28" s="45"/>
      <c r="IGF28" s="45"/>
      <c r="IGG28" s="45"/>
      <c r="IGH28" s="45"/>
      <c r="IGI28" s="45"/>
      <c r="IGJ28" s="45"/>
      <c r="IGK28" s="45"/>
      <c r="IGL28" s="45"/>
      <c r="IGM28" s="45"/>
      <c r="IGN28" s="45"/>
      <c r="IGO28" s="45"/>
      <c r="IGP28" s="45"/>
      <c r="IGQ28" s="45"/>
      <c r="IGR28" s="45"/>
      <c r="IGS28" s="45"/>
      <c r="IGT28" s="45"/>
      <c r="IGU28" s="45"/>
      <c r="IGV28" s="45"/>
      <c r="IGW28" s="45"/>
      <c r="IGX28" s="45"/>
      <c r="IGY28" s="45"/>
      <c r="IGZ28" s="45"/>
      <c r="IHA28" s="45"/>
      <c r="IHB28" s="45"/>
      <c r="IHC28" s="45"/>
      <c r="IHD28" s="45"/>
      <c r="IHE28" s="45"/>
      <c r="IHF28" s="45"/>
      <c r="IHG28" s="45"/>
      <c r="IHH28" s="45"/>
      <c r="IHI28" s="45"/>
      <c r="IHJ28" s="45"/>
      <c r="IHK28" s="45"/>
      <c r="IHL28" s="45"/>
      <c r="IHM28" s="45"/>
      <c r="IHN28" s="45"/>
      <c r="IHO28" s="45"/>
      <c r="IHP28" s="45"/>
      <c r="IHQ28" s="45"/>
      <c r="IHR28" s="45"/>
      <c r="IHS28" s="45"/>
      <c r="IHT28" s="45"/>
      <c r="IHU28" s="45"/>
      <c r="IHV28" s="45"/>
      <c r="IHW28" s="45"/>
      <c r="IHX28" s="45"/>
      <c r="IHY28" s="45"/>
      <c r="IHZ28" s="45"/>
      <c r="IIA28" s="45"/>
      <c r="IIB28" s="45"/>
      <c r="IIC28" s="45"/>
      <c r="IID28" s="45"/>
      <c r="IIE28" s="45"/>
      <c r="IIF28" s="45"/>
      <c r="IIG28" s="45"/>
      <c r="IIH28" s="45"/>
      <c r="III28" s="45"/>
      <c r="IIJ28" s="45"/>
      <c r="IIK28" s="45"/>
      <c r="IIL28" s="45"/>
      <c r="IIM28" s="45"/>
      <c r="IIN28" s="45"/>
      <c r="IIO28" s="45"/>
      <c r="IIP28" s="45"/>
      <c r="IIQ28" s="45"/>
      <c r="IIR28" s="45"/>
      <c r="IIS28" s="45"/>
      <c r="IIT28" s="45"/>
      <c r="IIU28" s="45"/>
      <c r="IIV28" s="45"/>
      <c r="IIW28" s="45"/>
      <c r="IIX28" s="45"/>
      <c r="IIY28" s="45"/>
      <c r="IIZ28" s="45"/>
      <c r="IJA28" s="45"/>
      <c r="IJB28" s="45"/>
      <c r="IJC28" s="45"/>
      <c r="IJD28" s="45"/>
      <c r="IJE28" s="45"/>
      <c r="IJF28" s="45"/>
      <c r="IJG28" s="45"/>
      <c r="IJH28" s="45"/>
      <c r="IJI28" s="45"/>
      <c r="IJJ28" s="45"/>
      <c r="IJK28" s="45"/>
      <c r="IJL28" s="45"/>
      <c r="IJM28" s="45"/>
      <c r="IJN28" s="45"/>
      <c r="IJO28" s="45"/>
      <c r="IJP28" s="45"/>
      <c r="IJQ28" s="45"/>
      <c r="IJR28" s="45"/>
      <c r="IJS28" s="45"/>
      <c r="IJT28" s="45"/>
      <c r="IJU28" s="45"/>
      <c r="IJV28" s="45"/>
      <c r="IJW28" s="45"/>
      <c r="IJX28" s="45"/>
      <c r="IJY28" s="45"/>
      <c r="IJZ28" s="45"/>
      <c r="IKA28" s="45"/>
      <c r="IKB28" s="45"/>
      <c r="IKC28" s="45"/>
      <c r="IKD28" s="45"/>
      <c r="IKE28" s="45"/>
      <c r="IKF28" s="45"/>
      <c r="IKG28" s="45"/>
      <c r="IKH28" s="45"/>
      <c r="IKI28" s="45"/>
      <c r="IKJ28" s="45"/>
      <c r="IKK28" s="45"/>
      <c r="IKL28" s="45"/>
      <c r="IKM28" s="45"/>
      <c r="IKN28" s="45"/>
      <c r="IKO28" s="45"/>
      <c r="IKP28" s="45"/>
      <c r="IKQ28" s="45"/>
      <c r="IKR28" s="45"/>
      <c r="IKS28" s="45"/>
      <c r="IKT28" s="45"/>
      <c r="IKU28" s="45"/>
      <c r="IKV28" s="45"/>
      <c r="IKW28" s="45"/>
      <c r="IKX28" s="45"/>
      <c r="IKY28" s="45"/>
      <c r="IKZ28" s="45"/>
      <c r="ILA28" s="45"/>
      <c r="ILB28" s="45"/>
      <c r="ILC28" s="45"/>
      <c r="ILD28" s="45"/>
      <c r="ILE28" s="45"/>
      <c r="ILF28" s="45"/>
      <c r="ILG28" s="45"/>
      <c r="ILH28" s="45"/>
      <c r="ILI28" s="45"/>
      <c r="ILJ28" s="45"/>
      <c r="ILK28" s="45"/>
      <c r="ILL28" s="45"/>
      <c r="ILM28" s="45"/>
      <c r="ILN28" s="45"/>
      <c r="ILO28" s="45"/>
      <c r="ILP28" s="45"/>
      <c r="ILQ28" s="45"/>
      <c r="ILR28" s="45"/>
      <c r="ILS28" s="45"/>
      <c r="ILT28" s="45"/>
      <c r="ILU28" s="45"/>
      <c r="ILV28" s="45"/>
      <c r="ILW28" s="45"/>
      <c r="ILX28" s="45"/>
      <c r="ILY28" s="45"/>
      <c r="ILZ28" s="45"/>
      <c r="IMA28" s="45"/>
      <c r="IMB28" s="45"/>
      <c r="IMC28" s="45"/>
      <c r="IMD28" s="45"/>
      <c r="IME28" s="45"/>
      <c r="IMF28" s="45"/>
      <c r="IMG28" s="45"/>
      <c r="IMH28" s="45"/>
      <c r="IMI28" s="45"/>
      <c r="IMJ28" s="45"/>
      <c r="IMK28" s="45"/>
      <c r="IML28" s="45"/>
      <c r="IMM28" s="45"/>
      <c r="IMN28" s="45"/>
      <c r="IMO28" s="45"/>
      <c r="IMP28" s="45"/>
      <c r="IMQ28" s="45"/>
      <c r="IMR28" s="45"/>
      <c r="IMS28" s="45"/>
      <c r="IMT28" s="45"/>
      <c r="IMU28" s="45"/>
      <c r="IMV28" s="45"/>
      <c r="IMW28" s="45"/>
      <c r="IMX28" s="45"/>
      <c r="IMY28" s="45"/>
      <c r="IMZ28" s="45"/>
      <c r="INA28" s="45"/>
      <c r="INB28" s="45"/>
      <c r="INC28" s="45"/>
      <c r="IND28" s="45"/>
      <c r="INE28" s="45"/>
      <c r="INF28" s="45"/>
      <c r="ING28" s="45"/>
      <c r="INH28" s="45"/>
      <c r="INI28" s="45"/>
      <c r="INJ28" s="45"/>
      <c r="INK28" s="45"/>
      <c r="INL28" s="45"/>
      <c r="INM28" s="45"/>
      <c r="INN28" s="45"/>
      <c r="INO28" s="45"/>
      <c r="INP28" s="45"/>
      <c r="INQ28" s="45"/>
      <c r="INR28" s="45"/>
      <c r="INS28" s="45"/>
      <c r="INT28" s="45"/>
      <c r="INU28" s="45"/>
      <c r="INV28" s="45"/>
      <c r="INW28" s="45"/>
      <c r="INX28" s="45"/>
      <c r="INY28" s="45"/>
      <c r="INZ28" s="45"/>
      <c r="IOA28" s="45"/>
      <c r="IOB28" s="45"/>
      <c r="IOC28" s="45"/>
      <c r="IOD28" s="45"/>
      <c r="IOE28" s="45"/>
      <c r="IOF28" s="45"/>
      <c r="IOG28" s="45"/>
      <c r="IOH28" s="45"/>
      <c r="IOI28" s="45"/>
      <c r="IOJ28" s="45"/>
      <c r="IOK28" s="45"/>
      <c r="IOL28" s="45"/>
      <c r="IOM28" s="45"/>
      <c r="ION28" s="45"/>
      <c r="IOO28" s="45"/>
      <c r="IOP28" s="45"/>
      <c r="IOQ28" s="45"/>
      <c r="IOR28" s="45"/>
      <c r="IOS28" s="45"/>
      <c r="IOT28" s="45"/>
      <c r="IOU28" s="45"/>
      <c r="IOV28" s="45"/>
      <c r="IOW28" s="45"/>
      <c r="IOX28" s="45"/>
      <c r="IOY28" s="45"/>
      <c r="IOZ28" s="45"/>
      <c r="IPA28" s="45"/>
      <c r="IPB28" s="45"/>
      <c r="IPC28" s="45"/>
      <c r="IPD28" s="45"/>
      <c r="IPE28" s="45"/>
      <c r="IPF28" s="45"/>
      <c r="IPG28" s="45"/>
      <c r="IPH28" s="45"/>
      <c r="IPI28" s="45"/>
      <c r="IPJ28" s="45"/>
      <c r="IPK28" s="45"/>
      <c r="IPL28" s="45"/>
      <c r="IPM28" s="45"/>
      <c r="IPN28" s="45"/>
      <c r="IPO28" s="45"/>
      <c r="IPP28" s="45"/>
      <c r="IPQ28" s="45"/>
      <c r="IPR28" s="45"/>
      <c r="IPS28" s="45"/>
      <c r="IPT28" s="45"/>
      <c r="IPU28" s="45"/>
      <c r="IPV28" s="45"/>
      <c r="IPW28" s="45"/>
      <c r="IPX28" s="45"/>
      <c r="IPY28" s="45"/>
      <c r="IPZ28" s="45"/>
      <c r="IQA28" s="45"/>
      <c r="IQB28" s="45"/>
      <c r="IQC28" s="45"/>
      <c r="IQD28" s="45"/>
      <c r="IQE28" s="45"/>
      <c r="IQF28" s="45"/>
      <c r="IQG28" s="45"/>
      <c r="IQH28" s="45"/>
      <c r="IQI28" s="45"/>
      <c r="IQJ28" s="45"/>
      <c r="IQK28" s="45"/>
      <c r="IQL28" s="45"/>
      <c r="IQM28" s="45"/>
      <c r="IQN28" s="45"/>
      <c r="IQO28" s="45"/>
      <c r="IQP28" s="45"/>
      <c r="IQQ28" s="45"/>
      <c r="IQR28" s="45"/>
      <c r="IQS28" s="45"/>
      <c r="IQT28" s="45"/>
      <c r="IQU28" s="45"/>
      <c r="IQV28" s="45"/>
      <c r="IQW28" s="45"/>
      <c r="IQX28" s="45"/>
      <c r="IQY28" s="45"/>
      <c r="IQZ28" s="45"/>
      <c r="IRA28" s="45"/>
      <c r="IRB28" s="45"/>
      <c r="IRC28" s="45"/>
      <c r="IRD28" s="45"/>
      <c r="IRE28" s="45"/>
      <c r="IRF28" s="45"/>
      <c r="IRG28" s="45"/>
      <c r="IRH28" s="45"/>
      <c r="IRI28" s="45"/>
      <c r="IRJ28" s="45"/>
      <c r="IRK28" s="45"/>
      <c r="IRL28" s="45"/>
      <c r="IRM28" s="45"/>
      <c r="IRN28" s="45"/>
      <c r="IRO28" s="45"/>
      <c r="IRP28" s="45"/>
      <c r="IRQ28" s="45"/>
      <c r="IRR28" s="45"/>
      <c r="IRS28" s="45"/>
      <c r="IRT28" s="45"/>
      <c r="IRU28" s="45"/>
      <c r="IRV28" s="45"/>
      <c r="IRW28" s="45"/>
      <c r="IRX28" s="45"/>
      <c r="IRY28" s="45"/>
      <c r="IRZ28" s="45"/>
      <c r="ISA28" s="45"/>
      <c r="ISB28" s="45"/>
      <c r="ISC28" s="45"/>
      <c r="ISD28" s="45"/>
      <c r="ISE28" s="45"/>
      <c r="ISF28" s="45"/>
      <c r="ISG28" s="45"/>
      <c r="ISH28" s="45"/>
      <c r="ISI28" s="45"/>
      <c r="ISJ28" s="45"/>
      <c r="ISK28" s="45"/>
      <c r="ISL28" s="45"/>
      <c r="ISM28" s="45"/>
      <c r="ISN28" s="45"/>
      <c r="ISO28" s="45"/>
      <c r="ISP28" s="45"/>
      <c r="ISQ28" s="45"/>
      <c r="ISR28" s="45"/>
      <c r="ISS28" s="45"/>
      <c r="IST28" s="45"/>
      <c r="ISU28" s="45"/>
      <c r="ISV28" s="45"/>
      <c r="ISW28" s="45"/>
      <c r="ISX28" s="45"/>
      <c r="ISY28" s="45"/>
      <c r="ISZ28" s="45"/>
      <c r="ITA28" s="45"/>
      <c r="ITB28" s="45"/>
      <c r="ITC28" s="45"/>
      <c r="ITD28" s="45"/>
      <c r="ITE28" s="45"/>
      <c r="ITF28" s="45"/>
      <c r="ITG28" s="45"/>
      <c r="ITH28" s="45"/>
      <c r="ITI28" s="45"/>
      <c r="ITJ28" s="45"/>
      <c r="ITK28" s="45"/>
      <c r="ITL28" s="45"/>
      <c r="ITM28" s="45"/>
      <c r="ITN28" s="45"/>
      <c r="ITO28" s="45"/>
      <c r="ITP28" s="45"/>
      <c r="ITQ28" s="45"/>
      <c r="ITR28" s="45"/>
      <c r="ITS28" s="45"/>
      <c r="ITT28" s="45"/>
      <c r="ITU28" s="45"/>
      <c r="ITV28" s="45"/>
      <c r="ITW28" s="45"/>
      <c r="ITX28" s="45"/>
      <c r="ITY28" s="45"/>
      <c r="ITZ28" s="45"/>
      <c r="IUA28" s="45"/>
      <c r="IUB28" s="45"/>
      <c r="IUC28" s="45"/>
      <c r="IUD28" s="45"/>
      <c r="IUE28" s="45"/>
      <c r="IUF28" s="45"/>
      <c r="IUG28" s="45"/>
      <c r="IUH28" s="45"/>
      <c r="IUI28" s="45"/>
      <c r="IUJ28" s="45"/>
      <c r="IUK28" s="45"/>
      <c r="IUL28" s="45"/>
      <c r="IUM28" s="45"/>
      <c r="IUN28" s="45"/>
      <c r="IUO28" s="45"/>
      <c r="IUP28" s="45"/>
      <c r="IUQ28" s="45"/>
      <c r="IUR28" s="45"/>
      <c r="IUS28" s="45"/>
      <c r="IUT28" s="45"/>
      <c r="IUU28" s="45"/>
      <c r="IUV28" s="45"/>
      <c r="IUW28" s="45"/>
      <c r="IUX28" s="45"/>
      <c r="IUY28" s="45"/>
      <c r="IUZ28" s="45"/>
      <c r="IVA28" s="45"/>
      <c r="IVB28" s="45"/>
      <c r="IVC28" s="45"/>
      <c r="IVD28" s="45"/>
      <c r="IVE28" s="45"/>
      <c r="IVF28" s="45"/>
      <c r="IVG28" s="45"/>
      <c r="IVH28" s="45"/>
      <c r="IVI28" s="45"/>
      <c r="IVJ28" s="45"/>
      <c r="IVK28" s="45"/>
      <c r="IVL28" s="45"/>
      <c r="IVM28" s="45"/>
      <c r="IVN28" s="45"/>
      <c r="IVO28" s="45"/>
      <c r="IVP28" s="45"/>
      <c r="IVQ28" s="45"/>
      <c r="IVR28" s="45"/>
      <c r="IVS28" s="45"/>
      <c r="IVT28" s="45"/>
      <c r="IVU28" s="45"/>
      <c r="IVV28" s="45"/>
      <c r="IVW28" s="45"/>
      <c r="IVX28" s="45"/>
      <c r="IVY28" s="45"/>
      <c r="IVZ28" s="45"/>
      <c r="IWA28" s="45"/>
      <c r="IWB28" s="45"/>
      <c r="IWC28" s="45"/>
      <c r="IWD28" s="45"/>
      <c r="IWE28" s="45"/>
      <c r="IWF28" s="45"/>
      <c r="IWG28" s="45"/>
      <c r="IWH28" s="45"/>
      <c r="IWI28" s="45"/>
      <c r="IWJ28" s="45"/>
      <c r="IWK28" s="45"/>
      <c r="IWL28" s="45"/>
      <c r="IWM28" s="45"/>
      <c r="IWN28" s="45"/>
      <c r="IWO28" s="45"/>
      <c r="IWP28" s="45"/>
      <c r="IWQ28" s="45"/>
      <c r="IWR28" s="45"/>
      <c r="IWS28" s="45"/>
      <c r="IWT28" s="45"/>
      <c r="IWU28" s="45"/>
      <c r="IWV28" s="45"/>
      <c r="IWW28" s="45"/>
      <c r="IWX28" s="45"/>
      <c r="IWY28" s="45"/>
      <c r="IWZ28" s="45"/>
      <c r="IXA28" s="45"/>
      <c r="IXB28" s="45"/>
      <c r="IXC28" s="45"/>
      <c r="IXD28" s="45"/>
      <c r="IXE28" s="45"/>
      <c r="IXF28" s="45"/>
      <c r="IXG28" s="45"/>
      <c r="IXH28" s="45"/>
      <c r="IXI28" s="45"/>
      <c r="IXJ28" s="45"/>
      <c r="IXK28" s="45"/>
      <c r="IXL28" s="45"/>
      <c r="IXM28" s="45"/>
      <c r="IXN28" s="45"/>
      <c r="IXO28" s="45"/>
      <c r="IXP28" s="45"/>
      <c r="IXQ28" s="45"/>
      <c r="IXR28" s="45"/>
      <c r="IXS28" s="45"/>
      <c r="IXT28" s="45"/>
      <c r="IXU28" s="45"/>
      <c r="IXV28" s="45"/>
      <c r="IXW28" s="45"/>
      <c r="IXX28" s="45"/>
      <c r="IXY28" s="45"/>
      <c r="IXZ28" s="45"/>
      <c r="IYA28" s="45"/>
      <c r="IYB28" s="45"/>
      <c r="IYC28" s="45"/>
      <c r="IYD28" s="45"/>
      <c r="IYE28" s="45"/>
      <c r="IYF28" s="45"/>
      <c r="IYG28" s="45"/>
      <c r="IYH28" s="45"/>
      <c r="IYI28" s="45"/>
      <c r="IYJ28" s="45"/>
      <c r="IYK28" s="45"/>
      <c r="IYL28" s="45"/>
      <c r="IYM28" s="45"/>
      <c r="IYN28" s="45"/>
      <c r="IYO28" s="45"/>
      <c r="IYP28" s="45"/>
      <c r="IYQ28" s="45"/>
      <c r="IYR28" s="45"/>
      <c r="IYS28" s="45"/>
      <c r="IYT28" s="45"/>
      <c r="IYU28" s="45"/>
      <c r="IYV28" s="45"/>
      <c r="IYW28" s="45"/>
      <c r="IYX28" s="45"/>
      <c r="IYY28" s="45"/>
      <c r="IYZ28" s="45"/>
      <c r="IZA28" s="45"/>
      <c r="IZB28" s="45"/>
      <c r="IZC28" s="45"/>
      <c r="IZD28" s="45"/>
      <c r="IZE28" s="45"/>
      <c r="IZF28" s="45"/>
      <c r="IZG28" s="45"/>
      <c r="IZH28" s="45"/>
      <c r="IZI28" s="45"/>
      <c r="IZJ28" s="45"/>
      <c r="IZK28" s="45"/>
      <c r="IZL28" s="45"/>
      <c r="IZM28" s="45"/>
      <c r="IZN28" s="45"/>
      <c r="IZO28" s="45"/>
      <c r="IZP28" s="45"/>
      <c r="IZQ28" s="45"/>
      <c r="IZR28" s="45"/>
      <c r="IZS28" s="45"/>
      <c r="IZT28" s="45"/>
      <c r="IZU28" s="45"/>
      <c r="IZV28" s="45"/>
      <c r="IZW28" s="45"/>
      <c r="IZX28" s="45"/>
      <c r="IZY28" s="45"/>
      <c r="IZZ28" s="45"/>
      <c r="JAA28" s="45"/>
      <c r="JAB28" s="45"/>
      <c r="JAC28" s="45"/>
      <c r="JAD28" s="45"/>
      <c r="JAE28" s="45"/>
      <c r="JAF28" s="45"/>
      <c r="JAG28" s="45"/>
      <c r="JAH28" s="45"/>
      <c r="JAI28" s="45"/>
      <c r="JAJ28" s="45"/>
      <c r="JAK28" s="45"/>
      <c r="JAL28" s="45"/>
      <c r="JAM28" s="45"/>
      <c r="JAN28" s="45"/>
      <c r="JAO28" s="45"/>
      <c r="JAP28" s="45"/>
      <c r="JAQ28" s="45"/>
      <c r="JAR28" s="45"/>
      <c r="JAS28" s="45"/>
      <c r="JAT28" s="45"/>
      <c r="JAU28" s="45"/>
      <c r="JAV28" s="45"/>
      <c r="JAW28" s="45"/>
      <c r="JAX28" s="45"/>
      <c r="JAY28" s="45"/>
      <c r="JAZ28" s="45"/>
      <c r="JBA28" s="45"/>
      <c r="JBB28" s="45"/>
      <c r="JBC28" s="45"/>
      <c r="JBD28" s="45"/>
      <c r="JBE28" s="45"/>
      <c r="JBF28" s="45"/>
      <c r="JBG28" s="45"/>
      <c r="JBH28" s="45"/>
      <c r="JBI28" s="45"/>
      <c r="JBJ28" s="45"/>
      <c r="JBK28" s="45"/>
      <c r="JBL28" s="45"/>
      <c r="JBM28" s="45"/>
      <c r="JBN28" s="45"/>
      <c r="JBO28" s="45"/>
      <c r="JBP28" s="45"/>
      <c r="JBQ28" s="45"/>
      <c r="JBR28" s="45"/>
      <c r="JBS28" s="45"/>
      <c r="JBT28" s="45"/>
      <c r="JBU28" s="45"/>
      <c r="JBV28" s="45"/>
      <c r="JBW28" s="45"/>
      <c r="JBX28" s="45"/>
      <c r="JBY28" s="45"/>
      <c r="JBZ28" s="45"/>
      <c r="JCA28" s="45"/>
      <c r="JCB28" s="45"/>
      <c r="JCC28" s="45"/>
      <c r="JCD28" s="45"/>
      <c r="JCE28" s="45"/>
      <c r="JCF28" s="45"/>
      <c r="JCG28" s="45"/>
      <c r="JCH28" s="45"/>
      <c r="JCI28" s="45"/>
      <c r="JCJ28" s="45"/>
      <c r="JCK28" s="45"/>
      <c r="JCL28" s="45"/>
      <c r="JCM28" s="45"/>
      <c r="JCN28" s="45"/>
      <c r="JCO28" s="45"/>
      <c r="JCP28" s="45"/>
      <c r="JCQ28" s="45"/>
      <c r="JCR28" s="45"/>
      <c r="JCS28" s="45"/>
      <c r="JCT28" s="45"/>
      <c r="JCU28" s="45"/>
      <c r="JCV28" s="45"/>
      <c r="JCW28" s="45"/>
      <c r="JCX28" s="45"/>
      <c r="JCY28" s="45"/>
      <c r="JCZ28" s="45"/>
      <c r="JDA28" s="45"/>
      <c r="JDB28" s="45"/>
      <c r="JDC28" s="45"/>
      <c r="JDD28" s="45"/>
      <c r="JDE28" s="45"/>
      <c r="JDF28" s="45"/>
      <c r="JDG28" s="45"/>
      <c r="JDH28" s="45"/>
      <c r="JDI28" s="45"/>
      <c r="JDJ28" s="45"/>
      <c r="JDK28" s="45"/>
      <c r="JDL28" s="45"/>
      <c r="JDM28" s="45"/>
      <c r="JDN28" s="45"/>
      <c r="JDO28" s="45"/>
      <c r="JDP28" s="45"/>
      <c r="JDQ28" s="45"/>
      <c r="JDR28" s="45"/>
      <c r="JDS28" s="45"/>
      <c r="JDT28" s="45"/>
      <c r="JDU28" s="45"/>
      <c r="JDV28" s="45"/>
      <c r="JDW28" s="45"/>
      <c r="JDX28" s="45"/>
      <c r="JDY28" s="45"/>
      <c r="JDZ28" s="45"/>
      <c r="JEA28" s="45"/>
      <c r="JEB28" s="45"/>
      <c r="JEC28" s="45"/>
      <c r="JED28" s="45"/>
      <c r="JEE28" s="45"/>
      <c r="JEF28" s="45"/>
      <c r="JEG28" s="45"/>
      <c r="JEH28" s="45"/>
      <c r="JEI28" s="45"/>
      <c r="JEJ28" s="45"/>
      <c r="JEK28" s="45"/>
      <c r="JEL28" s="45"/>
      <c r="JEM28" s="45"/>
      <c r="JEN28" s="45"/>
      <c r="JEO28" s="45"/>
      <c r="JEP28" s="45"/>
      <c r="JEQ28" s="45"/>
      <c r="JER28" s="45"/>
      <c r="JES28" s="45"/>
      <c r="JET28" s="45"/>
      <c r="JEU28" s="45"/>
      <c r="JEV28" s="45"/>
      <c r="JEW28" s="45"/>
      <c r="JEX28" s="45"/>
      <c r="JEY28" s="45"/>
      <c r="JEZ28" s="45"/>
      <c r="JFA28" s="45"/>
      <c r="JFB28" s="45"/>
      <c r="JFC28" s="45"/>
      <c r="JFD28" s="45"/>
      <c r="JFE28" s="45"/>
      <c r="JFF28" s="45"/>
      <c r="JFG28" s="45"/>
      <c r="JFH28" s="45"/>
      <c r="JFI28" s="45"/>
      <c r="JFJ28" s="45"/>
      <c r="JFK28" s="45"/>
      <c r="JFL28" s="45"/>
      <c r="JFM28" s="45"/>
      <c r="JFN28" s="45"/>
      <c r="JFO28" s="45"/>
      <c r="JFP28" s="45"/>
      <c r="JFQ28" s="45"/>
      <c r="JFR28" s="45"/>
      <c r="JFS28" s="45"/>
      <c r="JFT28" s="45"/>
      <c r="JFU28" s="45"/>
      <c r="JFV28" s="45"/>
      <c r="JFW28" s="45"/>
      <c r="JFX28" s="45"/>
      <c r="JFY28" s="45"/>
      <c r="JFZ28" s="45"/>
      <c r="JGA28" s="45"/>
      <c r="JGB28" s="45"/>
      <c r="JGC28" s="45"/>
      <c r="JGD28" s="45"/>
      <c r="JGE28" s="45"/>
      <c r="JGF28" s="45"/>
      <c r="JGG28" s="45"/>
      <c r="JGH28" s="45"/>
      <c r="JGI28" s="45"/>
      <c r="JGJ28" s="45"/>
      <c r="JGK28" s="45"/>
      <c r="JGL28" s="45"/>
      <c r="JGM28" s="45"/>
      <c r="JGN28" s="45"/>
      <c r="JGO28" s="45"/>
      <c r="JGP28" s="45"/>
      <c r="JGQ28" s="45"/>
      <c r="JGR28" s="45"/>
      <c r="JGS28" s="45"/>
      <c r="JGT28" s="45"/>
      <c r="JGU28" s="45"/>
      <c r="JGV28" s="45"/>
      <c r="JGW28" s="45"/>
      <c r="JGX28" s="45"/>
      <c r="JGY28" s="45"/>
      <c r="JGZ28" s="45"/>
      <c r="JHA28" s="45"/>
      <c r="JHB28" s="45"/>
      <c r="JHC28" s="45"/>
      <c r="JHD28" s="45"/>
      <c r="JHE28" s="45"/>
      <c r="JHF28" s="45"/>
      <c r="JHG28" s="45"/>
      <c r="JHH28" s="45"/>
      <c r="JHI28" s="45"/>
      <c r="JHJ28" s="45"/>
      <c r="JHK28" s="45"/>
      <c r="JHL28" s="45"/>
      <c r="JHM28" s="45"/>
      <c r="JHN28" s="45"/>
      <c r="JHO28" s="45"/>
      <c r="JHP28" s="45"/>
      <c r="JHQ28" s="45"/>
      <c r="JHR28" s="45"/>
      <c r="JHS28" s="45"/>
      <c r="JHT28" s="45"/>
      <c r="JHU28" s="45"/>
      <c r="JHV28" s="45"/>
      <c r="JHW28" s="45"/>
      <c r="JHX28" s="45"/>
      <c r="JHY28" s="45"/>
      <c r="JHZ28" s="45"/>
      <c r="JIA28" s="45"/>
      <c r="JIB28" s="45"/>
      <c r="JIC28" s="45"/>
      <c r="JID28" s="45"/>
      <c r="JIE28" s="45"/>
      <c r="JIF28" s="45"/>
      <c r="JIG28" s="45"/>
      <c r="JIH28" s="45"/>
      <c r="JII28" s="45"/>
      <c r="JIJ28" s="45"/>
      <c r="JIK28" s="45"/>
      <c r="JIL28" s="45"/>
      <c r="JIM28" s="45"/>
      <c r="JIN28" s="45"/>
      <c r="JIO28" s="45"/>
      <c r="JIP28" s="45"/>
      <c r="JIQ28" s="45"/>
      <c r="JIR28" s="45"/>
      <c r="JIS28" s="45"/>
      <c r="JIT28" s="45"/>
      <c r="JIU28" s="45"/>
      <c r="JIV28" s="45"/>
      <c r="JIW28" s="45"/>
      <c r="JIX28" s="45"/>
      <c r="JIY28" s="45"/>
      <c r="JIZ28" s="45"/>
      <c r="JJA28" s="45"/>
      <c r="JJB28" s="45"/>
      <c r="JJC28" s="45"/>
      <c r="JJD28" s="45"/>
      <c r="JJE28" s="45"/>
      <c r="JJF28" s="45"/>
      <c r="JJG28" s="45"/>
      <c r="JJH28" s="45"/>
      <c r="JJI28" s="45"/>
      <c r="JJJ28" s="45"/>
      <c r="JJK28" s="45"/>
      <c r="JJL28" s="45"/>
      <c r="JJM28" s="45"/>
      <c r="JJN28" s="45"/>
      <c r="JJO28" s="45"/>
      <c r="JJP28" s="45"/>
      <c r="JJQ28" s="45"/>
      <c r="JJR28" s="45"/>
      <c r="JJS28" s="45"/>
      <c r="JJT28" s="45"/>
      <c r="JJU28" s="45"/>
      <c r="JJV28" s="45"/>
      <c r="JJW28" s="45"/>
      <c r="JJX28" s="45"/>
      <c r="JJY28" s="45"/>
      <c r="JJZ28" s="45"/>
      <c r="JKA28" s="45"/>
      <c r="JKB28" s="45"/>
      <c r="JKC28" s="45"/>
      <c r="JKD28" s="45"/>
      <c r="JKE28" s="45"/>
      <c r="JKF28" s="45"/>
      <c r="JKG28" s="45"/>
      <c r="JKH28" s="45"/>
      <c r="JKI28" s="45"/>
      <c r="JKJ28" s="45"/>
      <c r="JKK28" s="45"/>
      <c r="JKL28" s="45"/>
      <c r="JKM28" s="45"/>
      <c r="JKN28" s="45"/>
      <c r="JKO28" s="45"/>
      <c r="JKP28" s="45"/>
      <c r="JKQ28" s="45"/>
      <c r="JKR28" s="45"/>
      <c r="JKS28" s="45"/>
      <c r="JKT28" s="45"/>
      <c r="JKU28" s="45"/>
      <c r="JKV28" s="45"/>
      <c r="JKW28" s="45"/>
      <c r="JKX28" s="45"/>
      <c r="JKY28" s="45"/>
      <c r="JKZ28" s="45"/>
      <c r="JLA28" s="45"/>
      <c r="JLB28" s="45"/>
      <c r="JLC28" s="45"/>
      <c r="JLD28" s="45"/>
      <c r="JLE28" s="45"/>
      <c r="JLF28" s="45"/>
      <c r="JLG28" s="45"/>
      <c r="JLH28" s="45"/>
      <c r="JLI28" s="45"/>
      <c r="JLJ28" s="45"/>
      <c r="JLK28" s="45"/>
      <c r="JLL28" s="45"/>
      <c r="JLM28" s="45"/>
      <c r="JLN28" s="45"/>
      <c r="JLO28" s="45"/>
      <c r="JLP28" s="45"/>
      <c r="JLQ28" s="45"/>
      <c r="JLR28" s="45"/>
      <c r="JLS28" s="45"/>
      <c r="JLT28" s="45"/>
      <c r="JLU28" s="45"/>
      <c r="JLV28" s="45"/>
      <c r="JLW28" s="45"/>
      <c r="JLX28" s="45"/>
      <c r="JLY28" s="45"/>
      <c r="JLZ28" s="45"/>
      <c r="JMA28" s="45"/>
      <c r="JMB28" s="45"/>
      <c r="JMC28" s="45"/>
      <c r="JMD28" s="45"/>
      <c r="JME28" s="45"/>
      <c r="JMF28" s="45"/>
      <c r="JMG28" s="45"/>
      <c r="JMH28" s="45"/>
      <c r="JMI28" s="45"/>
      <c r="JMJ28" s="45"/>
      <c r="JMK28" s="45"/>
      <c r="JML28" s="45"/>
      <c r="JMM28" s="45"/>
      <c r="JMN28" s="45"/>
      <c r="JMO28" s="45"/>
      <c r="JMP28" s="45"/>
      <c r="JMQ28" s="45"/>
      <c r="JMR28" s="45"/>
      <c r="JMS28" s="45"/>
      <c r="JMT28" s="45"/>
      <c r="JMU28" s="45"/>
      <c r="JMV28" s="45"/>
      <c r="JMW28" s="45"/>
      <c r="JMX28" s="45"/>
      <c r="JMY28" s="45"/>
      <c r="JMZ28" s="45"/>
      <c r="JNA28" s="45"/>
      <c r="JNB28" s="45"/>
      <c r="JNC28" s="45"/>
      <c r="JND28" s="45"/>
      <c r="JNE28" s="45"/>
      <c r="JNF28" s="45"/>
      <c r="JNG28" s="45"/>
      <c r="JNH28" s="45"/>
      <c r="JNI28" s="45"/>
      <c r="JNJ28" s="45"/>
      <c r="JNK28" s="45"/>
      <c r="JNL28" s="45"/>
      <c r="JNM28" s="45"/>
      <c r="JNN28" s="45"/>
      <c r="JNO28" s="45"/>
      <c r="JNP28" s="45"/>
      <c r="JNQ28" s="45"/>
      <c r="JNR28" s="45"/>
      <c r="JNS28" s="45"/>
      <c r="JNT28" s="45"/>
      <c r="JNU28" s="45"/>
      <c r="JNV28" s="45"/>
      <c r="JNW28" s="45"/>
      <c r="JNX28" s="45"/>
      <c r="JNY28" s="45"/>
      <c r="JNZ28" s="45"/>
      <c r="JOA28" s="45"/>
      <c r="JOB28" s="45"/>
      <c r="JOC28" s="45"/>
      <c r="JOD28" s="45"/>
      <c r="JOE28" s="45"/>
      <c r="JOF28" s="45"/>
      <c r="JOG28" s="45"/>
      <c r="JOH28" s="45"/>
      <c r="JOI28" s="45"/>
      <c r="JOJ28" s="45"/>
      <c r="JOK28" s="45"/>
      <c r="JOL28" s="45"/>
      <c r="JOM28" s="45"/>
      <c r="JON28" s="45"/>
      <c r="JOO28" s="45"/>
      <c r="JOP28" s="45"/>
      <c r="JOQ28" s="45"/>
      <c r="JOR28" s="45"/>
      <c r="JOS28" s="45"/>
      <c r="JOT28" s="45"/>
      <c r="JOU28" s="45"/>
      <c r="JOV28" s="45"/>
      <c r="JOW28" s="45"/>
      <c r="JOX28" s="45"/>
      <c r="JOY28" s="45"/>
      <c r="JOZ28" s="45"/>
      <c r="JPA28" s="45"/>
      <c r="JPB28" s="45"/>
      <c r="JPC28" s="45"/>
      <c r="JPD28" s="45"/>
      <c r="JPE28" s="45"/>
      <c r="JPF28" s="45"/>
      <c r="JPG28" s="45"/>
      <c r="JPH28" s="45"/>
      <c r="JPI28" s="45"/>
      <c r="JPJ28" s="45"/>
      <c r="JPK28" s="45"/>
      <c r="JPL28" s="45"/>
      <c r="JPM28" s="45"/>
      <c r="JPN28" s="45"/>
      <c r="JPO28" s="45"/>
      <c r="JPP28" s="45"/>
      <c r="JPQ28" s="45"/>
      <c r="JPR28" s="45"/>
      <c r="JPS28" s="45"/>
      <c r="JPT28" s="45"/>
      <c r="JPU28" s="45"/>
      <c r="JPV28" s="45"/>
      <c r="JPW28" s="45"/>
      <c r="JPX28" s="45"/>
      <c r="JPY28" s="45"/>
      <c r="JPZ28" s="45"/>
      <c r="JQA28" s="45"/>
      <c r="JQB28" s="45"/>
      <c r="JQC28" s="45"/>
      <c r="JQD28" s="45"/>
      <c r="JQE28" s="45"/>
      <c r="JQF28" s="45"/>
      <c r="JQG28" s="45"/>
      <c r="JQH28" s="45"/>
      <c r="JQI28" s="45"/>
      <c r="JQJ28" s="45"/>
      <c r="JQK28" s="45"/>
      <c r="JQL28" s="45"/>
      <c r="JQM28" s="45"/>
      <c r="JQN28" s="45"/>
      <c r="JQO28" s="45"/>
      <c r="JQP28" s="45"/>
      <c r="JQQ28" s="45"/>
      <c r="JQR28" s="45"/>
      <c r="JQS28" s="45"/>
      <c r="JQT28" s="45"/>
      <c r="JQU28" s="45"/>
      <c r="JQV28" s="45"/>
      <c r="JQW28" s="45"/>
      <c r="JQX28" s="45"/>
      <c r="JQY28" s="45"/>
      <c r="JQZ28" s="45"/>
      <c r="JRA28" s="45"/>
      <c r="JRB28" s="45"/>
      <c r="JRC28" s="45"/>
      <c r="JRD28" s="45"/>
      <c r="JRE28" s="45"/>
      <c r="JRF28" s="45"/>
      <c r="JRG28" s="45"/>
      <c r="JRH28" s="45"/>
      <c r="JRI28" s="45"/>
      <c r="JRJ28" s="45"/>
      <c r="JRK28" s="45"/>
      <c r="JRL28" s="45"/>
      <c r="JRM28" s="45"/>
      <c r="JRN28" s="45"/>
      <c r="JRO28" s="45"/>
      <c r="JRP28" s="45"/>
      <c r="JRQ28" s="45"/>
      <c r="JRR28" s="45"/>
      <c r="JRS28" s="45"/>
      <c r="JRT28" s="45"/>
      <c r="JRU28" s="45"/>
      <c r="JRV28" s="45"/>
      <c r="JRW28" s="45"/>
      <c r="JRX28" s="45"/>
      <c r="JRY28" s="45"/>
      <c r="JRZ28" s="45"/>
      <c r="JSA28" s="45"/>
      <c r="JSB28" s="45"/>
      <c r="JSC28" s="45"/>
      <c r="JSD28" s="45"/>
      <c r="JSE28" s="45"/>
      <c r="JSF28" s="45"/>
      <c r="JSG28" s="45"/>
      <c r="JSH28" s="45"/>
      <c r="JSI28" s="45"/>
      <c r="JSJ28" s="45"/>
      <c r="JSK28" s="45"/>
      <c r="JSL28" s="45"/>
      <c r="JSM28" s="45"/>
      <c r="JSN28" s="45"/>
      <c r="JSO28" s="45"/>
      <c r="JSP28" s="45"/>
      <c r="JSQ28" s="45"/>
      <c r="JSR28" s="45"/>
      <c r="JSS28" s="45"/>
      <c r="JST28" s="45"/>
      <c r="JSU28" s="45"/>
      <c r="JSV28" s="45"/>
      <c r="JSW28" s="45"/>
      <c r="JSX28" s="45"/>
      <c r="JSY28" s="45"/>
      <c r="JSZ28" s="45"/>
      <c r="JTA28" s="45"/>
      <c r="JTB28" s="45"/>
      <c r="JTC28" s="45"/>
      <c r="JTD28" s="45"/>
      <c r="JTE28" s="45"/>
      <c r="JTF28" s="45"/>
      <c r="JTG28" s="45"/>
      <c r="JTH28" s="45"/>
      <c r="JTI28" s="45"/>
      <c r="JTJ28" s="45"/>
      <c r="JTK28" s="45"/>
      <c r="JTL28" s="45"/>
      <c r="JTM28" s="45"/>
      <c r="JTN28" s="45"/>
      <c r="JTO28" s="45"/>
      <c r="JTP28" s="45"/>
      <c r="JTQ28" s="45"/>
      <c r="JTR28" s="45"/>
      <c r="JTS28" s="45"/>
      <c r="JTT28" s="45"/>
      <c r="JTU28" s="45"/>
      <c r="JTV28" s="45"/>
      <c r="JTW28" s="45"/>
      <c r="JTX28" s="45"/>
      <c r="JTY28" s="45"/>
      <c r="JTZ28" s="45"/>
      <c r="JUA28" s="45"/>
      <c r="JUB28" s="45"/>
      <c r="JUC28" s="45"/>
      <c r="JUD28" s="45"/>
      <c r="JUE28" s="45"/>
      <c r="JUF28" s="45"/>
      <c r="JUG28" s="45"/>
      <c r="JUH28" s="45"/>
      <c r="JUI28" s="45"/>
      <c r="JUJ28" s="45"/>
      <c r="JUK28" s="45"/>
      <c r="JUL28" s="45"/>
      <c r="JUM28" s="45"/>
      <c r="JUN28" s="45"/>
      <c r="JUO28" s="45"/>
      <c r="JUP28" s="45"/>
      <c r="JUQ28" s="45"/>
      <c r="JUR28" s="45"/>
      <c r="JUS28" s="45"/>
      <c r="JUT28" s="45"/>
      <c r="JUU28" s="45"/>
      <c r="JUV28" s="45"/>
      <c r="JUW28" s="45"/>
      <c r="JUX28" s="45"/>
      <c r="JUY28" s="45"/>
      <c r="JUZ28" s="45"/>
      <c r="JVA28" s="45"/>
      <c r="JVB28" s="45"/>
      <c r="JVC28" s="45"/>
      <c r="JVD28" s="45"/>
      <c r="JVE28" s="45"/>
      <c r="JVF28" s="45"/>
      <c r="JVG28" s="45"/>
      <c r="JVH28" s="45"/>
      <c r="JVI28" s="45"/>
      <c r="JVJ28" s="45"/>
      <c r="JVK28" s="45"/>
      <c r="JVL28" s="45"/>
      <c r="JVM28" s="45"/>
      <c r="JVN28" s="45"/>
      <c r="JVO28" s="45"/>
      <c r="JVP28" s="45"/>
      <c r="JVQ28" s="45"/>
      <c r="JVR28" s="45"/>
      <c r="JVS28" s="45"/>
      <c r="JVT28" s="45"/>
      <c r="JVU28" s="45"/>
      <c r="JVV28" s="45"/>
      <c r="JVW28" s="45"/>
      <c r="JVX28" s="45"/>
      <c r="JVY28" s="45"/>
      <c r="JVZ28" s="45"/>
      <c r="JWA28" s="45"/>
      <c r="JWB28" s="45"/>
      <c r="JWC28" s="45"/>
      <c r="JWD28" s="45"/>
      <c r="JWE28" s="45"/>
      <c r="JWF28" s="45"/>
      <c r="JWG28" s="45"/>
      <c r="JWH28" s="45"/>
      <c r="JWI28" s="45"/>
      <c r="JWJ28" s="45"/>
      <c r="JWK28" s="45"/>
      <c r="JWL28" s="45"/>
      <c r="JWM28" s="45"/>
      <c r="JWN28" s="45"/>
      <c r="JWO28" s="45"/>
      <c r="JWP28" s="45"/>
      <c r="JWQ28" s="45"/>
      <c r="JWR28" s="45"/>
      <c r="JWS28" s="45"/>
      <c r="JWT28" s="45"/>
      <c r="JWU28" s="45"/>
      <c r="JWV28" s="45"/>
      <c r="JWW28" s="45"/>
      <c r="JWX28" s="45"/>
      <c r="JWY28" s="45"/>
      <c r="JWZ28" s="45"/>
      <c r="JXA28" s="45"/>
      <c r="JXB28" s="45"/>
      <c r="JXC28" s="45"/>
      <c r="JXD28" s="45"/>
      <c r="JXE28" s="45"/>
      <c r="JXF28" s="45"/>
      <c r="JXG28" s="45"/>
      <c r="JXH28" s="45"/>
      <c r="JXI28" s="45"/>
      <c r="JXJ28" s="45"/>
      <c r="JXK28" s="45"/>
      <c r="JXL28" s="45"/>
      <c r="JXM28" s="45"/>
      <c r="JXN28" s="45"/>
      <c r="JXO28" s="45"/>
      <c r="JXP28" s="45"/>
      <c r="JXQ28" s="45"/>
      <c r="JXR28" s="45"/>
      <c r="JXS28" s="45"/>
      <c r="JXT28" s="45"/>
      <c r="JXU28" s="45"/>
      <c r="JXV28" s="45"/>
      <c r="JXW28" s="45"/>
      <c r="JXX28" s="45"/>
      <c r="JXY28" s="45"/>
      <c r="JXZ28" s="45"/>
      <c r="JYA28" s="45"/>
      <c r="JYB28" s="45"/>
      <c r="JYC28" s="45"/>
      <c r="JYD28" s="45"/>
      <c r="JYE28" s="45"/>
      <c r="JYF28" s="45"/>
      <c r="JYG28" s="45"/>
      <c r="JYH28" s="45"/>
      <c r="JYI28" s="45"/>
      <c r="JYJ28" s="45"/>
      <c r="JYK28" s="45"/>
      <c r="JYL28" s="45"/>
      <c r="JYM28" s="45"/>
      <c r="JYN28" s="45"/>
      <c r="JYO28" s="45"/>
      <c r="JYP28" s="45"/>
      <c r="JYQ28" s="45"/>
      <c r="JYR28" s="45"/>
      <c r="JYS28" s="45"/>
      <c r="JYT28" s="45"/>
      <c r="JYU28" s="45"/>
      <c r="JYV28" s="45"/>
      <c r="JYW28" s="45"/>
      <c r="JYX28" s="45"/>
      <c r="JYY28" s="45"/>
      <c r="JYZ28" s="45"/>
      <c r="JZA28" s="45"/>
      <c r="JZB28" s="45"/>
      <c r="JZC28" s="45"/>
      <c r="JZD28" s="45"/>
      <c r="JZE28" s="45"/>
      <c r="JZF28" s="45"/>
      <c r="JZG28" s="45"/>
      <c r="JZH28" s="45"/>
      <c r="JZI28" s="45"/>
      <c r="JZJ28" s="45"/>
      <c r="JZK28" s="45"/>
      <c r="JZL28" s="45"/>
      <c r="JZM28" s="45"/>
      <c r="JZN28" s="45"/>
      <c r="JZO28" s="45"/>
      <c r="JZP28" s="45"/>
      <c r="JZQ28" s="45"/>
      <c r="JZR28" s="45"/>
      <c r="JZS28" s="45"/>
      <c r="JZT28" s="45"/>
      <c r="JZU28" s="45"/>
      <c r="JZV28" s="45"/>
      <c r="JZW28" s="45"/>
      <c r="JZX28" s="45"/>
      <c r="JZY28" s="45"/>
      <c r="JZZ28" s="45"/>
      <c r="KAA28" s="45"/>
      <c r="KAB28" s="45"/>
      <c r="KAC28" s="45"/>
      <c r="KAD28" s="45"/>
      <c r="KAE28" s="45"/>
      <c r="KAF28" s="45"/>
      <c r="KAG28" s="45"/>
      <c r="KAH28" s="45"/>
      <c r="KAI28" s="45"/>
      <c r="KAJ28" s="45"/>
      <c r="KAK28" s="45"/>
      <c r="KAL28" s="45"/>
      <c r="KAM28" s="45"/>
      <c r="KAN28" s="45"/>
      <c r="KAO28" s="45"/>
      <c r="KAP28" s="45"/>
      <c r="KAQ28" s="45"/>
      <c r="KAR28" s="45"/>
      <c r="KAS28" s="45"/>
      <c r="KAT28" s="45"/>
      <c r="KAU28" s="45"/>
      <c r="KAV28" s="45"/>
      <c r="KAW28" s="45"/>
      <c r="KAX28" s="45"/>
      <c r="KAY28" s="45"/>
      <c r="KAZ28" s="45"/>
      <c r="KBA28" s="45"/>
      <c r="KBB28" s="45"/>
      <c r="KBC28" s="45"/>
      <c r="KBD28" s="45"/>
      <c r="KBE28" s="45"/>
      <c r="KBF28" s="45"/>
      <c r="KBG28" s="45"/>
      <c r="KBH28" s="45"/>
      <c r="KBI28" s="45"/>
      <c r="KBJ28" s="45"/>
      <c r="KBK28" s="45"/>
      <c r="KBL28" s="45"/>
      <c r="KBM28" s="45"/>
      <c r="KBN28" s="45"/>
      <c r="KBO28" s="45"/>
      <c r="KBP28" s="45"/>
      <c r="KBQ28" s="45"/>
      <c r="KBR28" s="45"/>
      <c r="KBS28" s="45"/>
      <c r="KBT28" s="45"/>
      <c r="KBU28" s="45"/>
      <c r="KBV28" s="45"/>
      <c r="KBW28" s="45"/>
      <c r="KBX28" s="45"/>
      <c r="KBY28" s="45"/>
      <c r="KBZ28" s="45"/>
      <c r="KCA28" s="45"/>
      <c r="KCB28" s="45"/>
      <c r="KCC28" s="45"/>
      <c r="KCD28" s="45"/>
      <c r="KCE28" s="45"/>
      <c r="KCF28" s="45"/>
      <c r="KCG28" s="45"/>
      <c r="KCH28" s="45"/>
      <c r="KCI28" s="45"/>
      <c r="KCJ28" s="45"/>
      <c r="KCK28" s="45"/>
      <c r="KCL28" s="45"/>
      <c r="KCM28" s="45"/>
      <c r="KCN28" s="45"/>
      <c r="KCO28" s="45"/>
      <c r="KCP28" s="45"/>
      <c r="KCQ28" s="45"/>
      <c r="KCR28" s="45"/>
      <c r="KCS28" s="45"/>
      <c r="KCT28" s="45"/>
      <c r="KCU28" s="45"/>
      <c r="KCV28" s="45"/>
      <c r="KCW28" s="45"/>
      <c r="KCX28" s="45"/>
      <c r="KCY28" s="45"/>
      <c r="KCZ28" s="45"/>
      <c r="KDA28" s="45"/>
      <c r="KDB28" s="45"/>
      <c r="KDC28" s="45"/>
      <c r="KDD28" s="45"/>
      <c r="KDE28" s="45"/>
      <c r="KDF28" s="45"/>
      <c r="KDG28" s="45"/>
      <c r="KDH28" s="45"/>
      <c r="KDI28" s="45"/>
      <c r="KDJ28" s="45"/>
      <c r="KDK28" s="45"/>
      <c r="KDL28" s="45"/>
      <c r="KDM28" s="45"/>
      <c r="KDN28" s="45"/>
      <c r="KDO28" s="45"/>
      <c r="KDP28" s="45"/>
      <c r="KDQ28" s="45"/>
      <c r="KDR28" s="45"/>
      <c r="KDS28" s="45"/>
      <c r="KDT28" s="45"/>
      <c r="KDU28" s="45"/>
      <c r="KDV28" s="45"/>
      <c r="KDW28" s="45"/>
      <c r="KDX28" s="45"/>
      <c r="KDY28" s="45"/>
      <c r="KDZ28" s="45"/>
      <c r="KEA28" s="45"/>
      <c r="KEB28" s="45"/>
      <c r="KEC28" s="45"/>
      <c r="KED28" s="45"/>
      <c r="KEE28" s="45"/>
      <c r="KEF28" s="45"/>
      <c r="KEG28" s="45"/>
      <c r="KEH28" s="45"/>
      <c r="KEI28" s="45"/>
      <c r="KEJ28" s="45"/>
      <c r="KEK28" s="45"/>
      <c r="KEL28" s="45"/>
      <c r="KEM28" s="45"/>
      <c r="KEN28" s="45"/>
      <c r="KEO28" s="45"/>
      <c r="KEP28" s="45"/>
      <c r="KEQ28" s="45"/>
      <c r="KER28" s="45"/>
      <c r="KES28" s="45"/>
      <c r="KET28" s="45"/>
      <c r="KEU28" s="45"/>
      <c r="KEV28" s="45"/>
      <c r="KEW28" s="45"/>
      <c r="KEX28" s="45"/>
      <c r="KEY28" s="45"/>
      <c r="KEZ28" s="45"/>
      <c r="KFA28" s="45"/>
      <c r="KFB28" s="45"/>
      <c r="KFC28" s="45"/>
      <c r="KFD28" s="45"/>
      <c r="KFE28" s="45"/>
      <c r="KFF28" s="45"/>
      <c r="KFG28" s="45"/>
      <c r="KFH28" s="45"/>
      <c r="KFI28" s="45"/>
      <c r="KFJ28" s="45"/>
      <c r="KFK28" s="45"/>
      <c r="KFL28" s="45"/>
      <c r="KFM28" s="45"/>
      <c r="KFN28" s="45"/>
      <c r="KFO28" s="45"/>
      <c r="KFP28" s="45"/>
      <c r="KFQ28" s="45"/>
      <c r="KFR28" s="45"/>
      <c r="KFS28" s="45"/>
      <c r="KFT28" s="45"/>
      <c r="KFU28" s="45"/>
      <c r="KFV28" s="45"/>
      <c r="KFW28" s="45"/>
      <c r="KFX28" s="45"/>
      <c r="KFY28" s="45"/>
      <c r="KFZ28" s="45"/>
      <c r="KGA28" s="45"/>
      <c r="KGB28" s="45"/>
      <c r="KGC28" s="45"/>
      <c r="KGD28" s="45"/>
      <c r="KGE28" s="45"/>
      <c r="KGF28" s="45"/>
      <c r="KGG28" s="45"/>
      <c r="KGH28" s="45"/>
      <c r="KGI28" s="45"/>
      <c r="KGJ28" s="45"/>
      <c r="KGK28" s="45"/>
      <c r="KGL28" s="45"/>
      <c r="KGM28" s="45"/>
      <c r="KGN28" s="45"/>
      <c r="KGO28" s="45"/>
      <c r="KGP28" s="45"/>
      <c r="KGQ28" s="45"/>
      <c r="KGR28" s="45"/>
      <c r="KGS28" s="45"/>
      <c r="KGT28" s="45"/>
      <c r="KGU28" s="45"/>
      <c r="KGV28" s="45"/>
      <c r="KGW28" s="45"/>
      <c r="KGX28" s="45"/>
      <c r="KGY28" s="45"/>
      <c r="KGZ28" s="45"/>
      <c r="KHA28" s="45"/>
      <c r="KHB28" s="45"/>
      <c r="KHC28" s="45"/>
      <c r="KHD28" s="45"/>
      <c r="KHE28" s="45"/>
      <c r="KHF28" s="45"/>
      <c r="KHG28" s="45"/>
      <c r="KHH28" s="45"/>
      <c r="KHI28" s="45"/>
      <c r="KHJ28" s="45"/>
      <c r="KHK28" s="45"/>
      <c r="KHL28" s="45"/>
      <c r="KHM28" s="45"/>
      <c r="KHN28" s="45"/>
      <c r="KHO28" s="45"/>
      <c r="KHP28" s="45"/>
      <c r="KHQ28" s="45"/>
      <c r="KHR28" s="45"/>
      <c r="KHS28" s="45"/>
      <c r="KHT28" s="45"/>
      <c r="KHU28" s="45"/>
      <c r="KHV28" s="45"/>
      <c r="KHW28" s="45"/>
      <c r="KHX28" s="45"/>
      <c r="KHY28" s="45"/>
      <c r="KHZ28" s="45"/>
      <c r="KIA28" s="45"/>
      <c r="KIB28" s="45"/>
      <c r="KIC28" s="45"/>
      <c r="KID28" s="45"/>
      <c r="KIE28" s="45"/>
      <c r="KIF28" s="45"/>
      <c r="KIG28" s="45"/>
      <c r="KIH28" s="45"/>
      <c r="KII28" s="45"/>
      <c r="KIJ28" s="45"/>
      <c r="KIK28" s="45"/>
      <c r="KIL28" s="45"/>
      <c r="KIM28" s="45"/>
      <c r="KIN28" s="45"/>
      <c r="KIO28" s="45"/>
      <c r="KIP28" s="45"/>
      <c r="KIQ28" s="45"/>
      <c r="KIR28" s="45"/>
      <c r="KIS28" s="45"/>
      <c r="KIT28" s="45"/>
      <c r="KIU28" s="45"/>
      <c r="KIV28" s="45"/>
      <c r="KIW28" s="45"/>
      <c r="KIX28" s="45"/>
      <c r="KIY28" s="45"/>
      <c r="KIZ28" s="45"/>
      <c r="KJA28" s="45"/>
      <c r="KJB28" s="45"/>
      <c r="KJC28" s="45"/>
      <c r="KJD28" s="45"/>
      <c r="KJE28" s="45"/>
      <c r="KJF28" s="45"/>
      <c r="KJG28" s="45"/>
      <c r="KJH28" s="45"/>
      <c r="KJI28" s="45"/>
      <c r="KJJ28" s="45"/>
      <c r="KJK28" s="45"/>
      <c r="KJL28" s="45"/>
      <c r="KJM28" s="45"/>
      <c r="KJN28" s="45"/>
      <c r="KJO28" s="45"/>
      <c r="KJP28" s="45"/>
      <c r="KJQ28" s="45"/>
      <c r="KJR28" s="45"/>
      <c r="KJS28" s="45"/>
      <c r="KJT28" s="45"/>
      <c r="KJU28" s="45"/>
      <c r="KJV28" s="45"/>
      <c r="KJW28" s="45"/>
      <c r="KJX28" s="45"/>
      <c r="KJY28" s="45"/>
      <c r="KJZ28" s="45"/>
      <c r="KKA28" s="45"/>
      <c r="KKB28" s="45"/>
      <c r="KKC28" s="45"/>
      <c r="KKD28" s="45"/>
      <c r="KKE28" s="45"/>
      <c r="KKF28" s="45"/>
      <c r="KKG28" s="45"/>
      <c r="KKH28" s="45"/>
      <c r="KKI28" s="45"/>
      <c r="KKJ28" s="45"/>
      <c r="KKK28" s="45"/>
      <c r="KKL28" s="45"/>
      <c r="KKM28" s="45"/>
      <c r="KKN28" s="45"/>
      <c r="KKO28" s="45"/>
      <c r="KKP28" s="45"/>
      <c r="KKQ28" s="45"/>
      <c r="KKR28" s="45"/>
      <c r="KKS28" s="45"/>
      <c r="KKT28" s="45"/>
      <c r="KKU28" s="45"/>
      <c r="KKV28" s="45"/>
      <c r="KKW28" s="45"/>
      <c r="KKX28" s="45"/>
      <c r="KKY28" s="45"/>
      <c r="KKZ28" s="45"/>
      <c r="KLA28" s="45"/>
      <c r="KLB28" s="45"/>
      <c r="KLC28" s="45"/>
      <c r="KLD28" s="45"/>
      <c r="KLE28" s="45"/>
      <c r="KLF28" s="45"/>
      <c r="KLG28" s="45"/>
      <c r="KLH28" s="45"/>
      <c r="KLI28" s="45"/>
      <c r="KLJ28" s="45"/>
      <c r="KLK28" s="45"/>
      <c r="KLL28" s="45"/>
      <c r="KLM28" s="45"/>
      <c r="KLN28" s="45"/>
      <c r="KLO28" s="45"/>
      <c r="KLP28" s="45"/>
      <c r="KLQ28" s="45"/>
      <c r="KLR28" s="45"/>
      <c r="KLS28" s="45"/>
      <c r="KLT28" s="45"/>
      <c r="KLU28" s="45"/>
      <c r="KLV28" s="45"/>
      <c r="KLW28" s="45"/>
      <c r="KLX28" s="45"/>
      <c r="KLY28" s="45"/>
      <c r="KLZ28" s="45"/>
      <c r="KMA28" s="45"/>
      <c r="KMB28" s="45"/>
      <c r="KMC28" s="45"/>
      <c r="KMD28" s="45"/>
      <c r="KME28" s="45"/>
      <c r="KMF28" s="45"/>
      <c r="KMG28" s="45"/>
      <c r="KMH28" s="45"/>
      <c r="KMI28" s="45"/>
      <c r="KMJ28" s="45"/>
      <c r="KMK28" s="45"/>
      <c r="KML28" s="45"/>
      <c r="KMM28" s="45"/>
      <c r="KMN28" s="45"/>
      <c r="KMO28" s="45"/>
      <c r="KMP28" s="45"/>
      <c r="KMQ28" s="45"/>
      <c r="KMR28" s="45"/>
      <c r="KMS28" s="45"/>
      <c r="KMT28" s="45"/>
      <c r="KMU28" s="45"/>
      <c r="KMV28" s="45"/>
      <c r="KMW28" s="45"/>
      <c r="KMX28" s="45"/>
      <c r="KMY28" s="45"/>
      <c r="KMZ28" s="45"/>
      <c r="KNA28" s="45"/>
      <c r="KNB28" s="45"/>
      <c r="KNC28" s="45"/>
      <c r="KND28" s="45"/>
      <c r="KNE28" s="45"/>
      <c r="KNF28" s="45"/>
      <c r="KNG28" s="45"/>
      <c r="KNH28" s="45"/>
      <c r="KNI28" s="45"/>
      <c r="KNJ28" s="45"/>
      <c r="KNK28" s="45"/>
      <c r="KNL28" s="45"/>
      <c r="KNM28" s="45"/>
      <c r="KNN28" s="45"/>
      <c r="KNO28" s="45"/>
      <c r="KNP28" s="45"/>
      <c r="KNQ28" s="45"/>
      <c r="KNR28" s="45"/>
      <c r="KNS28" s="45"/>
      <c r="KNT28" s="45"/>
      <c r="KNU28" s="45"/>
      <c r="KNV28" s="45"/>
      <c r="KNW28" s="45"/>
      <c r="KNX28" s="45"/>
      <c r="KNY28" s="45"/>
      <c r="KNZ28" s="45"/>
      <c r="KOA28" s="45"/>
      <c r="KOB28" s="45"/>
      <c r="KOC28" s="45"/>
      <c r="KOD28" s="45"/>
      <c r="KOE28" s="45"/>
      <c r="KOF28" s="45"/>
      <c r="KOG28" s="45"/>
      <c r="KOH28" s="45"/>
      <c r="KOI28" s="45"/>
      <c r="KOJ28" s="45"/>
      <c r="KOK28" s="45"/>
      <c r="KOL28" s="45"/>
      <c r="KOM28" s="45"/>
      <c r="KON28" s="45"/>
      <c r="KOO28" s="45"/>
      <c r="KOP28" s="45"/>
      <c r="KOQ28" s="45"/>
      <c r="KOR28" s="45"/>
      <c r="KOS28" s="45"/>
      <c r="KOT28" s="45"/>
      <c r="KOU28" s="45"/>
      <c r="KOV28" s="45"/>
      <c r="KOW28" s="45"/>
      <c r="KOX28" s="45"/>
      <c r="KOY28" s="45"/>
      <c r="KOZ28" s="45"/>
      <c r="KPA28" s="45"/>
      <c r="KPB28" s="45"/>
      <c r="KPC28" s="45"/>
      <c r="KPD28" s="45"/>
      <c r="KPE28" s="45"/>
      <c r="KPF28" s="45"/>
      <c r="KPG28" s="45"/>
      <c r="KPH28" s="45"/>
      <c r="KPI28" s="45"/>
      <c r="KPJ28" s="45"/>
      <c r="KPK28" s="45"/>
      <c r="KPL28" s="45"/>
      <c r="KPM28" s="45"/>
      <c r="KPN28" s="45"/>
      <c r="KPO28" s="45"/>
      <c r="KPP28" s="45"/>
      <c r="KPQ28" s="45"/>
      <c r="KPR28" s="45"/>
      <c r="KPS28" s="45"/>
      <c r="KPT28" s="45"/>
      <c r="KPU28" s="45"/>
      <c r="KPV28" s="45"/>
      <c r="KPW28" s="45"/>
      <c r="KPX28" s="45"/>
      <c r="KPY28" s="45"/>
      <c r="KPZ28" s="45"/>
      <c r="KQA28" s="45"/>
      <c r="KQB28" s="45"/>
      <c r="KQC28" s="45"/>
      <c r="KQD28" s="45"/>
      <c r="KQE28" s="45"/>
      <c r="KQF28" s="45"/>
      <c r="KQG28" s="45"/>
      <c r="KQH28" s="45"/>
      <c r="KQI28" s="45"/>
      <c r="KQJ28" s="45"/>
      <c r="KQK28" s="45"/>
      <c r="KQL28" s="45"/>
      <c r="KQM28" s="45"/>
      <c r="KQN28" s="45"/>
      <c r="KQO28" s="45"/>
      <c r="KQP28" s="45"/>
      <c r="KQQ28" s="45"/>
      <c r="KQR28" s="45"/>
      <c r="KQS28" s="45"/>
      <c r="KQT28" s="45"/>
      <c r="KQU28" s="45"/>
      <c r="KQV28" s="45"/>
      <c r="KQW28" s="45"/>
      <c r="KQX28" s="45"/>
      <c r="KQY28" s="45"/>
      <c r="KQZ28" s="45"/>
      <c r="KRA28" s="45"/>
      <c r="KRB28" s="45"/>
      <c r="KRC28" s="45"/>
      <c r="KRD28" s="45"/>
      <c r="KRE28" s="45"/>
      <c r="KRF28" s="45"/>
      <c r="KRG28" s="45"/>
      <c r="KRH28" s="45"/>
      <c r="KRI28" s="45"/>
      <c r="KRJ28" s="45"/>
      <c r="KRK28" s="45"/>
      <c r="KRL28" s="45"/>
      <c r="KRM28" s="45"/>
      <c r="KRN28" s="45"/>
      <c r="KRO28" s="45"/>
      <c r="KRP28" s="45"/>
      <c r="KRQ28" s="45"/>
      <c r="KRR28" s="45"/>
      <c r="KRS28" s="45"/>
      <c r="KRT28" s="45"/>
      <c r="KRU28" s="45"/>
      <c r="KRV28" s="45"/>
      <c r="KRW28" s="45"/>
      <c r="KRX28" s="45"/>
      <c r="KRY28" s="45"/>
      <c r="KRZ28" s="45"/>
      <c r="KSA28" s="45"/>
      <c r="KSB28" s="45"/>
      <c r="KSC28" s="45"/>
      <c r="KSD28" s="45"/>
      <c r="KSE28" s="45"/>
      <c r="KSF28" s="45"/>
      <c r="KSG28" s="45"/>
      <c r="KSH28" s="45"/>
      <c r="KSI28" s="45"/>
      <c r="KSJ28" s="45"/>
      <c r="KSK28" s="45"/>
      <c r="KSL28" s="45"/>
      <c r="KSM28" s="45"/>
      <c r="KSN28" s="45"/>
      <c r="KSO28" s="45"/>
      <c r="KSP28" s="45"/>
      <c r="KSQ28" s="45"/>
      <c r="KSR28" s="45"/>
      <c r="KSS28" s="45"/>
      <c r="KST28" s="45"/>
      <c r="KSU28" s="45"/>
      <c r="KSV28" s="45"/>
      <c r="KSW28" s="45"/>
      <c r="KSX28" s="45"/>
      <c r="KSY28" s="45"/>
      <c r="KSZ28" s="45"/>
      <c r="KTA28" s="45"/>
      <c r="KTB28" s="45"/>
      <c r="KTC28" s="45"/>
      <c r="KTD28" s="45"/>
      <c r="KTE28" s="45"/>
      <c r="KTF28" s="45"/>
      <c r="KTG28" s="45"/>
      <c r="KTH28" s="45"/>
      <c r="KTI28" s="45"/>
      <c r="KTJ28" s="45"/>
      <c r="KTK28" s="45"/>
      <c r="KTL28" s="45"/>
      <c r="KTM28" s="45"/>
      <c r="KTN28" s="45"/>
      <c r="KTO28" s="45"/>
      <c r="KTP28" s="45"/>
      <c r="KTQ28" s="45"/>
      <c r="KTR28" s="45"/>
      <c r="KTS28" s="45"/>
      <c r="KTT28" s="45"/>
      <c r="KTU28" s="45"/>
      <c r="KTV28" s="45"/>
      <c r="KTW28" s="45"/>
      <c r="KTX28" s="45"/>
      <c r="KTY28" s="45"/>
      <c r="KTZ28" s="45"/>
      <c r="KUA28" s="45"/>
      <c r="KUB28" s="45"/>
      <c r="KUC28" s="45"/>
      <c r="KUD28" s="45"/>
      <c r="KUE28" s="45"/>
      <c r="KUF28" s="45"/>
      <c r="KUG28" s="45"/>
      <c r="KUH28" s="45"/>
      <c r="KUI28" s="45"/>
      <c r="KUJ28" s="45"/>
      <c r="KUK28" s="45"/>
      <c r="KUL28" s="45"/>
      <c r="KUM28" s="45"/>
      <c r="KUN28" s="45"/>
      <c r="KUO28" s="45"/>
      <c r="KUP28" s="45"/>
      <c r="KUQ28" s="45"/>
      <c r="KUR28" s="45"/>
      <c r="KUS28" s="45"/>
      <c r="KUT28" s="45"/>
      <c r="KUU28" s="45"/>
      <c r="KUV28" s="45"/>
      <c r="KUW28" s="45"/>
      <c r="KUX28" s="45"/>
      <c r="KUY28" s="45"/>
      <c r="KUZ28" s="45"/>
      <c r="KVA28" s="45"/>
      <c r="KVB28" s="45"/>
      <c r="KVC28" s="45"/>
      <c r="KVD28" s="45"/>
      <c r="KVE28" s="45"/>
      <c r="KVF28" s="45"/>
      <c r="KVG28" s="45"/>
      <c r="KVH28" s="45"/>
      <c r="KVI28" s="45"/>
      <c r="KVJ28" s="45"/>
      <c r="KVK28" s="45"/>
      <c r="KVL28" s="45"/>
      <c r="KVM28" s="45"/>
      <c r="KVN28" s="45"/>
      <c r="KVO28" s="45"/>
      <c r="KVP28" s="45"/>
      <c r="KVQ28" s="45"/>
      <c r="KVR28" s="45"/>
      <c r="KVS28" s="45"/>
      <c r="KVT28" s="45"/>
      <c r="KVU28" s="45"/>
      <c r="KVV28" s="45"/>
      <c r="KVW28" s="45"/>
      <c r="KVX28" s="45"/>
      <c r="KVY28" s="45"/>
      <c r="KVZ28" s="45"/>
      <c r="KWA28" s="45"/>
      <c r="KWB28" s="45"/>
      <c r="KWC28" s="45"/>
      <c r="KWD28" s="45"/>
      <c r="KWE28" s="45"/>
      <c r="KWF28" s="45"/>
      <c r="KWG28" s="45"/>
      <c r="KWH28" s="45"/>
      <c r="KWI28" s="45"/>
      <c r="KWJ28" s="45"/>
      <c r="KWK28" s="45"/>
      <c r="KWL28" s="45"/>
      <c r="KWM28" s="45"/>
      <c r="KWN28" s="45"/>
      <c r="KWO28" s="45"/>
      <c r="KWP28" s="45"/>
      <c r="KWQ28" s="45"/>
      <c r="KWR28" s="45"/>
      <c r="KWS28" s="45"/>
      <c r="KWT28" s="45"/>
      <c r="KWU28" s="45"/>
      <c r="KWV28" s="45"/>
      <c r="KWW28" s="45"/>
      <c r="KWX28" s="45"/>
      <c r="KWY28" s="45"/>
      <c r="KWZ28" s="45"/>
      <c r="KXA28" s="45"/>
      <c r="KXB28" s="45"/>
      <c r="KXC28" s="45"/>
      <c r="KXD28" s="45"/>
      <c r="KXE28" s="45"/>
      <c r="KXF28" s="45"/>
      <c r="KXG28" s="45"/>
      <c r="KXH28" s="45"/>
      <c r="KXI28" s="45"/>
      <c r="KXJ28" s="45"/>
      <c r="KXK28" s="45"/>
      <c r="KXL28" s="45"/>
      <c r="KXM28" s="45"/>
      <c r="KXN28" s="45"/>
      <c r="KXO28" s="45"/>
      <c r="KXP28" s="45"/>
      <c r="KXQ28" s="45"/>
      <c r="KXR28" s="45"/>
      <c r="KXS28" s="45"/>
      <c r="KXT28" s="45"/>
      <c r="KXU28" s="45"/>
      <c r="KXV28" s="45"/>
      <c r="KXW28" s="45"/>
      <c r="KXX28" s="45"/>
      <c r="KXY28" s="45"/>
      <c r="KXZ28" s="45"/>
      <c r="KYA28" s="45"/>
      <c r="KYB28" s="45"/>
      <c r="KYC28" s="45"/>
      <c r="KYD28" s="45"/>
      <c r="KYE28" s="45"/>
      <c r="KYF28" s="45"/>
      <c r="KYG28" s="45"/>
      <c r="KYH28" s="45"/>
      <c r="KYI28" s="45"/>
      <c r="KYJ28" s="45"/>
      <c r="KYK28" s="45"/>
      <c r="KYL28" s="45"/>
      <c r="KYM28" s="45"/>
      <c r="KYN28" s="45"/>
      <c r="KYO28" s="45"/>
      <c r="KYP28" s="45"/>
      <c r="KYQ28" s="45"/>
      <c r="KYR28" s="45"/>
      <c r="KYS28" s="45"/>
      <c r="KYT28" s="45"/>
      <c r="KYU28" s="45"/>
      <c r="KYV28" s="45"/>
      <c r="KYW28" s="45"/>
      <c r="KYX28" s="45"/>
      <c r="KYY28" s="45"/>
      <c r="KYZ28" s="45"/>
      <c r="KZA28" s="45"/>
      <c r="KZB28" s="45"/>
      <c r="KZC28" s="45"/>
      <c r="KZD28" s="45"/>
      <c r="KZE28" s="45"/>
      <c r="KZF28" s="45"/>
      <c r="KZG28" s="45"/>
      <c r="KZH28" s="45"/>
      <c r="KZI28" s="45"/>
      <c r="KZJ28" s="45"/>
      <c r="KZK28" s="45"/>
      <c r="KZL28" s="45"/>
      <c r="KZM28" s="45"/>
      <c r="KZN28" s="45"/>
      <c r="KZO28" s="45"/>
      <c r="KZP28" s="45"/>
      <c r="KZQ28" s="45"/>
      <c r="KZR28" s="45"/>
      <c r="KZS28" s="45"/>
      <c r="KZT28" s="45"/>
      <c r="KZU28" s="45"/>
      <c r="KZV28" s="45"/>
      <c r="KZW28" s="45"/>
      <c r="KZX28" s="45"/>
      <c r="KZY28" s="45"/>
      <c r="KZZ28" s="45"/>
      <c r="LAA28" s="45"/>
      <c r="LAB28" s="45"/>
      <c r="LAC28" s="45"/>
      <c r="LAD28" s="45"/>
      <c r="LAE28" s="45"/>
      <c r="LAF28" s="45"/>
      <c r="LAG28" s="45"/>
      <c r="LAH28" s="45"/>
      <c r="LAI28" s="45"/>
      <c r="LAJ28" s="45"/>
      <c r="LAK28" s="45"/>
      <c r="LAL28" s="45"/>
      <c r="LAM28" s="45"/>
      <c r="LAN28" s="45"/>
      <c r="LAO28" s="45"/>
      <c r="LAP28" s="45"/>
      <c r="LAQ28" s="45"/>
      <c r="LAR28" s="45"/>
      <c r="LAS28" s="45"/>
      <c r="LAT28" s="45"/>
      <c r="LAU28" s="45"/>
      <c r="LAV28" s="45"/>
      <c r="LAW28" s="45"/>
      <c r="LAX28" s="45"/>
      <c r="LAY28" s="45"/>
      <c r="LAZ28" s="45"/>
      <c r="LBA28" s="45"/>
      <c r="LBB28" s="45"/>
      <c r="LBC28" s="45"/>
      <c r="LBD28" s="45"/>
      <c r="LBE28" s="45"/>
      <c r="LBF28" s="45"/>
      <c r="LBG28" s="45"/>
      <c r="LBH28" s="45"/>
      <c r="LBI28" s="45"/>
      <c r="LBJ28" s="45"/>
      <c r="LBK28" s="45"/>
      <c r="LBL28" s="45"/>
      <c r="LBM28" s="45"/>
      <c r="LBN28" s="45"/>
      <c r="LBO28" s="45"/>
      <c r="LBP28" s="45"/>
      <c r="LBQ28" s="45"/>
      <c r="LBR28" s="45"/>
      <c r="LBS28" s="45"/>
      <c r="LBT28" s="45"/>
      <c r="LBU28" s="45"/>
      <c r="LBV28" s="45"/>
      <c r="LBW28" s="45"/>
      <c r="LBX28" s="45"/>
      <c r="LBY28" s="45"/>
      <c r="LBZ28" s="45"/>
      <c r="LCA28" s="45"/>
      <c r="LCB28" s="45"/>
      <c r="LCC28" s="45"/>
      <c r="LCD28" s="45"/>
      <c r="LCE28" s="45"/>
      <c r="LCF28" s="45"/>
      <c r="LCG28" s="45"/>
      <c r="LCH28" s="45"/>
      <c r="LCI28" s="45"/>
      <c r="LCJ28" s="45"/>
      <c r="LCK28" s="45"/>
      <c r="LCL28" s="45"/>
      <c r="LCM28" s="45"/>
      <c r="LCN28" s="45"/>
      <c r="LCO28" s="45"/>
      <c r="LCP28" s="45"/>
      <c r="LCQ28" s="45"/>
      <c r="LCR28" s="45"/>
      <c r="LCS28" s="45"/>
      <c r="LCT28" s="45"/>
      <c r="LCU28" s="45"/>
      <c r="LCV28" s="45"/>
      <c r="LCW28" s="45"/>
      <c r="LCX28" s="45"/>
      <c r="LCY28" s="45"/>
      <c r="LCZ28" s="45"/>
      <c r="LDA28" s="45"/>
      <c r="LDB28" s="45"/>
      <c r="LDC28" s="45"/>
      <c r="LDD28" s="45"/>
      <c r="LDE28" s="45"/>
      <c r="LDF28" s="45"/>
      <c r="LDG28" s="45"/>
      <c r="LDH28" s="45"/>
      <c r="LDI28" s="45"/>
      <c r="LDJ28" s="45"/>
      <c r="LDK28" s="45"/>
      <c r="LDL28" s="45"/>
      <c r="LDM28" s="45"/>
      <c r="LDN28" s="45"/>
      <c r="LDO28" s="45"/>
      <c r="LDP28" s="45"/>
      <c r="LDQ28" s="45"/>
      <c r="LDR28" s="45"/>
      <c r="LDS28" s="45"/>
      <c r="LDT28" s="45"/>
      <c r="LDU28" s="45"/>
      <c r="LDV28" s="45"/>
      <c r="LDW28" s="45"/>
      <c r="LDX28" s="45"/>
      <c r="LDY28" s="45"/>
      <c r="LDZ28" s="45"/>
      <c r="LEA28" s="45"/>
      <c r="LEB28" s="45"/>
      <c r="LEC28" s="45"/>
      <c r="LED28" s="45"/>
      <c r="LEE28" s="45"/>
      <c r="LEF28" s="45"/>
      <c r="LEG28" s="45"/>
      <c r="LEH28" s="45"/>
      <c r="LEI28" s="45"/>
      <c r="LEJ28" s="45"/>
      <c r="LEK28" s="45"/>
      <c r="LEL28" s="45"/>
      <c r="LEM28" s="45"/>
      <c r="LEN28" s="45"/>
      <c r="LEO28" s="45"/>
      <c r="LEP28" s="45"/>
      <c r="LEQ28" s="45"/>
      <c r="LER28" s="45"/>
      <c r="LES28" s="45"/>
      <c r="LET28" s="45"/>
      <c r="LEU28" s="45"/>
      <c r="LEV28" s="45"/>
      <c r="LEW28" s="45"/>
      <c r="LEX28" s="45"/>
      <c r="LEY28" s="45"/>
      <c r="LEZ28" s="45"/>
      <c r="LFA28" s="45"/>
      <c r="LFB28" s="45"/>
      <c r="LFC28" s="45"/>
      <c r="LFD28" s="45"/>
      <c r="LFE28" s="45"/>
      <c r="LFF28" s="45"/>
      <c r="LFG28" s="45"/>
      <c r="LFH28" s="45"/>
      <c r="LFI28" s="45"/>
      <c r="LFJ28" s="45"/>
      <c r="LFK28" s="45"/>
      <c r="LFL28" s="45"/>
      <c r="LFM28" s="45"/>
      <c r="LFN28" s="45"/>
      <c r="LFO28" s="45"/>
      <c r="LFP28" s="45"/>
      <c r="LFQ28" s="45"/>
      <c r="LFR28" s="45"/>
      <c r="LFS28" s="45"/>
      <c r="LFT28" s="45"/>
      <c r="LFU28" s="45"/>
      <c r="LFV28" s="45"/>
      <c r="LFW28" s="45"/>
      <c r="LFX28" s="45"/>
      <c r="LFY28" s="45"/>
      <c r="LFZ28" s="45"/>
      <c r="LGA28" s="45"/>
      <c r="LGB28" s="45"/>
      <c r="LGC28" s="45"/>
      <c r="LGD28" s="45"/>
      <c r="LGE28" s="45"/>
      <c r="LGF28" s="45"/>
      <c r="LGG28" s="45"/>
      <c r="LGH28" s="45"/>
      <c r="LGI28" s="45"/>
      <c r="LGJ28" s="45"/>
      <c r="LGK28" s="45"/>
      <c r="LGL28" s="45"/>
      <c r="LGM28" s="45"/>
      <c r="LGN28" s="45"/>
      <c r="LGO28" s="45"/>
      <c r="LGP28" s="45"/>
      <c r="LGQ28" s="45"/>
      <c r="LGR28" s="45"/>
      <c r="LGS28" s="45"/>
      <c r="LGT28" s="45"/>
      <c r="LGU28" s="45"/>
      <c r="LGV28" s="45"/>
      <c r="LGW28" s="45"/>
      <c r="LGX28" s="45"/>
      <c r="LGY28" s="45"/>
      <c r="LGZ28" s="45"/>
      <c r="LHA28" s="45"/>
      <c r="LHB28" s="45"/>
      <c r="LHC28" s="45"/>
      <c r="LHD28" s="45"/>
      <c r="LHE28" s="45"/>
      <c r="LHF28" s="45"/>
      <c r="LHG28" s="45"/>
      <c r="LHH28" s="45"/>
      <c r="LHI28" s="45"/>
      <c r="LHJ28" s="45"/>
      <c r="LHK28" s="45"/>
      <c r="LHL28" s="45"/>
      <c r="LHM28" s="45"/>
      <c r="LHN28" s="45"/>
      <c r="LHO28" s="45"/>
      <c r="LHP28" s="45"/>
      <c r="LHQ28" s="45"/>
      <c r="LHR28" s="45"/>
      <c r="LHS28" s="45"/>
      <c r="LHT28" s="45"/>
      <c r="LHU28" s="45"/>
      <c r="LHV28" s="45"/>
      <c r="LHW28" s="45"/>
      <c r="LHX28" s="45"/>
      <c r="LHY28" s="45"/>
      <c r="LHZ28" s="45"/>
      <c r="LIA28" s="45"/>
      <c r="LIB28" s="45"/>
      <c r="LIC28" s="45"/>
      <c r="LID28" s="45"/>
      <c r="LIE28" s="45"/>
      <c r="LIF28" s="45"/>
      <c r="LIG28" s="45"/>
      <c r="LIH28" s="45"/>
      <c r="LII28" s="45"/>
      <c r="LIJ28" s="45"/>
      <c r="LIK28" s="45"/>
      <c r="LIL28" s="45"/>
      <c r="LIM28" s="45"/>
      <c r="LIN28" s="45"/>
      <c r="LIO28" s="45"/>
      <c r="LIP28" s="45"/>
      <c r="LIQ28" s="45"/>
      <c r="LIR28" s="45"/>
      <c r="LIS28" s="45"/>
      <c r="LIT28" s="45"/>
      <c r="LIU28" s="45"/>
      <c r="LIV28" s="45"/>
      <c r="LIW28" s="45"/>
      <c r="LIX28" s="45"/>
      <c r="LIY28" s="45"/>
      <c r="LIZ28" s="45"/>
      <c r="LJA28" s="45"/>
      <c r="LJB28" s="45"/>
      <c r="LJC28" s="45"/>
      <c r="LJD28" s="45"/>
      <c r="LJE28" s="45"/>
      <c r="LJF28" s="45"/>
      <c r="LJG28" s="45"/>
      <c r="LJH28" s="45"/>
      <c r="LJI28" s="45"/>
      <c r="LJJ28" s="45"/>
      <c r="LJK28" s="45"/>
      <c r="LJL28" s="45"/>
      <c r="LJM28" s="45"/>
      <c r="LJN28" s="45"/>
      <c r="LJO28" s="45"/>
      <c r="LJP28" s="45"/>
      <c r="LJQ28" s="45"/>
      <c r="LJR28" s="45"/>
      <c r="LJS28" s="45"/>
      <c r="LJT28" s="45"/>
      <c r="LJU28" s="45"/>
      <c r="LJV28" s="45"/>
      <c r="LJW28" s="45"/>
      <c r="LJX28" s="45"/>
      <c r="LJY28" s="45"/>
      <c r="LJZ28" s="45"/>
      <c r="LKA28" s="45"/>
      <c r="LKB28" s="45"/>
      <c r="LKC28" s="45"/>
      <c r="LKD28" s="45"/>
      <c r="LKE28" s="45"/>
      <c r="LKF28" s="45"/>
      <c r="LKG28" s="45"/>
      <c r="LKH28" s="45"/>
      <c r="LKI28" s="45"/>
      <c r="LKJ28" s="45"/>
      <c r="LKK28" s="45"/>
      <c r="LKL28" s="45"/>
      <c r="LKM28" s="45"/>
      <c r="LKN28" s="45"/>
      <c r="LKO28" s="45"/>
      <c r="LKP28" s="45"/>
      <c r="LKQ28" s="45"/>
      <c r="LKR28" s="45"/>
      <c r="LKS28" s="45"/>
      <c r="LKT28" s="45"/>
      <c r="LKU28" s="45"/>
      <c r="LKV28" s="45"/>
      <c r="LKW28" s="45"/>
      <c r="LKX28" s="45"/>
      <c r="LKY28" s="45"/>
      <c r="LKZ28" s="45"/>
      <c r="LLA28" s="45"/>
      <c r="LLB28" s="45"/>
      <c r="LLC28" s="45"/>
      <c r="LLD28" s="45"/>
      <c r="LLE28" s="45"/>
      <c r="LLF28" s="45"/>
      <c r="LLG28" s="45"/>
      <c r="LLH28" s="45"/>
      <c r="LLI28" s="45"/>
      <c r="LLJ28" s="45"/>
      <c r="LLK28" s="45"/>
      <c r="LLL28" s="45"/>
      <c r="LLM28" s="45"/>
      <c r="LLN28" s="45"/>
      <c r="LLO28" s="45"/>
      <c r="LLP28" s="45"/>
      <c r="LLQ28" s="45"/>
      <c r="LLR28" s="45"/>
      <c r="LLS28" s="45"/>
      <c r="LLT28" s="45"/>
      <c r="LLU28" s="45"/>
      <c r="LLV28" s="45"/>
      <c r="LLW28" s="45"/>
      <c r="LLX28" s="45"/>
      <c r="LLY28" s="45"/>
      <c r="LLZ28" s="45"/>
      <c r="LMA28" s="45"/>
      <c r="LMB28" s="45"/>
      <c r="LMC28" s="45"/>
      <c r="LMD28" s="45"/>
      <c r="LME28" s="45"/>
      <c r="LMF28" s="45"/>
      <c r="LMG28" s="45"/>
      <c r="LMH28" s="45"/>
      <c r="LMI28" s="45"/>
      <c r="LMJ28" s="45"/>
      <c r="LMK28" s="45"/>
      <c r="LML28" s="45"/>
      <c r="LMM28" s="45"/>
      <c r="LMN28" s="45"/>
      <c r="LMO28" s="45"/>
      <c r="LMP28" s="45"/>
      <c r="LMQ28" s="45"/>
      <c r="LMR28" s="45"/>
      <c r="LMS28" s="45"/>
      <c r="LMT28" s="45"/>
      <c r="LMU28" s="45"/>
      <c r="LMV28" s="45"/>
      <c r="LMW28" s="45"/>
      <c r="LMX28" s="45"/>
      <c r="LMY28" s="45"/>
      <c r="LMZ28" s="45"/>
      <c r="LNA28" s="45"/>
      <c r="LNB28" s="45"/>
      <c r="LNC28" s="45"/>
      <c r="LND28" s="45"/>
      <c r="LNE28" s="45"/>
      <c r="LNF28" s="45"/>
      <c r="LNG28" s="45"/>
      <c r="LNH28" s="45"/>
      <c r="LNI28" s="45"/>
      <c r="LNJ28" s="45"/>
      <c r="LNK28" s="45"/>
      <c r="LNL28" s="45"/>
      <c r="LNM28" s="45"/>
      <c r="LNN28" s="45"/>
      <c r="LNO28" s="45"/>
      <c r="LNP28" s="45"/>
      <c r="LNQ28" s="45"/>
      <c r="LNR28" s="45"/>
      <c r="LNS28" s="45"/>
      <c r="LNT28" s="45"/>
      <c r="LNU28" s="45"/>
      <c r="LNV28" s="45"/>
      <c r="LNW28" s="45"/>
      <c r="LNX28" s="45"/>
      <c r="LNY28" s="45"/>
      <c r="LNZ28" s="45"/>
      <c r="LOA28" s="45"/>
      <c r="LOB28" s="45"/>
      <c r="LOC28" s="45"/>
      <c r="LOD28" s="45"/>
      <c r="LOE28" s="45"/>
      <c r="LOF28" s="45"/>
      <c r="LOG28" s="45"/>
      <c r="LOH28" s="45"/>
      <c r="LOI28" s="45"/>
      <c r="LOJ28" s="45"/>
      <c r="LOK28" s="45"/>
      <c r="LOL28" s="45"/>
      <c r="LOM28" s="45"/>
      <c r="LON28" s="45"/>
      <c r="LOO28" s="45"/>
      <c r="LOP28" s="45"/>
      <c r="LOQ28" s="45"/>
      <c r="LOR28" s="45"/>
      <c r="LOS28" s="45"/>
      <c r="LOT28" s="45"/>
      <c r="LOU28" s="45"/>
      <c r="LOV28" s="45"/>
      <c r="LOW28" s="45"/>
      <c r="LOX28" s="45"/>
      <c r="LOY28" s="45"/>
      <c r="LOZ28" s="45"/>
      <c r="LPA28" s="45"/>
      <c r="LPB28" s="45"/>
      <c r="LPC28" s="45"/>
      <c r="LPD28" s="45"/>
      <c r="LPE28" s="45"/>
      <c r="LPF28" s="45"/>
      <c r="LPG28" s="45"/>
      <c r="LPH28" s="45"/>
      <c r="LPI28" s="45"/>
      <c r="LPJ28" s="45"/>
      <c r="LPK28" s="45"/>
      <c r="LPL28" s="45"/>
      <c r="LPM28" s="45"/>
      <c r="LPN28" s="45"/>
      <c r="LPO28" s="45"/>
      <c r="LPP28" s="45"/>
      <c r="LPQ28" s="45"/>
      <c r="LPR28" s="45"/>
      <c r="LPS28" s="45"/>
      <c r="LPT28" s="45"/>
      <c r="LPU28" s="45"/>
      <c r="LPV28" s="45"/>
      <c r="LPW28" s="45"/>
      <c r="LPX28" s="45"/>
      <c r="LPY28" s="45"/>
      <c r="LPZ28" s="45"/>
      <c r="LQA28" s="45"/>
      <c r="LQB28" s="45"/>
      <c r="LQC28" s="45"/>
      <c r="LQD28" s="45"/>
      <c r="LQE28" s="45"/>
      <c r="LQF28" s="45"/>
      <c r="LQG28" s="45"/>
      <c r="LQH28" s="45"/>
      <c r="LQI28" s="45"/>
      <c r="LQJ28" s="45"/>
      <c r="LQK28" s="45"/>
      <c r="LQL28" s="45"/>
      <c r="LQM28" s="45"/>
      <c r="LQN28" s="45"/>
      <c r="LQO28" s="45"/>
      <c r="LQP28" s="45"/>
      <c r="LQQ28" s="45"/>
      <c r="LQR28" s="45"/>
      <c r="LQS28" s="45"/>
      <c r="LQT28" s="45"/>
      <c r="LQU28" s="45"/>
      <c r="LQV28" s="45"/>
      <c r="LQW28" s="45"/>
      <c r="LQX28" s="45"/>
      <c r="LQY28" s="45"/>
      <c r="LQZ28" s="45"/>
      <c r="LRA28" s="45"/>
      <c r="LRB28" s="45"/>
      <c r="LRC28" s="45"/>
      <c r="LRD28" s="45"/>
      <c r="LRE28" s="45"/>
      <c r="LRF28" s="45"/>
      <c r="LRG28" s="45"/>
      <c r="LRH28" s="45"/>
      <c r="LRI28" s="45"/>
      <c r="LRJ28" s="45"/>
      <c r="LRK28" s="45"/>
      <c r="LRL28" s="45"/>
      <c r="LRM28" s="45"/>
      <c r="LRN28" s="45"/>
      <c r="LRO28" s="45"/>
      <c r="LRP28" s="45"/>
      <c r="LRQ28" s="45"/>
      <c r="LRR28" s="45"/>
      <c r="LRS28" s="45"/>
      <c r="LRT28" s="45"/>
      <c r="LRU28" s="45"/>
      <c r="LRV28" s="45"/>
      <c r="LRW28" s="45"/>
      <c r="LRX28" s="45"/>
      <c r="LRY28" s="45"/>
      <c r="LRZ28" s="45"/>
      <c r="LSA28" s="45"/>
      <c r="LSB28" s="45"/>
      <c r="LSC28" s="45"/>
      <c r="LSD28" s="45"/>
      <c r="LSE28" s="45"/>
      <c r="LSF28" s="45"/>
      <c r="LSG28" s="45"/>
      <c r="LSH28" s="45"/>
      <c r="LSI28" s="45"/>
      <c r="LSJ28" s="45"/>
      <c r="LSK28" s="45"/>
      <c r="LSL28" s="45"/>
      <c r="LSM28" s="45"/>
      <c r="LSN28" s="45"/>
      <c r="LSO28" s="45"/>
      <c r="LSP28" s="45"/>
      <c r="LSQ28" s="45"/>
      <c r="LSR28" s="45"/>
      <c r="LSS28" s="45"/>
      <c r="LST28" s="45"/>
      <c r="LSU28" s="45"/>
      <c r="LSV28" s="45"/>
      <c r="LSW28" s="45"/>
      <c r="LSX28" s="45"/>
      <c r="LSY28" s="45"/>
      <c r="LSZ28" s="45"/>
      <c r="LTA28" s="45"/>
      <c r="LTB28" s="45"/>
      <c r="LTC28" s="45"/>
      <c r="LTD28" s="45"/>
      <c r="LTE28" s="45"/>
      <c r="LTF28" s="45"/>
      <c r="LTG28" s="45"/>
      <c r="LTH28" s="45"/>
      <c r="LTI28" s="45"/>
      <c r="LTJ28" s="45"/>
      <c r="LTK28" s="45"/>
      <c r="LTL28" s="45"/>
      <c r="LTM28" s="45"/>
      <c r="LTN28" s="45"/>
      <c r="LTO28" s="45"/>
      <c r="LTP28" s="45"/>
      <c r="LTQ28" s="45"/>
      <c r="LTR28" s="45"/>
      <c r="LTS28" s="45"/>
      <c r="LTT28" s="45"/>
      <c r="LTU28" s="45"/>
      <c r="LTV28" s="45"/>
      <c r="LTW28" s="45"/>
      <c r="LTX28" s="45"/>
      <c r="LTY28" s="45"/>
      <c r="LTZ28" s="45"/>
      <c r="LUA28" s="45"/>
      <c r="LUB28" s="45"/>
      <c r="LUC28" s="45"/>
      <c r="LUD28" s="45"/>
      <c r="LUE28" s="45"/>
      <c r="LUF28" s="45"/>
      <c r="LUG28" s="45"/>
      <c r="LUH28" s="45"/>
      <c r="LUI28" s="45"/>
      <c r="LUJ28" s="45"/>
      <c r="LUK28" s="45"/>
      <c r="LUL28" s="45"/>
      <c r="LUM28" s="45"/>
      <c r="LUN28" s="45"/>
      <c r="LUO28" s="45"/>
      <c r="LUP28" s="45"/>
      <c r="LUQ28" s="45"/>
      <c r="LUR28" s="45"/>
      <c r="LUS28" s="45"/>
      <c r="LUT28" s="45"/>
      <c r="LUU28" s="45"/>
      <c r="LUV28" s="45"/>
      <c r="LUW28" s="45"/>
      <c r="LUX28" s="45"/>
      <c r="LUY28" s="45"/>
      <c r="LUZ28" s="45"/>
      <c r="LVA28" s="45"/>
      <c r="LVB28" s="45"/>
      <c r="LVC28" s="45"/>
      <c r="LVD28" s="45"/>
      <c r="LVE28" s="45"/>
      <c r="LVF28" s="45"/>
      <c r="LVG28" s="45"/>
      <c r="LVH28" s="45"/>
      <c r="LVI28" s="45"/>
      <c r="LVJ28" s="45"/>
      <c r="LVK28" s="45"/>
      <c r="LVL28" s="45"/>
      <c r="LVM28" s="45"/>
      <c r="LVN28" s="45"/>
      <c r="LVO28" s="45"/>
      <c r="LVP28" s="45"/>
      <c r="LVQ28" s="45"/>
      <c r="LVR28" s="45"/>
      <c r="LVS28" s="45"/>
      <c r="LVT28" s="45"/>
      <c r="LVU28" s="45"/>
      <c r="LVV28" s="45"/>
      <c r="LVW28" s="45"/>
      <c r="LVX28" s="45"/>
      <c r="LVY28" s="45"/>
      <c r="LVZ28" s="45"/>
      <c r="LWA28" s="45"/>
      <c r="LWB28" s="45"/>
      <c r="LWC28" s="45"/>
      <c r="LWD28" s="45"/>
      <c r="LWE28" s="45"/>
      <c r="LWF28" s="45"/>
      <c r="LWG28" s="45"/>
      <c r="LWH28" s="45"/>
      <c r="LWI28" s="45"/>
      <c r="LWJ28" s="45"/>
      <c r="LWK28" s="45"/>
      <c r="LWL28" s="45"/>
      <c r="LWM28" s="45"/>
      <c r="LWN28" s="45"/>
      <c r="LWO28" s="45"/>
      <c r="LWP28" s="45"/>
      <c r="LWQ28" s="45"/>
      <c r="LWR28" s="45"/>
      <c r="LWS28" s="45"/>
      <c r="LWT28" s="45"/>
      <c r="LWU28" s="45"/>
      <c r="LWV28" s="45"/>
      <c r="LWW28" s="45"/>
      <c r="LWX28" s="45"/>
      <c r="LWY28" s="45"/>
      <c r="LWZ28" s="45"/>
      <c r="LXA28" s="45"/>
      <c r="LXB28" s="45"/>
      <c r="LXC28" s="45"/>
      <c r="LXD28" s="45"/>
      <c r="LXE28" s="45"/>
      <c r="LXF28" s="45"/>
      <c r="LXG28" s="45"/>
      <c r="LXH28" s="45"/>
      <c r="LXI28" s="45"/>
      <c r="LXJ28" s="45"/>
      <c r="LXK28" s="45"/>
      <c r="LXL28" s="45"/>
      <c r="LXM28" s="45"/>
      <c r="LXN28" s="45"/>
      <c r="LXO28" s="45"/>
      <c r="LXP28" s="45"/>
      <c r="LXQ28" s="45"/>
      <c r="LXR28" s="45"/>
      <c r="LXS28" s="45"/>
      <c r="LXT28" s="45"/>
      <c r="LXU28" s="45"/>
      <c r="LXV28" s="45"/>
      <c r="LXW28" s="45"/>
      <c r="LXX28" s="45"/>
      <c r="LXY28" s="45"/>
      <c r="LXZ28" s="45"/>
      <c r="LYA28" s="45"/>
      <c r="LYB28" s="45"/>
      <c r="LYC28" s="45"/>
      <c r="LYD28" s="45"/>
      <c r="LYE28" s="45"/>
      <c r="LYF28" s="45"/>
      <c r="LYG28" s="45"/>
      <c r="LYH28" s="45"/>
      <c r="LYI28" s="45"/>
      <c r="LYJ28" s="45"/>
      <c r="LYK28" s="45"/>
      <c r="LYL28" s="45"/>
      <c r="LYM28" s="45"/>
      <c r="LYN28" s="45"/>
      <c r="LYO28" s="45"/>
      <c r="LYP28" s="45"/>
      <c r="LYQ28" s="45"/>
      <c r="LYR28" s="45"/>
      <c r="LYS28" s="45"/>
      <c r="LYT28" s="45"/>
      <c r="LYU28" s="45"/>
      <c r="LYV28" s="45"/>
      <c r="LYW28" s="45"/>
      <c r="LYX28" s="45"/>
      <c r="LYY28" s="45"/>
      <c r="LYZ28" s="45"/>
      <c r="LZA28" s="45"/>
      <c r="LZB28" s="45"/>
      <c r="LZC28" s="45"/>
      <c r="LZD28" s="45"/>
      <c r="LZE28" s="45"/>
      <c r="LZF28" s="45"/>
      <c r="LZG28" s="45"/>
      <c r="LZH28" s="45"/>
      <c r="LZI28" s="45"/>
      <c r="LZJ28" s="45"/>
      <c r="LZK28" s="45"/>
      <c r="LZL28" s="45"/>
      <c r="LZM28" s="45"/>
      <c r="LZN28" s="45"/>
      <c r="LZO28" s="45"/>
      <c r="LZP28" s="45"/>
      <c r="LZQ28" s="45"/>
      <c r="LZR28" s="45"/>
      <c r="LZS28" s="45"/>
      <c r="LZT28" s="45"/>
      <c r="LZU28" s="45"/>
      <c r="LZV28" s="45"/>
      <c r="LZW28" s="45"/>
      <c r="LZX28" s="45"/>
      <c r="LZY28" s="45"/>
      <c r="LZZ28" s="45"/>
      <c r="MAA28" s="45"/>
      <c r="MAB28" s="45"/>
      <c r="MAC28" s="45"/>
      <c r="MAD28" s="45"/>
      <c r="MAE28" s="45"/>
      <c r="MAF28" s="45"/>
      <c r="MAG28" s="45"/>
      <c r="MAH28" s="45"/>
      <c r="MAI28" s="45"/>
      <c r="MAJ28" s="45"/>
      <c r="MAK28" s="45"/>
      <c r="MAL28" s="45"/>
      <c r="MAM28" s="45"/>
      <c r="MAN28" s="45"/>
      <c r="MAO28" s="45"/>
      <c r="MAP28" s="45"/>
      <c r="MAQ28" s="45"/>
      <c r="MAR28" s="45"/>
      <c r="MAS28" s="45"/>
      <c r="MAT28" s="45"/>
      <c r="MAU28" s="45"/>
      <c r="MAV28" s="45"/>
      <c r="MAW28" s="45"/>
      <c r="MAX28" s="45"/>
      <c r="MAY28" s="45"/>
      <c r="MAZ28" s="45"/>
      <c r="MBA28" s="45"/>
      <c r="MBB28" s="45"/>
      <c r="MBC28" s="45"/>
      <c r="MBD28" s="45"/>
      <c r="MBE28" s="45"/>
      <c r="MBF28" s="45"/>
      <c r="MBG28" s="45"/>
      <c r="MBH28" s="45"/>
      <c r="MBI28" s="45"/>
      <c r="MBJ28" s="45"/>
      <c r="MBK28" s="45"/>
      <c r="MBL28" s="45"/>
      <c r="MBM28" s="45"/>
      <c r="MBN28" s="45"/>
      <c r="MBO28" s="45"/>
      <c r="MBP28" s="45"/>
      <c r="MBQ28" s="45"/>
      <c r="MBR28" s="45"/>
      <c r="MBS28" s="45"/>
      <c r="MBT28" s="45"/>
      <c r="MBU28" s="45"/>
      <c r="MBV28" s="45"/>
      <c r="MBW28" s="45"/>
      <c r="MBX28" s="45"/>
      <c r="MBY28" s="45"/>
      <c r="MBZ28" s="45"/>
      <c r="MCA28" s="45"/>
      <c r="MCB28" s="45"/>
      <c r="MCC28" s="45"/>
      <c r="MCD28" s="45"/>
      <c r="MCE28" s="45"/>
      <c r="MCF28" s="45"/>
      <c r="MCG28" s="45"/>
      <c r="MCH28" s="45"/>
      <c r="MCI28" s="45"/>
      <c r="MCJ28" s="45"/>
      <c r="MCK28" s="45"/>
      <c r="MCL28" s="45"/>
      <c r="MCM28" s="45"/>
      <c r="MCN28" s="45"/>
      <c r="MCO28" s="45"/>
      <c r="MCP28" s="45"/>
      <c r="MCQ28" s="45"/>
      <c r="MCR28" s="45"/>
      <c r="MCS28" s="45"/>
      <c r="MCT28" s="45"/>
      <c r="MCU28" s="45"/>
      <c r="MCV28" s="45"/>
      <c r="MCW28" s="45"/>
      <c r="MCX28" s="45"/>
      <c r="MCY28" s="45"/>
      <c r="MCZ28" s="45"/>
      <c r="MDA28" s="45"/>
      <c r="MDB28" s="45"/>
      <c r="MDC28" s="45"/>
      <c r="MDD28" s="45"/>
      <c r="MDE28" s="45"/>
      <c r="MDF28" s="45"/>
      <c r="MDG28" s="45"/>
      <c r="MDH28" s="45"/>
      <c r="MDI28" s="45"/>
      <c r="MDJ28" s="45"/>
      <c r="MDK28" s="45"/>
      <c r="MDL28" s="45"/>
      <c r="MDM28" s="45"/>
      <c r="MDN28" s="45"/>
      <c r="MDO28" s="45"/>
      <c r="MDP28" s="45"/>
      <c r="MDQ28" s="45"/>
      <c r="MDR28" s="45"/>
      <c r="MDS28" s="45"/>
      <c r="MDT28" s="45"/>
      <c r="MDU28" s="45"/>
      <c r="MDV28" s="45"/>
      <c r="MDW28" s="45"/>
      <c r="MDX28" s="45"/>
      <c r="MDY28" s="45"/>
      <c r="MDZ28" s="45"/>
      <c r="MEA28" s="45"/>
      <c r="MEB28" s="45"/>
      <c r="MEC28" s="45"/>
      <c r="MED28" s="45"/>
      <c r="MEE28" s="45"/>
      <c r="MEF28" s="45"/>
      <c r="MEG28" s="45"/>
      <c r="MEH28" s="45"/>
      <c r="MEI28" s="45"/>
      <c r="MEJ28" s="45"/>
      <c r="MEK28" s="45"/>
      <c r="MEL28" s="45"/>
      <c r="MEM28" s="45"/>
      <c r="MEN28" s="45"/>
      <c r="MEO28" s="45"/>
      <c r="MEP28" s="45"/>
      <c r="MEQ28" s="45"/>
      <c r="MER28" s="45"/>
      <c r="MES28" s="45"/>
      <c r="MET28" s="45"/>
      <c r="MEU28" s="45"/>
      <c r="MEV28" s="45"/>
      <c r="MEW28" s="45"/>
      <c r="MEX28" s="45"/>
      <c r="MEY28" s="45"/>
      <c r="MEZ28" s="45"/>
      <c r="MFA28" s="45"/>
      <c r="MFB28" s="45"/>
      <c r="MFC28" s="45"/>
      <c r="MFD28" s="45"/>
      <c r="MFE28" s="45"/>
      <c r="MFF28" s="45"/>
      <c r="MFG28" s="45"/>
      <c r="MFH28" s="45"/>
      <c r="MFI28" s="45"/>
      <c r="MFJ28" s="45"/>
      <c r="MFK28" s="45"/>
      <c r="MFL28" s="45"/>
      <c r="MFM28" s="45"/>
      <c r="MFN28" s="45"/>
      <c r="MFO28" s="45"/>
      <c r="MFP28" s="45"/>
      <c r="MFQ28" s="45"/>
      <c r="MFR28" s="45"/>
      <c r="MFS28" s="45"/>
      <c r="MFT28" s="45"/>
      <c r="MFU28" s="45"/>
      <c r="MFV28" s="45"/>
      <c r="MFW28" s="45"/>
      <c r="MFX28" s="45"/>
      <c r="MFY28" s="45"/>
      <c r="MFZ28" s="45"/>
      <c r="MGA28" s="45"/>
      <c r="MGB28" s="45"/>
      <c r="MGC28" s="45"/>
      <c r="MGD28" s="45"/>
      <c r="MGE28" s="45"/>
      <c r="MGF28" s="45"/>
      <c r="MGG28" s="45"/>
      <c r="MGH28" s="45"/>
      <c r="MGI28" s="45"/>
      <c r="MGJ28" s="45"/>
      <c r="MGK28" s="45"/>
      <c r="MGL28" s="45"/>
      <c r="MGM28" s="45"/>
      <c r="MGN28" s="45"/>
      <c r="MGO28" s="45"/>
      <c r="MGP28" s="45"/>
      <c r="MGQ28" s="45"/>
      <c r="MGR28" s="45"/>
      <c r="MGS28" s="45"/>
      <c r="MGT28" s="45"/>
      <c r="MGU28" s="45"/>
      <c r="MGV28" s="45"/>
      <c r="MGW28" s="45"/>
      <c r="MGX28" s="45"/>
      <c r="MGY28" s="45"/>
      <c r="MGZ28" s="45"/>
      <c r="MHA28" s="45"/>
      <c r="MHB28" s="45"/>
      <c r="MHC28" s="45"/>
      <c r="MHD28" s="45"/>
      <c r="MHE28" s="45"/>
      <c r="MHF28" s="45"/>
      <c r="MHG28" s="45"/>
      <c r="MHH28" s="45"/>
      <c r="MHI28" s="45"/>
      <c r="MHJ28" s="45"/>
      <c r="MHK28" s="45"/>
      <c r="MHL28" s="45"/>
      <c r="MHM28" s="45"/>
      <c r="MHN28" s="45"/>
      <c r="MHO28" s="45"/>
      <c r="MHP28" s="45"/>
      <c r="MHQ28" s="45"/>
      <c r="MHR28" s="45"/>
      <c r="MHS28" s="45"/>
      <c r="MHT28" s="45"/>
      <c r="MHU28" s="45"/>
      <c r="MHV28" s="45"/>
      <c r="MHW28" s="45"/>
      <c r="MHX28" s="45"/>
      <c r="MHY28" s="45"/>
      <c r="MHZ28" s="45"/>
      <c r="MIA28" s="45"/>
      <c r="MIB28" s="45"/>
      <c r="MIC28" s="45"/>
      <c r="MID28" s="45"/>
      <c r="MIE28" s="45"/>
      <c r="MIF28" s="45"/>
      <c r="MIG28" s="45"/>
      <c r="MIH28" s="45"/>
      <c r="MII28" s="45"/>
      <c r="MIJ28" s="45"/>
      <c r="MIK28" s="45"/>
      <c r="MIL28" s="45"/>
      <c r="MIM28" s="45"/>
      <c r="MIN28" s="45"/>
      <c r="MIO28" s="45"/>
      <c r="MIP28" s="45"/>
      <c r="MIQ28" s="45"/>
      <c r="MIR28" s="45"/>
      <c r="MIS28" s="45"/>
      <c r="MIT28" s="45"/>
      <c r="MIU28" s="45"/>
      <c r="MIV28" s="45"/>
      <c r="MIW28" s="45"/>
      <c r="MIX28" s="45"/>
      <c r="MIY28" s="45"/>
      <c r="MIZ28" s="45"/>
      <c r="MJA28" s="45"/>
      <c r="MJB28" s="45"/>
      <c r="MJC28" s="45"/>
      <c r="MJD28" s="45"/>
      <c r="MJE28" s="45"/>
      <c r="MJF28" s="45"/>
      <c r="MJG28" s="45"/>
      <c r="MJH28" s="45"/>
      <c r="MJI28" s="45"/>
      <c r="MJJ28" s="45"/>
      <c r="MJK28" s="45"/>
      <c r="MJL28" s="45"/>
      <c r="MJM28" s="45"/>
      <c r="MJN28" s="45"/>
      <c r="MJO28" s="45"/>
      <c r="MJP28" s="45"/>
      <c r="MJQ28" s="45"/>
      <c r="MJR28" s="45"/>
      <c r="MJS28" s="45"/>
      <c r="MJT28" s="45"/>
      <c r="MJU28" s="45"/>
      <c r="MJV28" s="45"/>
      <c r="MJW28" s="45"/>
      <c r="MJX28" s="45"/>
      <c r="MJY28" s="45"/>
      <c r="MJZ28" s="45"/>
      <c r="MKA28" s="45"/>
      <c r="MKB28" s="45"/>
      <c r="MKC28" s="45"/>
      <c r="MKD28" s="45"/>
      <c r="MKE28" s="45"/>
      <c r="MKF28" s="45"/>
      <c r="MKG28" s="45"/>
      <c r="MKH28" s="45"/>
      <c r="MKI28" s="45"/>
      <c r="MKJ28" s="45"/>
      <c r="MKK28" s="45"/>
      <c r="MKL28" s="45"/>
      <c r="MKM28" s="45"/>
      <c r="MKN28" s="45"/>
      <c r="MKO28" s="45"/>
      <c r="MKP28" s="45"/>
      <c r="MKQ28" s="45"/>
      <c r="MKR28" s="45"/>
      <c r="MKS28" s="45"/>
      <c r="MKT28" s="45"/>
      <c r="MKU28" s="45"/>
      <c r="MKV28" s="45"/>
      <c r="MKW28" s="45"/>
      <c r="MKX28" s="45"/>
      <c r="MKY28" s="45"/>
      <c r="MKZ28" s="45"/>
      <c r="MLA28" s="45"/>
      <c r="MLB28" s="45"/>
      <c r="MLC28" s="45"/>
      <c r="MLD28" s="45"/>
      <c r="MLE28" s="45"/>
      <c r="MLF28" s="45"/>
      <c r="MLG28" s="45"/>
      <c r="MLH28" s="45"/>
      <c r="MLI28" s="45"/>
      <c r="MLJ28" s="45"/>
      <c r="MLK28" s="45"/>
      <c r="MLL28" s="45"/>
      <c r="MLM28" s="45"/>
      <c r="MLN28" s="45"/>
      <c r="MLO28" s="45"/>
      <c r="MLP28" s="45"/>
      <c r="MLQ28" s="45"/>
      <c r="MLR28" s="45"/>
      <c r="MLS28" s="45"/>
      <c r="MLT28" s="45"/>
      <c r="MLU28" s="45"/>
      <c r="MLV28" s="45"/>
      <c r="MLW28" s="45"/>
      <c r="MLX28" s="45"/>
      <c r="MLY28" s="45"/>
      <c r="MLZ28" s="45"/>
      <c r="MMA28" s="45"/>
      <c r="MMB28" s="45"/>
      <c r="MMC28" s="45"/>
      <c r="MMD28" s="45"/>
      <c r="MME28" s="45"/>
      <c r="MMF28" s="45"/>
      <c r="MMG28" s="45"/>
      <c r="MMH28" s="45"/>
      <c r="MMI28" s="45"/>
      <c r="MMJ28" s="45"/>
      <c r="MMK28" s="45"/>
      <c r="MML28" s="45"/>
      <c r="MMM28" s="45"/>
      <c r="MMN28" s="45"/>
      <c r="MMO28" s="45"/>
      <c r="MMP28" s="45"/>
      <c r="MMQ28" s="45"/>
      <c r="MMR28" s="45"/>
      <c r="MMS28" s="45"/>
      <c r="MMT28" s="45"/>
      <c r="MMU28" s="45"/>
      <c r="MMV28" s="45"/>
      <c r="MMW28" s="45"/>
      <c r="MMX28" s="45"/>
      <c r="MMY28" s="45"/>
      <c r="MMZ28" s="45"/>
      <c r="MNA28" s="45"/>
      <c r="MNB28" s="45"/>
      <c r="MNC28" s="45"/>
      <c r="MND28" s="45"/>
      <c r="MNE28" s="45"/>
      <c r="MNF28" s="45"/>
      <c r="MNG28" s="45"/>
      <c r="MNH28" s="45"/>
      <c r="MNI28" s="45"/>
      <c r="MNJ28" s="45"/>
      <c r="MNK28" s="45"/>
      <c r="MNL28" s="45"/>
      <c r="MNM28" s="45"/>
      <c r="MNN28" s="45"/>
      <c r="MNO28" s="45"/>
      <c r="MNP28" s="45"/>
      <c r="MNQ28" s="45"/>
      <c r="MNR28" s="45"/>
      <c r="MNS28" s="45"/>
      <c r="MNT28" s="45"/>
      <c r="MNU28" s="45"/>
      <c r="MNV28" s="45"/>
      <c r="MNW28" s="45"/>
      <c r="MNX28" s="45"/>
      <c r="MNY28" s="45"/>
      <c r="MNZ28" s="45"/>
      <c r="MOA28" s="45"/>
      <c r="MOB28" s="45"/>
      <c r="MOC28" s="45"/>
      <c r="MOD28" s="45"/>
      <c r="MOE28" s="45"/>
      <c r="MOF28" s="45"/>
      <c r="MOG28" s="45"/>
      <c r="MOH28" s="45"/>
      <c r="MOI28" s="45"/>
      <c r="MOJ28" s="45"/>
      <c r="MOK28" s="45"/>
      <c r="MOL28" s="45"/>
      <c r="MOM28" s="45"/>
      <c r="MON28" s="45"/>
      <c r="MOO28" s="45"/>
      <c r="MOP28" s="45"/>
      <c r="MOQ28" s="45"/>
      <c r="MOR28" s="45"/>
      <c r="MOS28" s="45"/>
      <c r="MOT28" s="45"/>
      <c r="MOU28" s="45"/>
      <c r="MOV28" s="45"/>
      <c r="MOW28" s="45"/>
      <c r="MOX28" s="45"/>
      <c r="MOY28" s="45"/>
      <c r="MOZ28" s="45"/>
      <c r="MPA28" s="45"/>
      <c r="MPB28" s="45"/>
      <c r="MPC28" s="45"/>
      <c r="MPD28" s="45"/>
      <c r="MPE28" s="45"/>
      <c r="MPF28" s="45"/>
      <c r="MPG28" s="45"/>
      <c r="MPH28" s="45"/>
      <c r="MPI28" s="45"/>
      <c r="MPJ28" s="45"/>
      <c r="MPK28" s="45"/>
      <c r="MPL28" s="45"/>
      <c r="MPM28" s="45"/>
      <c r="MPN28" s="45"/>
      <c r="MPO28" s="45"/>
      <c r="MPP28" s="45"/>
      <c r="MPQ28" s="45"/>
      <c r="MPR28" s="45"/>
      <c r="MPS28" s="45"/>
      <c r="MPT28" s="45"/>
      <c r="MPU28" s="45"/>
      <c r="MPV28" s="45"/>
      <c r="MPW28" s="45"/>
      <c r="MPX28" s="45"/>
      <c r="MPY28" s="45"/>
      <c r="MPZ28" s="45"/>
      <c r="MQA28" s="45"/>
      <c r="MQB28" s="45"/>
      <c r="MQC28" s="45"/>
      <c r="MQD28" s="45"/>
      <c r="MQE28" s="45"/>
      <c r="MQF28" s="45"/>
      <c r="MQG28" s="45"/>
      <c r="MQH28" s="45"/>
      <c r="MQI28" s="45"/>
      <c r="MQJ28" s="45"/>
      <c r="MQK28" s="45"/>
      <c r="MQL28" s="45"/>
      <c r="MQM28" s="45"/>
      <c r="MQN28" s="45"/>
      <c r="MQO28" s="45"/>
      <c r="MQP28" s="45"/>
      <c r="MQQ28" s="45"/>
      <c r="MQR28" s="45"/>
      <c r="MQS28" s="45"/>
      <c r="MQT28" s="45"/>
      <c r="MQU28" s="45"/>
      <c r="MQV28" s="45"/>
      <c r="MQW28" s="45"/>
      <c r="MQX28" s="45"/>
      <c r="MQY28" s="45"/>
      <c r="MQZ28" s="45"/>
      <c r="MRA28" s="45"/>
      <c r="MRB28" s="45"/>
      <c r="MRC28" s="45"/>
      <c r="MRD28" s="45"/>
      <c r="MRE28" s="45"/>
      <c r="MRF28" s="45"/>
      <c r="MRG28" s="45"/>
      <c r="MRH28" s="45"/>
      <c r="MRI28" s="45"/>
      <c r="MRJ28" s="45"/>
      <c r="MRK28" s="45"/>
      <c r="MRL28" s="45"/>
      <c r="MRM28" s="45"/>
      <c r="MRN28" s="45"/>
      <c r="MRO28" s="45"/>
      <c r="MRP28" s="45"/>
      <c r="MRQ28" s="45"/>
      <c r="MRR28" s="45"/>
      <c r="MRS28" s="45"/>
      <c r="MRT28" s="45"/>
      <c r="MRU28" s="45"/>
      <c r="MRV28" s="45"/>
      <c r="MRW28" s="45"/>
      <c r="MRX28" s="45"/>
      <c r="MRY28" s="45"/>
      <c r="MRZ28" s="45"/>
      <c r="MSA28" s="45"/>
      <c r="MSB28" s="45"/>
      <c r="MSC28" s="45"/>
      <c r="MSD28" s="45"/>
      <c r="MSE28" s="45"/>
      <c r="MSF28" s="45"/>
      <c r="MSG28" s="45"/>
      <c r="MSH28" s="45"/>
      <c r="MSI28" s="45"/>
      <c r="MSJ28" s="45"/>
      <c r="MSK28" s="45"/>
      <c r="MSL28" s="45"/>
      <c r="MSM28" s="45"/>
      <c r="MSN28" s="45"/>
      <c r="MSO28" s="45"/>
      <c r="MSP28" s="45"/>
      <c r="MSQ28" s="45"/>
      <c r="MSR28" s="45"/>
      <c r="MSS28" s="45"/>
      <c r="MST28" s="45"/>
      <c r="MSU28" s="45"/>
      <c r="MSV28" s="45"/>
      <c r="MSW28" s="45"/>
      <c r="MSX28" s="45"/>
      <c r="MSY28" s="45"/>
      <c r="MSZ28" s="45"/>
      <c r="MTA28" s="45"/>
      <c r="MTB28" s="45"/>
      <c r="MTC28" s="45"/>
      <c r="MTD28" s="45"/>
      <c r="MTE28" s="45"/>
      <c r="MTF28" s="45"/>
      <c r="MTG28" s="45"/>
      <c r="MTH28" s="45"/>
      <c r="MTI28" s="45"/>
      <c r="MTJ28" s="45"/>
      <c r="MTK28" s="45"/>
      <c r="MTL28" s="45"/>
      <c r="MTM28" s="45"/>
      <c r="MTN28" s="45"/>
      <c r="MTO28" s="45"/>
      <c r="MTP28" s="45"/>
      <c r="MTQ28" s="45"/>
      <c r="MTR28" s="45"/>
      <c r="MTS28" s="45"/>
      <c r="MTT28" s="45"/>
      <c r="MTU28" s="45"/>
      <c r="MTV28" s="45"/>
      <c r="MTW28" s="45"/>
      <c r="MTX28" s="45"/>
      <c r="MTY28" s="45"/>
      <c r="MTZ28" s="45"/>
      <c r="MUA28" s="45"/>
      <c r="MUB28" s="45"/>
      <c r="MUC28" s="45"/>
      <c r="MUD28" s="45"/>
      <c r="MUE28" s="45"/>
      <c r="MUF28" s="45"/>
      <c r="MUG28" s="45"/>
      <c r="MUH28" s="45"/>
      <c r="MUI28" s="45"/>
      <c r="MUJ28" s="45"/>
      <c r="MUK28" s="45"/>
      <c r="MUL28" s="45"/>
      <c r="MUM28" s="45"/>
      <c r="MUN28" s="45"/>
      <c r="MUO28" s="45"/>
      <c r="MUP28" s="45"/>
      <c r="MUQ28" s="45"/>
      <c r="MUR28" s="45"/>
      <c r="MUS28" s="45"/>
      <c r="MUT28" s="45"/>
      <c r="MUU28" s="45"/>
      <c r="MUV28" s="45"/>
      <c r="MUW28" s="45"/>
      <c r="MUX28" s="45"/>
      <c r="MUY28" s="45"/>
      <c r="MUZ28" s="45"/>
      <c r="MVA28" s="45"/>
      <c r="MVB28" s="45"/>
      <c r="MVC28" s="45"/>
      <c r="MVD28" s="45"/>
      <c r="MVE28" s="45"/>
      <c r="MVF28" s="45"/>
      <c r="MVG28" s="45"/>
      <c r="MVH28" s="45"/>
      <c r="MVI28" s="45"/>
      <c r="MVJ28" s="45"/>
      <c r="MVK28" s="45"/>
      <c r="MVL28" s="45"/>
      <c r="MVM28" s="45"/>
      <c r="MVN28" s="45"/>
      <c r="MVO28" s="45"/>
      <c r="MVP28" s="45"/>
      <c r="MVQ28" s="45"/>
      <c r="MVR28" s="45"/>
      <c r="MVS28" s="45"/>
      <c r="MVT28" s="45"/>
      <c r="MVU28" s="45"/>
      <c r="MVV28" s="45"/>
      <c r="MVW28" s="45"/>
      <c r="MVX28" s="45"/>
      <c r="MVY28" s="45"/>
      <c r="MVZ28" s="45"/>
      <c r="MWA28" s="45"/>
      <c r="MWB28" s="45"/>
      <c r="MWC28" s="45"/>
      <c r="MWD28" s="45"/>
      <c r="MWE28" s="45"/>
      <c r="MWF28" s="45"/>
      <c r="MWG28" s="45"/>
      <c r="MWH28" s="45"/>
      <c r="MWI28" s="45"/>
      <c r="MWJ28" s="45"/>
      <c r="MWK28" s="45"/>
      <c r="MWL28" s="45"/>
      <c r="MWM28" s="45"/>
      <c r="MWN28" s="45"/>
      <c r="MWO28" s="45"/>
      <c r="MWP28" s="45"/>
      <c r="MWQ28" s="45"/>
      <c r="MWR28" s="45"/>
      <c r="MWS28" s="45"/>
      <c r="MWT28" s="45"/>
      <c r="MWU28" s="45"/>
      <c r="MWV28" s="45"/>
      <c r="MWW28" s="45"/>
      <c r="MWX28" s="45"/>
      <c r="MWY28" s="45"/>
      <c r="MWZ28" s="45"/>
      <c r="MXA28" s="45"/>
      <c r="MXB28" s="45"/>
      <c r="MXC28" s="45"/>
      <c r="MXD28" s="45"/>
      <c r="MXE28" s="45"/>
      <c r="MXF28" s="45"/>
      <c r="MXG28" s="45"/>
      <c r="MXH28" s="45"/>
      <c r="MXI28" s="45"/>
      <c r="MXJ28" s="45"/>
      <c r="MXK28" s="45"/>
      <c r="MXL28" s="45"/>
      <c r="MXM28" s="45"/>
      <c r="MXN28" s="45"/>
      <c r="MXO28" s="45"/>
      <c r="MXP28" s="45"/>
      <c r="MXQ28" s="45"/>
      <c r="MXR28" s="45"/>
      <c r="MXS28" s="45"/>
      <c r="MXT28" s="45"/>
      <c r="MXU28" s="45"/>
      <c r="MXV28" s="45"/>
      <c r="MXW28" s="45"/>
      <c r="MXX28" s="45"/>
      <c r="MXY28" s="45"/>
      <c r="MXZ28" s="45"/>
      <c r="MYA28" s="45"/>
      <c r="MYB28" s="45"/>
      <c r="MYC28" s="45"/>
      <c r="MYD28" s="45"/>
      <c r="MYE28" s="45"/>
      <c r="MYF28" s="45"/>
      <c r="MYG28" s="45"/>
      <c r="MYH28" s="45"/>
      <c r="MYI28" s="45"/>
      <c r="MYJ28" s="45"/>
      <c r="MYK28" s="45"/>
      <c r="MYL28" s="45"/>
      <c r="MYM28" s="45"/>
      <c r="MYN28" s="45"/>
      <c r="MYO28" s="45"/>
      <c r="MYP28" s="45"/>
      <c r="MYQ28" s="45"/>
      <c r="MYR28" s="45"/>
      <c r="MYS28" s="45"/>
      <c r="MYT28" s="45"/>
      <c r="MYU28" s="45"/>
      <c r="MYV28" s="45"/>
      <c r="MYW28" s="45"/>
      <c r="MYX28" s="45"/>
      <c r="MYY28" s="45"/>
      <c r="MYZ28" s="45"/>
      <c r="MZA28" s="45"/>
      <c r="MZB28" s="45"/>
      <c r="MZC28" s="45"/>
      <c r="MZD28" s="45"/>
      <c r="MZE28" s="45"/>
      <c r="MZF28" s="45"/>
      <c r="MZG28" s="45"/>
      <c r="MZH28" s="45"/>
      <c r="MZI28" s="45"/>
      <c r="MZJ28" s="45"/>
      <c r="MZK28" s="45"/>
      <c r="MZL28" s="45"/>
      <c r="MZM28" s="45"/>
      <c r="MZN28" s="45"/>
      <c r="MZO28" s="45"/>
      <c r="MZP28" s="45"/>
      <c r="MZQ28" s="45"/>
      <c r="MZR28" s="45"/>
      <c r="MZS28" s="45"/>
      <c r="MZT28" s="45"/>
      <c r="MZU28" s="45"/>
      <c r="MZV28" s="45"/>
      <c r="MZW28" s="45"/>
      <c r="MZX28" s="45"/>
      <c r="MZY28" s="45"/>
      <c r="MZZ28" s="45"/>
      <c r="NAA28" s="45"/>
      <c r="NAB28" s="45"/>
      <c r="NAC28" s="45"/>
      <c r="NAD28" s="45"/>
      <c r="NAE28" s="45"/>
      <c r="NAF28" s="45"/>
      <c r="NAG28" s="45"/>
      <c r="NAH28" s="45"/>
      <c r="NAI28" s="45"/>
      <c r="NAJ28" s="45"/>
      <c r="NAK28" s="45"/>
      <c r="NAL28" s="45"/>
      <c r="NAM28" s="45"/>
      <c r="NAN28" s="45"/>
      <c r="NAO28" s="45"/>
      <c r="NAP28" s="45"/>
      <c r="NAQ28" s="45"/>
      <c r="NAR28" s="45"/>
      <c r="NAS28" s="45"/>
      <c r="NAT28" s="45"/>
      <c r="NAU28" s="45"/>
      <c r="NAV28" s="45"/>
      <c r="NAW28" s="45"/>
      <c r="NAX28" s="45"/>
      <c r="NAY28" s="45"/>
      <c r="NAZ28" s="45"/>
      <c r="NBA28" s="45"/>
      <c r="NBB28" s="45"/>
      <c r="NBC28" s="45"/>
      <c r="NBD28" s="45"/>
      <c r="NBE28" s="45"/>
      <c r="NBF28" s="45"/>
      <c r="NBG28" s="45"/>
      <c r="NBH28" s="45"/>
      <c r="NBI28" s="45"/>
      <c r="NBJ28" s="45"/>
      <c r="NBK28" s="45"/>
      <c r="NBL28" s="45"/>
      <c r="NBM28" s="45"/>
      <c r="NBN28" s="45"/>
      <c r="NBO28" s="45"/>
      <c r="NBP28" s="45"/>
      <c r="NBQ28" s="45"/>
      <c r="NBR28" s="45"/>
      <c r="NBS28" s="45"/>
      <c r="NBT28" s="45"/>
      <c r="NBU28" s="45"/>
      <c r="NBV28" s="45"/>
      <c r="NBW28" s="45"/>
      <c r="NBX28" s="45"/>
      <c r="NBY28" s="45"/>
      <c r="NBZ28" s="45"/>
      <c r="NCA28" s="45"/>
      <c r="NCB28" s="45"/>
      <c r="NCC28" s="45"/>
      <c r="NCD28" s="45"/>
      <c r="NCE28" s="45"/>
      <c r="NCF28" s="45"/>
      <c r="NCG28" s="45"/>
      <c r="NCH28" s="45"/>
      <c r="NCI28" s="45"/>
      <c r="NCJ28" s="45"/>
      <c r="NCK28" s="45"/>
      <c r="NCL28" s="45"/>
      <c r="NCM28" s="45"/>
      <c r="NCN28" s="45"/>
      <c r="NCO28" s="45"/>
      <c r="NCP28" s="45"/>
      <c r="NCQ28" s="45"/>
      <c r="NCR28" s="45"/>
      <c r="NCS28" s="45"/>
      <c r="NCT28" s="45"/>
      <c r="NCU28" s="45"/>
      <c r="NCV28" s="45"/>
      <c r="NCW28" s="45"/>
      <c r="NCX28" s="45"/>
      <c r="NCY28" s="45"/>
      <c r="NCZ28" s="45"/>
      <c r="NDA28" s="45"/>
      <c r="NDB28" s="45"/>
      <c r="NDC28" s="45"/>
      <c r="NDD28" s="45"/>
      <c r="NDE28" s="45"/>
      <c r="NDF28" s="45"/>
      <c r="NDG28" s="45"/>
      <c r="NDH28" s="45"/>
      <c r="NDI28" s="45"/>
      <c r="NDJ28" s="45"/>
      <c r="NDK28" s="45"/>
      <c r="NDL28" s="45"/>
      <c r="NDM28" s="45"/>
      <c r="NDN28" s="45"/>
      <c r="NDO28" s="45"/>
      <c r="NDP28" s="45"/>
      <c r="NDQ28" s="45"/>
      <c r="NDR28" s="45"/>
      <c r="NDS28" s="45"/>
      <c r="NDT28" s="45"/>
      <c r="NDU28" s="45"/>
      <c r="NDV28" s="45"/>
      <c r="NDW28" s="45"/>
      <c r="NDX28" s="45"/>
      <c r="NDY28" s="45"/>
      <c r="NDZ28" s="45"/>
      <c r="NEA28" s="45"/>
      <c r="NEB28" s="45"/>
      <c r="NEC28" s="45"/>
      <c r="NED28" s="45"/>
      <c r="NEE28" s="45"/>
      <c r="NEF28" s="45"/>
      <c r="NEG28" s="45"/>
      <c r="NEH28" s="45"/>
      <c r="NEI28" s="45"/>
      <c r="NEJ28" s="45"/>
      <c r="NEK28" s="45"/>
      <c r="NEL28" s="45"/>
      <c r="NEM28" s="45"/>
      <c r="NEN28" s="45"/>
      <c r="NEO28" s="45"/>
      <c r="NEP28" s="45"/>
      <c r="NEQ28" s="45"/>
      <c r="NER28" s="45"/>
      <c r="NES28" s="45"/>
      <c r="NET28" s="45"/>
      <c r="NEU28" s="45"/>
      <c r="NEV28" s="45"/>
      <c r="NEW28" s="45"/>
      <c r="NEX28" s="45"/>
      <c r="NEY28" s="45"/>
      <c r="NEZ28" s="45"/>
      <c r="NFA28" s="45"/>
      <c r="NFB28" s="45"/>
      <c r="NFC28" s="45"/>
      <c r="NFD28" s="45"/>
      <c r="NFE28" s="45"/>
      <c r="NFF28" s="45"/>
      <c r="NFG28" s="45"/>
      <c r="NFH28" s="45"/>
      <c r="NFI28" s="45"/>
      <c r="NFJ28" s="45"/>
      <c r="NFK28" s="45"/>
      <c r="NFL28" s="45"/>
      <c r="NFM28" s="45"/>
      <c r="NFN28" s="45"/>
      <c r="NFO28" s="45"/>
      <c r="NFP28" s="45"/>
      <c r="NFQ28" s="45"/>
      <c r="NFR28" s="45"/>
      <c r="NFS28" s="45"/>
      <c r="NFT28" s="45"/>
      <c r="NFU28" s="45"/>
      <c r="NFV28" s="45"/>
      <c r="NFW28" s="45"/>
      <c r="NFX28" s="45"/>
      <c r="NFY28" s="45"/>
      <c r="NFZ28" s="45"/>
      <c r="NGA28" s="45"/>
      <c r="NGB28" s="45"/>
      <c r="NGC28" s="45"/>
      <c r="NGD28" s="45"/>
      <c r="NGE28" s="45"/>
      <c r="NGF28" s="45"/>
      <c r="NGG28" s="45"/>
      <c r="NGH28" s="45"/>
      <c r="NGI28" s="45"/>
      <c r="NGJ28" s="45"/>
      <c r="NGK28" s="45"/>
      <c r="NGL28" s="45"/>
      <c r="NGM28" s="45"/>
      <c r="NGN28" s="45"/>
      <c r="NGO28" s="45"/>
      <c r="NGP28" s="45"/>
      <c r="NGQ28" s="45"/>
      <c r="NGR28" s="45"/>
      <c r="NGS28" s="45"/>
      <c r="NGT28" s="45"/>
      <c r="NGU28" s="45"/>
      <c r="NGV28" s="45"/>
      <c r="NGW28" s="45"/>
      <c r="NGX28" s="45"/>
      <c r="NGY28" s="45"/>
      <c r="NGZ28" s="45"/>
      <c r="NHA28" s="45"/>
      <c r="NHB28" s="45"/>
      <c r="NHC28" s="45"/>
      <c r="NHD28" s="45"/>
      <c r="NHE28" s="45"/>
      <c r="NHF28" s="45"/>
      <c r="NHG28" s="45"/>
      <c r="NHH28" s="45"/>
      <c r="NHI28" s="45"/>
      <c r="NHJ28" s="45"/>
      <c r="NHK28" s="45"/>
      <c r="NHL28" s="45"/>
      <c r="NHM28" s="45"/>
      <c r="NHN28" s="45"/>
      <c r="NHO28" s="45"/>
      <c r="NHP28" s="45"/>
      <c r="NHQ28" s="45"/>
      <c r="NHR28" s="45"/>
      <c r="NHS28" s="45"/>
      <c r="NHT28" s="45"/>
      <c r="NHU28" s="45"/>
      <c r="NHV28" s="45"/>
      <c r="NHW28" s="45"/>
      <c r="NHX28" s="45"/>
      <c r="NHY28" s="45"/>
      <c r="NHZ28" s="45"/>
      <c r="NIA28" s="45"/>
      <c r="NIB28" s="45"/>
      <c r="NIC28" s="45"/>
      <c r="NID28" s="45"/>
      <c r="NIE28" s="45"/>
      <c r="NIF28" s="45"/>
      <c r="NIG28" s="45"/>
      <c r="NIH28" s="45"/>
      <c r="NII28" s="45"/>
      <c r="NIJ28" s="45"/>
      <c r="NIK28" s="45"/>
      <c r="NIL28" s="45"/>
      <c r="NIM28" s="45"/>
      <c r="NIN28" s="45"/>
      <c r="NIO28" s="45"/>
      <c r="NIP28" s="45"/>
      <c r="NIQ28" s="45"/>
      <c r="NIR28" s="45"/>
      <c r="NIS28" s="45"/>
      <c r="NIT28" s="45"/>
      <c r="NIU28" s="45"/>
      <c r="NIV28" s="45"/>
      <c r="NIW28" s="45"/>
      <c r="NIX28" s="45"/>
      <c r="NIY28" s="45"/>
      <c r="NIZ28" s="45"/>
      <c r="NJA28" s="45"/>
      <c r="NJB28" s="45"/>
      <c r="NJC28" s="45"/>
      <c r="NJD28" s="45"/>
      <c r="NJE28" s="45"/>
      <c r="NJF28" s="45"/>
      <c r="NJG28" s="45"/>
      <c r="NJH28" s="45"/>
      <c r="NJI28" s="45"/>
      <c r="NJJ28" s="45"/>
      <c r="NJK28" s="45"/>
      <c r="NJL28" s="45"/>
      <c r="NJM28" s="45"/>
      <c r="NJN28" s="45"/>
      <c r="NJO28" s="45"/>
      <c r="NJP28" s="45"/>
      <c r="NJQ28" s="45"/>
      <c r="NJR28" s="45"/>
      <c r="NJS28" s="45"/>
      <c r="NJT28" s="45"/>
      <c r="NJU28" s="45"/>
      <c r="NJV28" s="45"/>
      <c r="NJW28" s="45"/>
      <c r="NJX28" s="45"/>
      <c r="NJY28" s="45"/>
      <c r="NJZ28" s="45"/>
      <c r="NKA28" s="45"/>
      <c r="NKB28" s="45"/>
      <c r="NKC28" s="45"/>
      <c r="NKD28" s="45"/>
      <c r="NKE28" s="45"/>
      <c r="NKF28" s="45"/>
      <c r="NKG28" s="45"/>
      <c r="NKH28" s="45"/>
      <c r="NKI28" s="45"/>
      <c r="NKJ28" s="45"/>
      <c r="NKK28" s="45"/>
      <c r="NKL28" s="45"/>
      <c r="NKM28" s="45"/>
      <c r="NKN28" s="45"/>
      <c r="NKO28" s="45"/>
      <c r="NKP28" s="45"/>
      <c r="NKQ28" s="45"/>
      <c r="NKR28" s="45"/>
      <c r="NKS28" s="45"/>
      <c r="NKT28" s="45"/>
      <c r="NKU28" s="45"/>
      <c r="NKV28" s="45"/>
      <c r="NKW28" s="45"/>
      <c r="NKX28" s="45"/>
      <c r="NKY28" s="45"/>
      <c r="NKZ28" s="45"/>
      <c r="NLA28" s="45"/>
      <c r="NLB28" s="45"/>
      <c r="NLC28" s="45"/>
      <c r="NLD28" s="45"/>
      <c r="NLE28" s="45"/>
      <c r="NLF28" s="45"/>
      <c r="NLG28" s="45"/>
      <c r="NLH28" s="45"/>
      <c r="NLI28" s="45"/>
      <c r="NLJ28" s="45"/>
      <c r="NLK28" s="45"/>
      <c r="NLL28" s="45"/>
      <c r="NLM28" s="45"/>
      <c r="NLN28" s="45"/>
      <c r="NLO28" s="45"/>
      <c r="NLP28" s="45"/>
      <c r="NLQ28" s="45"/>
      <c r="NLR28" s="45"/>
      <c r="NLS28" s="45"/>
      <c r="NLT28" s="45"/>
      <c r="NLU28" s="45"/>
      <c r="NLV28" s="45"/>
      <c r="NLW28" s="45"/>
      <c r="NLX28" s="45"/>
      <c r="NLY28" s="45"/>
      <c r="NLZ28" s="45"/>
      <c r="NMA28" s="45"/>
      <c r="NMB28" s="45"/>
      <c r="NMC28" s="45"/>
      <c r="NMD28" s="45"/>
      <c r="NME28" s="45"/>
      <c r="NMF28" s="45"/>
      <c r="NMG28" s="45"/>
      <c r="NMH28" s="45"/>
      <c r="NMI28" s="45"/>
      <c r="NMJ28" s="45"/>
      <c r="NMK28" s="45"/>
      <c r="NML28" s="45"/>
      <c r="NMM28" s="45"/>
      <c r="NMN28" s="45"/>
      <c r="NMO28" s="45"/>
      <c r="NMP28" s="45"/>
      <c r="NMQ28" s="45"/>
      <c r="NMR28" s="45"/>
      <c r="NMS28" s="45"/>
      <c r="NMT28" s="45"/>
      <c r="NMU28" s="45"/>
      <c r="NMV28" s="45"/>
      <c r="NMW28" s="45"/>
      <c r="NMX28" s="45"/>
      <c r="NMY28" s="45"/>
      <c r="NMZ28" s="45"/>
      <c r="NNA28" s="45"/>
      <c r="NNB28" s="45"/>
      <c r="NNC28" s="45"/>
      <c r="NND28" s="45"/>
      <c r="NNE28" s="45"/>
      <c r="NNF28" s="45"/>
      <c r="NNG28" s="45"/>
      <c r="NNH28" s="45"/>
      <c r="NNI28" s="45"/>
      <c r="NNJ28" s="45"/>
      <c r="NNK28" s="45"/>
      <c r="NNL28" s="45"/>
      <c r="NNM28" s="45"/>
      <c r="NNN28" s="45"/>
      <c r="NNO28" s="45"/>
      <c r="NNP28" s="45"/>
      <c r="NNQ28" s="45"/>
      <c r="NNR28" s="45"/>
      <c r="NNS28" s="45"/>
      <c r="NNT28" s="45"/>
      <c r="NNU28" s="45"/>
      <c r="NNV28" s="45"/>
      <c r="NNW28" s="45"/>
      <c r="NNX28" s="45"/>
      <c r="NNY28" s="45"/>
      <c r="NNZ28" s="45"/>
      <c r="NOA28" s="45"/>
      <c r="NOB28" s="45"/>
      <c r="NOC28" s="45"/>
      <c r="NOD28" s="45"/>
      <c r="NOE28" s="45"/>
      <c r="NOF28" s="45"/>
      <c r="NOG28" s="45"/>
      <c r="NOH28" s="45"/>
      <c r="NOI28" s="45"/>
      <c r="NOJ28" s="45"/>
      <c r="NOK28" s="45"/>
      <c r="NOL28" s="45"/>
      <c r="NOM28" s="45"/>
      <c r="NON28" s="45"/>
      <c r="NOO28" s="45"/>
      <c r="NOP28" s="45"/>
      <c r="NOQ28" s="45"/>
      <c r="NOR28" s="45"/>
      <c r="NOS28" s="45"/>
      <c r="NOT28" s="45"/>
      <c r="NOU28" s="45"/>
      <c r="NOV28" s="45"/>
      <c r="NOW28" s="45"/>
      <c r="NOX28" s="45"/>
      <c r="NOY28" s="45"/>
      <c r="NOZ28" s="45"/>
      <c r="NPA28" s="45"/>
      <c r="NPB28" s="45"/>
      <c r="NPC28" s="45"/>
      <c r="NPD28" s="45"/>
      <c r="NPE28" s="45"/>
      <c r="NPF28" s="45"/>
      <c r="NPG28" s="45"/>
      <c r="NPH28" s="45"/>
      <c r="NPI28" s="45"/>
      <c r="NPJ28" s="45"/>
      <c r="NPK28" s="45"/>
      <c r="NPL28" s="45"/>
      <c r="NPM28" s="45"/>
      <c r="NPN28" s="45"/>
      <c r="NPO28" s="45"/>
      <c r="NPP28" s="45"/>
      <c r="NPQ28" s="45"/>
      <c r="NPR28" s="45"/>
      <c r="NPS28" s="45"/>
      <c r="NPT28" s="45"/>
      <c r="NPU28" s="45"/>
      <c r="NPV28" s="45"/>
      <c r="NPW28" s="45"/>
      <c r="NPX28" s="45"/>
      <c r="NPY28" s="45"/>
      <c r="NPZ28" s="45"/>
      <c r="NQA28" s="45"/>
      <c r="NQB28" s="45"/>
      <c r="NQC28" s="45"/>
      <c r="NQD28" s="45"/>
      <c r="NQE28" s="45"/>
      <c r="NQF28" s="45"/>
      <c r="NQG28" s="45"/>
      <c r="NQH28" s="45"/>
      <c r="NQI28" s="45"/>
      <c r="NQJ28" s="45"/>
      <c r="NQK28" s="45"/>
      <c r="NQL28" s="45"/>
      <c r="NQM28" s="45"/>
      <c r="NQN28" s="45"/>
      <c r="NQO28" s="45"/>
      <c r="NQP28" s="45"/>
      <c r="NQQ28" s="45"/>
      <c r="NQR28" s="45"/>
      <c r="NQS28" s="45"/>
      <c r="NQT28" s="45"/>
      <c r="NQU28" s="45"/>
      <c r="NQV28" s="45"/>
      <c r="NQW28" s="45"/>
      <c r="NQX28" s="45"/>
      <c r="NQY28" s="45"/>
      <c r="NQZ28" s="45"/>
      <c r="NRA28" s="45"/>
      <c r="NRB28" s="45"/>
      <c r="NRC28" s="45"/>
      <c r="NRD28" s="45"/>
      <c r="NRE28" s="45"/>
      <c r="NRF28" s="45"/>
      <c r="NRG28" s="45"/>
      <c r="NRH28" s="45"/>
      <c r="NRI28" s="45"/>
      <c r="NRJ28" s="45"/>
      <c r="NRK28" s="45"/>
      <c r="NRL28" s="45"/>
      <c r="NRM28" s="45"/>
      <c r="NRN28" s="45"/>
      <c r="NRO28" s="45"/>
      <c r="NRP28" s="45"/>
      <c r="NRQ28" s="45"/>
      <c r="NRR28" s="45"/>
      <c r="NRS28" s="45"/>
      <c r="NRT28" s="45"/>
      <c r="NRU28" s="45"/>
      <c r="NRV28" s="45"/>
      <c r="NRW28" s="45"/>
      <c r="NRX28" s="45"/>
      <c r="NRY28" s="45"/>
      <c r="NRZ28" s="45"/>
      <c r="NSA28" s="45"/>
      <c r="NSB28" s="45"/>
      <c r="NSC28" s="45"/>
      <c r="NSD28" s="45"/>
      <c r="NSE28" s="45"/>
      <c r="NSF28" s="45"/>
      <c r="NSG28" s="45"/>
      <c r="NSH28" s="45"/>
      <c r="NSI28" s="45"/>
      <c r="NSJ28" s="45"/>
      <c r="NSK28" s="45"/>
      <c r="NSL28" s="45"/>
      <c r="NSM28" s="45"/>
      <c r="NSN28" s="45"/>
      <c r="NSO28" s="45"/>
      <c r="NSP28" s="45"/>
      <c r="NSQ28" s="45"/>
      <c r="NSR28" s="45"/>
      <c r="NSS28" s="45"/>
      <c r="NST28" s="45"/>
      <c r="NSU28" s="45"/>
      <c r="NSV28" s="45"/>
      <c r="NSW28" s="45"/>
      <c r="NSX28" s="45"/>
      <c r="NSY28" s="45"/>
      <c r="NSZ28" s="45"/>
      <c r="NTA28" s="45"/>
      <c r="NTB28" s="45"/>
      <c r="NTC28" s="45"/>
      <c r="NTD28" s="45"/>
      <c r="NTE28" s="45"/>
      <c r="NTF28" s="45"/>
      <c r="NTG28" s="45"/>
      <c r="NTH28" s="45"/>
      <c r="NTI28" s="45"/>
      <c r="NTJ28" s="45"/>
      <c r="NTK28" s="45"/>
      <c r="NTL28" s="45"/>
      <c r="NTM28" s="45"/>
      <c r="NTN28" s="45"/>
      <c r="NTO28" s="45"/>
      <c r="NTP28" s="45"/>
      <c r="NTQ28" s="45"/>
      <c r="NTR28" s="45"/>
      <c r="NTS28" s="45"/>
      <c r="NTT28" s="45"/>
      <c r="NTU28" s="45"/>
      <c r="NTV28" s="45"/>
      <c r="NTW28" s="45"/>
      <c r="NTX28" s="45"/>
      <c r="NTY28" s="45"/>
      <c r="NTZ28" s="45"/>
      <c r="NUA28" s="45"/>
      <c r="NUB28" s="45"/>
      <c r="NUC28" s="45"/>
      <c r="NUD28" s="45"/>
      <c r="NUE28" s="45"/>
      <c r="NUF28" s="45"/>
      <c r="NUG28" s="45"/>
      <c r="NUH28" s="45"/>
      <c r="NUI28" s="45"/>
      <c r="NUJ28" s="45"/>
      <c r="NUK28" s="45"/>
      <c r="NUL28" s="45"/>
      <c r="NUM28" s="45"/>
      <c r="NUN28" s="45"/>
      <c r="NUO28" s="45"/>
      <c r="NUP28" s="45"/>
      <c r="NUQ28" s="45"/>
      <c r="NUR28" s="45"/>
      <c r="NUS28" s="45"/>
      <c r="NUT28" s="45"/>
      <c r="NUU28" s="45"/>
      <c r="NUV28" s="45"/>
      <c r="NUW28" s="45"/>
      <c r="NUX28" s="45"/>
      <c r="NUY28" s="45"/>
      <c r="NUZ28" s="45"/>
      <c r="NVA28" s="45"/>
      <c r="NVB28" s="45"/>
      <c r="NVC28" s="45"/>
      <c r="NVD28" s="45"/>
      <c r="NVE28" s="45"/>
      <c r="NVF28" s="45"/>
      <c r="NVG28" s="45"/>
      <c r="NVH28" s="45"/>
      <c r="NVI28" s="45"/>
      <c r="NVJ28" s="45"/>
      <c r="NVK28" s="45"/>
      <c r="NVL28" s="45"/>
      <c r="NVM28" s="45"/>
      <c r="NVN28" s="45"/>
      <c r="NVO28" s="45"/>
      <c r="NVP28" s="45"/>
      <c r="NVQ28" s="45"/>
      <c r="NVR28" s="45"/>
      <c r="NVS28" s="45"/>
      <c r="NVT28" s="45"/>
      <c r="NVU28" s="45"/>
      <c r="NVV28" s="45"/>
      <c r="NVW28" s="45"/>
      <c r="NVX28" s="45"/>
      <c r="NVY28" s="45"/>
      <c r="NVZ28" s="45"/>
      <c r="NWA28" s="45"/>
      <c r="NWB28" s="45"/>
      <c r="NWC28" s="45"/>
      <c r="NWD28" s="45"/>
      <c r="NWE28" s="45"/>
      <c r="NWF28" s="45"/>
      <c r="NWG28" s="45"/>
      <c r="NWH28" s="45"/>
      <c r="NWI28" s="45"/>
      <c r="NWJ28" s="45"/>
      <c r="NWK28" s="45"/>
      <c r="NWL28" s="45"/>
      <c r="NWM28" s="45"/>
      <c r="NWN28" s="45"/>
      <c r="NWO28" s="45"/>
      <c r="NWP28" s="45"/>
      <c r="NWQ28" s="45"/>
      <c r="NWR28" s="45"/>
      <c r="NWS28" s="45"/>
      <c r="NWT28" s="45"/>
      <c r="NWU28" s="45"/>
      <c r="NWV28" s="45"/>
      <c r="NWW28" s="45"/>
      <c r="NWX28" s="45"/>
      <c r="NWY28" s="45"/>
      <c r="NWZ28" s="45"/>
      <c r="NXA28" s="45"/>
      <c r="NXB28" s="45"/>
      <c r="NXC28" s="45"/>
      <c r="NXD28" s="45"/>
      <c r="NXE28" s="45"/>
      <c r="NXF28" s="45"/>
      <c r="NXG28" s="45"/>
      <c r="NXH28" s="45"/>
      <c r="NXI28" s="45"/>
      <c r="NXJ28" s="45"/>
      <c r="NXK28" s="45"/>
      <c r="NXL28" s="45"/>
      <c r="NXM28" s="45"/>
      <c r="NXN28" s="45"/>
      <c r="NXO28" s="45"/>
      <c r="NXP28" s="45"/>
      <c r="NXQ28" s="45"/>
      <c r="NXR28" s="45"/>
      <c r="NXS28" s="45"/>
      <c r="NXT28" s="45"/>
      <c r="NXU28" s="45"/>
      <c r="NXV28" s="45"/>
      <c r="NXW28" s="45"/>
      <c r="NXX28" s="45"/>
      <c r="NXY28" s="45"/>
      <c r="NXZ28" s="45"/>
      <c r="NYA28" s="45"/>
      <c r="NYB28" s="45"/>
      <c r="NYC28" s="45"/>
      <c r="NYD28" s="45"/>
      <c r="NYE28" s="45"/>
      <c r="NYF28" s="45"/>
      <c r="NYG28" s="45"/>
      <c r="NYH28" s="45"/>
      <c r="NYI28" s="45"/>
      <c r="NYJ28" s="45"/>
      <c r="NYK28" s="45"/>
      <c r="NYL28" s="45"/>
      <c r="NYM28" s="45"/>
      <c r="NYN28" s="45"/>
      <c r="NYO28" s="45"/>
      <c r="NYP28" s="45"/>
      <c r="NYQ28" s="45"/>
      <c r="NYR28" s="45"/>
      <c r="NYS28" s="45"/>
      <c r="NYT28" s="45"/>
      <c r="NYU28" s="45"/>
      <c r="NYV28" s="45"/>
      <c r="NYW28" s="45"/>
      <c r="NYX28" s="45"/>
      <c r="NYY28" s="45"/>
      <c r="NYZ28" s="45"/>
      <c r="NZA28" s="45"/>
      <c r="NZB28" s="45"/>
      <c r="NZC28" s="45"/>
      <c r="NZD28" s="45"/>
      <c r="NZE28" s="45"/>
      <c r="NZF28" s="45"/>
      <c r="NZG28" s="45"/>
      <c r="NZH28" s="45"/>
      <c r="NZI28" s="45"/>
      <c r="NZJ28" s="45"/>
      <c r="NZK28" s="45"/>
      <c r="NZL28" s="45"/>
      <c r="NZM28" s="45"/>
      <c r="NZN28" s="45"/>
      <c r="NZO28" s="45"/>
      <c r="NZP28" s="45"/>
      <c r="NZQ28" s="45"/>
      <c r="NZR28" s="45"/>
      <c r="NZS28" s="45"/>
      <c r="NZT28" s="45"/>
      <c r="NZU28" s="45"/>
      <c r="NZV28" s="45"/>
      <c r="NZW28" s="45"/>
      <c r="NZX28" s="45"/>
      <c r="NZY28" s="45"/>
      <c r="NZZ28" s="45"/>
      <c r="OAA28" s="45"/>
      <c r="OAB28" s="45"/>
      <c r="OAC28" s="45"/>
      <c r="OAD28" s="45"/>
      <c r="OAE28" s="45"/>
      <c r="OAF28" s="45"/>
      <c r="OAG28" s="45"/>
      <c r="OAH28" s="45"/>
      <c r="OAI28" s="45"/>
      <c r="OAJ28" s="45"/>
      <c r="OAK28" s="45"/>
      <c r="OAL28" s="45"/>
      <c r="OAM28" s="45"/>
      <c r="OAN28" s="45"/>
      <c r="OAO28" s="45"/>
      <c r="OAP28" s="45"/>
      <c r="OAQ28" s="45"/>
      <c r="OAR28" s="45"/>
      <c r="OAS28" s="45"/>
      <c r="OAT28" s="45"/>
      <c r="OAU28" s="45"/>
      <c r="OAV28" s="45"/>
      <c r="OAW28" s="45"/>
      <c r="OAX28" s="45"/>
      <c r="OAY28" s="45"/>
      <c r="OAZ28" s="45"/>
      <c r="OBA28" s="45"/>
      <c r="OBB28" s="45"/>
      <c r="OBC28" s="45"/>
      <c r="OBD28" s="45"/>
      <c r="OBE28" s="45"/>
      <c r="OBF28" s="45"/>
      <c r="OBG28" s="45"/>
      <c r="OBH28" s="45"/>
      <c r="OBI28" s="45"/>
      <c r="OBJ28" s="45"/>
      <c r="OBK28" s="45"/>
      <c r="OBL28" s="45"/>
      <c r="OBM28" s="45"/>
      <c r="OBN28" s="45"/>
      <c r="OBO28" s="45"/>
      <c r="OBP28" s="45"/>
      <c r="OBQ28" s="45"/>
      <c r="OBR28" s="45"/>
      <c r="OBS28" s="45"/>
      <c r="OBT28" s="45"/>
      <c r="OBU28" s="45"/>
      <c r="OBV28" s="45"/>
      <c r="OBW28" s="45"/>
      <c r="OBX28" s="45"/>
      <c r="OBY28" s="45"/>
      <c r="OBZ28" s="45"/>
      <c r="OCA28" s="45"/>
      <c r="OCB28" s="45"/>
      <c r="OCC28" s="45"/>
      <c r="OCD28" s="45"/>
      <c r="OCE28" s="45"/>
      <c r="OCF28" s="45"/>
      <c r="OCG28" s="45"/>
      <c r="OCH28" s="45"/>
      <c r="OCI28" s="45"/>
      <c r="OCJ28" s="45"/>
      <c r="OCK28" s="45"/>
      <c r="OCL28" s="45"/>
      <c r="OCM28" s="45"/>
      <c r="OCN28" s="45"/>
      <c r="OCO28" s="45"/>
      <c r="OCP28" s="45"/>
      <c r="OCQ28" s="45"/>
      <c r="OCR28" s="45"/>
      <c r="OCS28" s="45"/>
      <c r="OCT28" s="45"/>
      <c r="OCU28" s="45"/>
      <c r="OCV28" s="45"/>
      <c r="OCW28" s="45"/>
      <c r="OCX28" s="45"/>
      <c r="OCY28" s="45"/>
      <c r="OCZ28" s="45"/>
      <c r="ODA28" s="45"/>
      <c r="ODB28" s="45"/>
      <c r="ODC28" s="45"/>
      <c r="ODD28" s="45"/>
      <c r="ODE28" s="45"/>
      <c r="ODF28" s="45"/>
      <c r="ODG28" s="45"/>
      <c r="ODH28" s="45"/>
      <c r="ODI28" s="45"/>
      <c r="ODJ28" s="45"/>
      <c r="ODK28" s="45"/>
      <c r="ODL28" s="45"/>
      <c r="ODM28" s="45"/>
      <c r="ODN28" s="45"/>
      <c r="ODO28" s="45"/>
      <c r="ODP28" s="45"/>
      <c r="ODQ28" s="45"/>
      <c r="ODR28" s="45"/>
      <c r="ODS28" s="45"/>
      <c r="ODT28" s="45"/>
      <c r="ODU28" s="45"/>
      <c r="ODV28" s="45"/>
      <c r="ODW28" s="45"/>
      <c r="ODX28" s="45"/>
      <c r="ODY28" s="45"/>
      <c r="ODZ28" s="45"/>
      <c r="OEA28" s="45"/>
      <c r="OEB28" s="45"/>
      <c r="OEC28" s="45"/>
      <c r="OED28" s="45"/>
      <c r="OEE28" s="45"/>
      <c r="OEF28" s="45"/>
      <c r="OEG28" s="45"/>
      <c r="OEH28" s="45"/>
      <c r="OEI28" s="45"/>
      <c r="OEJ28" s="45"/>
      <c r="OEK28" s="45"/>
      <c r="OEL28" s="45"/>
      <c r="OEM28" s="45"/>
      <c r="OEN28" s="45"/>
      <c r="OEO28" s="45"/>
      <c r="OEP28" s="45"/>
      <c r="OEQ28" s="45"/>
      <c r="OER28" s="45"/>
      <c r="OES28" s="45"/>
      <c r="OET28" s="45"/>
      <c r="OEU28" s="45"/>
      <c r="OEV28" s="45"/>
      <c r="OEW28" s="45"/>
      <c r="OEX28" s="45"/>
      <c r="OEY28" s="45"/>
      <c r="OEZ28" s="45"/>
      <c r="OFA28" s="45"/>
      <c r="OFB28" s="45"/>
      <c r="OFC28" s="45"/>
      <c r="OFD28" s="45"/>
      <c r="OFE28" s="45"/>
      <c r="OFF28" s="45"/>
      <c r="OFG28" s="45"/>
      <c r="OFH28" s="45"/>
      <c r="OFI28" s="45"/>
      <c r="OFJ28" s="45"/>
      <c r="OFK28" s="45"/>
      <c r="OFL28" s="45"/>
      <c r="OFM28" s="45"/>
      <c r="OFN28" s="45"/>
      <c r="OFO28" s="45"/>
      <c r="OFP28" s="45"/>
      <c r="OFQ28" s="45"/>
      <c r="OFR28" s="45"/>
      <c r="OFS28" s="45"/>
      <c r="OFT28" s="45"/>
      <c r="OFU28" s="45"/>
      <c r="OFV28" s="45"/>
      <c r="OFW28" s="45"/>
      <c r="OFX28" s="45"/>
      <c r="OFY28" s="45"/>
      <c r="OFZ28" s="45"/>
      <c r="OGA28" s="45"/>
      <c r="OGB28" s="45"/>
      <c r="OGC28" s="45"/>
      <c r="OGD28" s="45"/>
      <c r="OGE28" s="45"/>
      <c r="OGF28" s="45"/>
      <c r="OGG28" s="45"/>
      <c r="OGH28" s="45"/>
      <c r="OGI28" s="45"/>
      <c r="OGJ28" s="45"/>
      <c r="OGK28" s="45"/>
      <c r="OGL28" s="45"/>
      <c r="OGM28" s="45"/>
      <c r="OGN28" s="45"/>
      <c r="OGO28" s="45"/>
      <c r="OGP28" s="45"/>
      <c r="OGQ28" s="45"/>
      <c r="OGR28" s="45"/>
      <c r="OGS28" s="45"/>
      <c r="OGT28" s="45"/>
      <c r="OGU28" s="45"/>
      <c r="OGV28" s="45"/>
      <c r="OGW28" s="45"/>
      <c r="OGX28" s="45"/>
      <c r="OGY28" s="45"/>
      <c r="OGZ28" s="45"/>
      <c r="OHA28" s="45"/>
      <c r="OHB28" s="45"/>
      <c r="OHC28" s="45"/>
      <c r="OHD28" s="45"/>
      <c r="OHE28" s="45"/>
      <c r="OHF28" s="45"/>
      <c r="OHG28" s="45"/>
      <c r="OHH28" s="45"/>
      <c r="OHI28" s="45"/>
      <c r="OHJ28" s="45"/>
      <c r="OHK28" s="45"/>
      <c r="OHL28" s="45"/>
      <c r="OHM28" s="45"/>
      <c r="OHN28" s="45"/>
      <c r="OHO28" s="45"/>
      <c r="OHP28" s="45"/>
      <c r="OHQ28" s="45"/>
      <c r="OHR28" s="45"/>
      <c r="OHS28" s="45"/>
      <c r="OHT28" s="45"/>
      <c r="OHU28" s="45"/>
      <c r="OHV28" s="45"/>
      <c r="OHW28" s="45"/>
      <c r="OHX28" s="45"/>
      <c r="OHY28" s="45"/>
      <c r="OHZ28" s="45"/>
      <c r="OIA28" s="45"/>
      <c r="OIB28" s="45"/>
      <c r="OIC28" s="45"/>
      <c r="OID28" s="45"/>
      <c r="OIE28" s="45"/>
      <c r="OIF28" s="45"/>
      <c r="OIG28" s="45"/>
      <c r="OIH28" s="45"/>
      <c r="OII28" s="45"/>
      <c r="OIJ28" s="45"/>
      <c r="OIK28" s="45"/>
      <c r="OIL28" s="45"/>
      <c r="OIM28" s="45"/>
      <c r="OIN28" s="45"/>
      <c r="OIO28" s="45"/>
      <c r="OIP28" s="45"/>
      <c r="OIQ28" s="45"/>
      <c r="OIR28" s="45"/>
      <c r="OIS28" s="45"/>
      <c r="OIT28" s="45"/>
      <c r="OIU28" s="45"/>
      <c r="OIV28" s="45"/>
      <c r="OIW28" s="45"/>
      <c r="OIX28" s="45"/>
      <c r="OIY28" s="45"/>
      <c r="OIZ28" s="45"/>
      <c r="OJA28" s="45"/>
      <c r="OJB28" s="45"/>
      <c r="OJC28" s="45"/>
      <c r="OJD28" s="45"/>
      <c r="OJE28" s="45"/>
      <c r="OJF28" s="45"/>
      <c r="OJG28" s="45"/>
      <c r="OJH28" s="45"/>
      <c r="OJI28" s="45"/>
      <c r="OJJ28" s="45"/>
      <c r="OJK28" s="45"/>
      <c r="OJL28" s="45"/>
      <c r="OJM28" s="45"/>
      <c r="OJN28" s="45"/>
      <c r="OJO28" s="45"/>
      <c r="OJP28" s="45"/>
      <c r="OJQ28" s="45"/>
      <c r="OJR28" s="45"/>
      <c r="OJS28" s="45"/>
      <c r="OJT28" s="45"/>
      <c r="OJU28" s="45"/>
      <c r="OJV28" s="45"/>
      <c r="OJW28" s="45"/>
      <c r="OJX28" s="45"/>
      <c r="OJY28" s="45"/>
      <c r="OJZ28" s="45"/>
      <c r="OKA28" s="45"/>
      <c r="OKB28" s="45"/>
      <c r="OKC28" s="45"/>
      <c r="OKD28" s="45"/>
      <c r="OKE28" s="45"/>
      <c r="OKF28" s="45"/>
      <c r="OKG28" s="45"/>
      <c r="OKH28" s="45"/>
      <c r="OKI28" s="45"/>
      <c r="OKJ28" s="45"/>
      <c r="OKK28" s="45"/>
      <c r="OKL28" s="45"/>
      <c r="OKM28" s="45"/>
      <c r="OKN28" s="45"/>
      <c r="OKO28" s="45"/>
      <c r="OKP28" s="45"/>
      <c r="OKQ28" s="45"/>
      <c r="OKR28" s="45"/>
      <c r="OKS28" s="45"/>
      <c r="OKT28" s="45"/>
      <c r="OKU28" s="45"/>
      <c r="OKV28" s="45"/>
      <c r="OKW28" s="45"/>
      <c r="OKX28" s="45"/>
      <c r="OKY28" s="45"/>
      <c r="OKZ28" s="45"/>
      <c r="OLA28" s="45"/>
      <c r="OLB28" s="45"/>
      <c r="OLC28" s="45"/>
      <c r="OLD28" s="45"/>
      <c r="OLE28" s="45"/>
      <c r="OLF28" s="45"/>
      <c r="OLG28" s="45"/>
      <c r="OLH28" s="45"/>
      <c r="OLI28" s="45"/>
      <c r="OLJ28" s="45"/>
      <c r="OLK28" s="45"/>
      <c r="OLL28" s="45"/>
      <c r="OLM28" s="45"/>
      <c r="OLN28" s="45"/>
      <c r="OLO28" s="45"/>
      <c r="OLP28" s="45"/>
      <c r="OLQ28" s="45"/>
      <c r="OLR28" s="45"/>
      <c r="OLS28" s="45"/>
      <c r="OLT28" s="45"/>
      <c r="OLU28" s="45"/>
      <c r="OLV28" s="45"/>
      <c r="OLW28" s="45"/>
      <c r="OLX28" s="45"/>
      <c r="OLY28" s="45"/>
      <c r="OLZ28" s="45"/>
      <c r="OMA28" s="45"/>
      <c r="OMB28" s="45"/>
      <c r="OMC28" s="45"/>
      <c r="OMD28" s="45"/>
      <c r="OME28" s="45"/>
      <c r="OMF28" s="45"/>
      <c r="OMG28" s="45"/>
      <c r="OMH28" s="45"/>
      <c r="OMI28" s="45"/>
      <c r="OMJ28" s="45"/>
      <c r="OMK28" s="45"/>
      <c r="OML28" s="45"/>
      <c r="OMM28" s="45"/>
      <c r="OMN28" s="45"/>
      <c r="OMO28" s="45"/>
      <c r="OMP28" s="45"/>
      <c r="OMQ28" s="45"/>
      <c r="OMR28" s="45"/>
      <c r="OMS28" s="45"/>
      <c r="OMT28" s="45"/>
      <c r="OMU28" s="45"/>
      <c r="OMV28" s="45"/>
      <c r="OMW28" s="45"/>
      <c r="OMX28" s="45"/>
      <c r="OMY28" s="45"/>
      <c r="OMZ28" s="45"/>
      <c r="ONA28" s="45"/>
      <c r="ONB28" s="45"/>
      <c r="ONC28" s="45"/>
      <c r="OND28" s="45"/>
      <c r="ONE28" s="45"/>
      <c r="ONF28" s="45"/>
      <c r="ONG28" s="45"/>
      <c r="ONH28" s="45"/>
      <c r="ONI28" s="45"/>
      <c r="ONJ28" s="45"/>
      <c r="ONK28" s="45"/>
      <c r="ONL28" s="45"/>
      <c r="ONM28" s="45"/>
      <c r="ONN28" s="45"/>
      <c r="ONO28" s="45"/>
      <c r="ONP28" s="45"/>
      <c r="ONQ28" s="45"/>
      <c r="ONR28" s="45"/>
      <c r="ONS28" s="45"/>
      <c r="ONT28" s="45"/>
      <c r="ONU28" s="45"/>
      <c r="ONV28" s="45"/>
      <c r="ONW28" s="45"/>
      <c r="ONX28" s="45"/>
      <c r="ONY28" s="45"/>
      <c r="ONZ28" s="45"/>
      <c r="OOA28" s="45"/>
      <c r="OOB28" s="45"/>
      <c r="OOC28" s="45"/>
      <c r="OOD28" s="45"/>
      <c r="OOE28" s="45"/>
      <c r="OOF28" s="45"/>
      <c r="OOG28" s="45"/>
      <c r="OOH28" s="45"/>
      <c r="OOI28" s="45"/>
      <c r="OOJ28" s="45"/>
      <c r="OOK28" s="45"/>
      <c r="OOL28" s="45"/>
      <c r="OOM28" s="45"/>
      <c r="OON28" s="45"/>
      <c r="OOO28" s="45"/>
      <c r="OOP28" s="45"/>
      <c r="OOQ28" s="45"/>
      <c r="OOR28" s="45"/>
      <c r="OOS28" s="45"/>
      <c r="OOT28" s="45"/>
      <c r="OOU28" s="45"/>
      <c r="OOV28" s="45"/>
      <c r="OOW28" s="45"/>
      <c r="OOX28" s="45"/>
      <c r="OOY28" s="45"/>
      <c r="OOZ28" s="45"/>
      <c r="OPA28" s="45"/>
      <c r="OPB28" s="45"/>
      <c r="OPC28" s="45"/>
      <c r="OPD28" s="45"/>
      <c r="OPE28" s="45"/>
      <c r="OPF28" s="45"/>
      <c r="OPG28" s="45"/>
      <c r="OPH28" s="45"/>
      <c r="OPI28" s="45"/>
      <c r="OPJ28" s="45"/>
      <c r="OPK28" s="45"/>
      <c r="OPL28" s="45"/>
      <c r="OPM28" s="45"/>
      <c r="OPN28" s="45"/>
      <c r="OPO28" s="45"/>
      <c r="OPP28" s="45"/>
      <c r="OPQ28" s="45"/>
      <c r="OPR28" s="45"/>
      <c r="OPS28" s="45"/>
      <c r="OPT28" s="45"/>
      <c r="OPU28" s="45"/>
      <c r="OPV28" s="45"/>
      <c r="OPW28" s="45"/>
      <c r="OPX28" s="45"/>
      <c r="OPY28" s="45"/>
      <c r="OPZ28" s="45"/>
      <c r="OQA28" s="45"/>
      <c r="OQB28" s="45"/>
      <c r="OQC28" s="45"/>
      <c r="OQD28" s="45"/>
      <c r="OQE28" s="45"/>
      <c r="OQF28" s="45"/>
      <c r="OQG28" s="45"/>
      <c r="OQH28" s="45"/>
      <c r="OQI28" s="45"/>
      <c r="OQJ28" s="45"/>
      <c r="OQK28" s="45"/>
      <c r="OQL28" s="45"/>
      <c r="OQM28" s="45"/>
      <c r="OQN28" s="45"/>
      <c r="OQO28" s="45"/>
      <c r="OQP28" s="45"/>
      <c r="OQQ28" s="45"/>
      <c r="OQR28" s="45"/>
      <c r="OQS28" s="45"/>
      <c r="OQT28" s="45"/>
      <c r="OQU28" s="45"/>
      <c r="OQV28" s="45"/>
      <c r="OQW28" s="45"/>
      <c r="OQX28" s="45"/>
      <c r="OQY28" s="45"/>
      <c r="OQZ28" s="45"/>
      <c r="ORA28" s="45"/>
      <c r="ORB28" s="45"/>
      <c r="ORC28" s="45"/>
      <c r="ORD28" s="45"/>
      <c r="ORE28" s="45"/>
      <c r="ORF28" s="45"/>
      <c r="ORG28" s="45"/>
      <c r="ORH28" s="45"/>
      <c r="ORI28" s="45"/>
      <c r="ORJ28" s="45"/>
      <c r="ORK28" s="45"/>
      <c r="ORL28" s="45"/>
      <c r="ORM28" s="45"/>
      <c r="ORN28" s="45"/>
      <c r="ORO28" s="45"/>
      <c r="ORP28" s="45"/>
      <c r="ORQ28" s="45"/>
      <c r="ORR28" s="45"/>
      <c r="ORS28" s="45"/>
      <c r="ORT28" s="45"/>
      <c r="ORU28" s="45"/>
      <c r="ORV28" s="45"/>
      <c r="ORW28" s="45"/>
      <c r="ORX28" s="45"/>
      <c r="ORY28" s="45"/>
      <c r="ORZ28" s="45"/>
      <c r="OSA28" s="45"/>
      <c r="OSB28" s="45"/>
      <c r="OSC28" s="45"/>
      <c r="OSD28" s="45"/>
      <c r="OSE28" s="45"/>
      <c r="OSF28" s="45"/>
      <c r="OSG28" s="45"/>
      <c r="OSH28" s="45"/>
      <c r="OSI28" s="45"/>
      <c r="OSJ28" s="45"/>
      <c r="OSK28" s="45"/>
      <c r="OSL28" s="45"/>
      <c r="OSM28" s="45"/>
      <c r="OSN28" s="45"/>
      <c r="OSO28" s="45"/>
      <c r="OSP28" s="45"/>
      <c r="OSQ28" s="45"/>
      <c r="OSR28" s="45"/>
      <c r="OSS28" s="45"/>
      <c r="OST28" s="45"/>
      <c r="OSU28" s="45"/>
      <c r="OSV28" s="45"/>
      <c r="OSW28" s="45"/>
      <c r="OSX28" s="45"/>
      <c r="OSY28" s="45"/>
      <c r="OSZ28" s="45"/>
      <c r="OTA28" s="45"/>
      <c r="OTB28" s="45"/>
      <c r="OTC28" s="45"/>
      <c r="OTD28" s="45"/>
      <c r="OTE28" s="45"/>
      <c r="OTF28" s="45"/>
      <c r="OTG28" s="45"/>
      <c r="OTH28" s="45"/>
      <c r="OTI28" s="45"/>
      <c r="OTJ28" s="45"/>
      <c r="OTK28" s="45"/>
      <c r="OTL28" s="45"/>
      <c r="OTM28" s="45"/>
      <c r="OTN28" s="45"/>
      <c r="OTO28" s="45"/>
      <c r="OTP28" s="45"/>
      <c r="OTQ28" s="45"/>
      <c r="OTR28" s="45"/>
      <c r="OTS28" s="45"/>
      <c r="OTT28" s="45"/>
      <c r="OTU28" s="45"/>
      <c r="OTV28" s="45"/>
      <c r="OTW28" s="45"/>
      <c r="OTX28" s="45"/>
      <c r="OTY28" s="45"/>
      <c r="OTZ28" s="45"/>
      <c r="OUA28" s="45"/>
      <c r="OUB28" s="45"/>
      <c r="OUC28" s="45"/>
      <c r="OUD28" s="45"/>
      <c r="OUE28" s="45"/>
      <c r="OUF28" s="45"/>
      <c r="OUG28" s="45"/>
      <c r="OUH28" s="45"/>
      <c r="OUI28" s="45"/>
      <c r="OUJ28" s="45"/>
      <c r="OUK28" s="45"/>
      <c r="OUL28" s="45"/>
      <c r="OUM28" s="45"/>
      <c r="OUN28" s="45"/>
      <c r="OUO28" s="45"/>
      <c r="OUP28" s="45"/>
      <c r="OUQ28" s="45"/>
      <c r="OUR28" s="45"/>
      <c r="OUS28" s="45"/>
      <c r="OUT28" s="45"/>
      <c r="OUU28" s="45"/>
      <c r="OUV28" s="45"/>
      <c r="OUW28" s="45"/>
      <c r="OUX28" s="45"/>
      <c r="OUY28" s="45"/>
      <c r="OUZ28" s="45"/>
      <c r="OVA28" s="45"/>
      <c r="OVB28" s="45"/>
      <c r="OVC28" s="45"/>
      <c r="OVD28" s="45"/>
      <c r="OVE28" s="45"/>
      <c r="OVF28" s="45"/>
      <c r="OVG28" s="45"/>
      <c r="OVH28" s="45"/>
      <c r="OVI28" s="45"/>
      <c r="OVJ28" s="45"/>
      <c r="OVK28" s="45"/>
      <c r="OVL28" s="45"/>
      <c r="OVM28" s="45"/>
      <c r="OVN28" s="45"/>
      <c r="OVO28" s="45"/>
      <c r="OVP28" s="45"/>
      <c r="OVQ28" s="45"/>
      <c r="OVR28" s="45"/>
      <c r="OVS28" s="45"/>
      <c r="OVT28" s="45"/>
      <c r="OVU28" s="45"/>
      <c r="OVV28" s="45"/>
      <c r="OVW28" s="45"/>
      <c r="OVX28" s="45"/>
      <c r="OVY28" s="45"/>
      <c r="OVZ28" s="45"/>
      <c r="OWA28" s="45"/>
      <c r="OWB28" s="45"/>
      <c r="OWC28" s="45"/>
      <c r="OWD28" s="45"/>
      <c r="OWE28" s="45"/>
      <c r="OWF28" s="45"/>
      <c r="OWG28" s="45"/>
      <c r="OWH28" s="45"/>
      <c r="OWI28" s="45"/>
      <c r="OWJ28" s="45"/>
      <c r="OWK28" s="45"/>
      <c r="OWL28" s="45"/>
      <c r="OWM28" s="45"/>
      <c r="OWN28" s="45"/>
      <c r="OWO28" s="45"/>
      <c r="OWP28" s="45"/>
      <c r="OWQ28" s="45"/>
      <c r="OWR28" s="45"/>
      <c r="OWS28" s="45"/>
      <c r="OWT28" s="45"/>
      <c r="OWU28" s="45"/>
      <c r="OWV28" s="45"/>
      <c r="OWW28" s="45"/>
      <c r="OWX28" s="45"/>
      <c r="OWY28" s="45"/>
      <c r="OWZ28" s="45"/>
      <c r="OXA28" s="45"/>
      <c r="OXB28" s="45"/>
      <c r="OXC28" s="45"/>
      <c r="OXD28" s="45"/>
      <c r="OXE28" s="45"/>
      <c r="OXF28" s="45"/>
      <c r="OXG28" s="45"/>
      <c r="OXH28" s="45"/>
      <c r="OXI28" s="45"/>
      <c r="OXJ28" s="45"/>
      <c r="OXK28" s="45"/>
      <c r="OXL28" s="45"/>
      <c r="OXM28" s="45"/>
      <c r="OXN28" s="45"/>
      <c r="OXO28" s="45"/>
      <c r="OXP28" s="45"/>
      <c r="OXQ28" s="45"/>
      <c r="OXR28" s="45"/>
      <c r="OXS28" s="45"/>
      <c r="OXT28" s="45"/>
      <c r="OXU28" s="45"/>
      <c r="OXV28" s="45"/>
      <c r="OXW28" s="45"/>
      <c r="OXX28" s="45"/>
      <c r="OXY28" s="45"/>
      <c r="OXZ28" s="45"/>
      <c r="OYA28" s="45"/>
      <c r="OYB28" s="45"/>
      <c r="OYC28" s="45"/>
      <c r="OYD28" s="45"/>
      <c r="OYE28" s="45"/>
      <c r="OYF28" s="45"/>
      <c r="OYG28" s="45"/>
      <c r="OYH28" s="45"/>
      <c r="OYI28" s="45"/>
      <c r="OYJ28" s="45"/>
      <c r="OYK28" s="45"/>
      <c r="OYL28" s="45"/>
      <c r="OYM28" s="45"/>
      <c r="OYN28" s="45"/>
      <c r="OYO28" s="45"/>
      <c r="OYP28" s="45"/>
      <c r="OYQ28" s="45"/>
      <c r="OYR28" s="45"/>
      <c r="OYS28" s="45"/>
      <c r="OYT28" s="45"/>
      <c r="OYU28" s="45"/>
      <c r="OYV28" s="45"/>
      <c r="OYW28" s="45"/>
      <c r="OYX28" s="45"/>
      <c r="OYY28" s="45"/>
      <c r="OYZ28" s="45"/>
      <c r="OZA28" s="45"/>
      <c r="OZB28" s="45"/>
      <c r="OZC28" s="45"/>
      <c r="OZD28" s="45"/>
      <c r="OZE28" s="45"/>
      <c r="OZF28" s="45"/>
      <c r="OZG28" s="45"/>
      <c r="OZH28" s="45"/>
      <c r="OZI28" s="45"/>
      <c r="OZJ28" s="45"/>
      <c r="OZK28" s="45"/>
      <c r="OZL28" s="45"/>
      <c r="OZM28" s="45"/>
      <c r="OZN28" s="45"/>
      <c r="OZO28" s="45"/>
      <c r="OZP28" s="45"/>
      <c r="OZQ28" s="45"/>
      <c r="OZR28" s="45"/>
      <c r="OZS28" s="45"/>
      <c r="OZT28" s="45"/>
      <c r="OZU28" s="45"/>
      <c r="OZV28" s="45"/>
      <c r="OZW28" s="45"/>
      <c r="OZX28" s="45"/>
      <c r="OZY28" s="45"/>
      <c r="OZZ28" s="45"/>
      <c r="PAA28" s="45"/>
      <c r="PAB28" s="45"/>
      <c r="PAC28" s="45"/>
      <c r="PAD28" s="45"/>
      <c r="PAE28" s="45"/>
      <c r="PAF28" s="45"/>
      <c r="PAG28" s="45"/>
      <c r="PAH28" s="45"/>
      <c r="PAI28" s="45"/>
      <c r="PAJ28" s="45"/>
      <c r="PAK28" s="45"/>
      <c r="PAL28" s="45"/>
      <c r="PAM28" s="45"/>
      <c r="PAN28" s="45"/>
      <c r="PAO28" s="45"/>
      <c r="PAP28" s="45"/>
      <c r="PAQ28" s="45"/>
      <c r="PAR28" s="45"/>
      <c r="PAS28" s="45"/>
      <c r="PAT28" s="45"/>
      <c r="PAU28" s="45"/>
      <c r="PAV28" s="45"/>
      <c r="PAW28" s="45"/>
      <c r="PAX28" s="45"/>
      <c r="PAY28" s="45"/>
      <c r="PAZ28" s="45"/>
      <c r="PBA28" s="45"/>
      <c r="PBB28" s="45"/>
      <c r="PBC28" s="45"/>
      <c r="PBD28" s="45"/>
      <c r="PBE28" s="45"/>
      <c r="PBF28" s="45"/>
      <c r="PBG28" s="45"/>
      <c r="PBH28" s="45"/>
      <c r="PBI28" s="45"/>
      <c r="PBJ28" s="45"/>
      <c r="PBK28" s="45"/>
      <c r="PBL28" s="45"/>
      <c r="PBM28" s="45"/>
      <c r="PBN28" s="45"/>
      <c r="PBO28" s="45"/>
      <c r="PBP28" s="45"/>
      <c r="PBQ28" s="45"/>
      <c r="PBR28" s="45"/>
      <c r="PBS28" s="45"/>
      <c r="PBT28" s="45"/>
      <c r="PBU28" s="45"/>
      <c r="PBV28" s="45"/>
      <c r="PBW28" s="45"/>
      <c r="PBX28" s="45"/>
      <c r="PBY28" s="45"/>
      <c r="PBZ28" s="45"/>
      <c r="PCA28" s="45"/>
      <c r="PCB28" s="45"/>
      <c r="PCC28" s="45"/>
      <c r="PCD28" s="45"/>
      <c r="PCE28" s="45"/>
      <c r="PCF28" s="45"/>
      <c r="PCG28" s="45"/>
      <c r="PCH28" s="45"/>
      <c r="PCI28" s="45"/>
      <c r="PCJ28" s="45"/>
      <c r="PCK28" s="45"/>
      <c r="PCL28" s="45"/>
      <c r="PCM28" s="45"/>
      <c r="PCN28" s="45"/>
      <c r="PCO28" s="45"/>
      <c r="PCP28" s="45"/>
      <c r="PCQ28" s="45"/>
      <c r="PCR28" s="45"/>
      <c r="PCS28" s="45"/>
      <c r="PCT28" s="45"/>
      <c r="PCU28" s="45"/>
      <c r="PCV28" s="45"/>
      <c r="PCW28" s="45"/>
      <c r="PCX28" s="45"/>
      <c r="PCY28" s="45"/>
      <c r="PCZ28" s="45"/>
      <c r="PDA28" s="45"/>
      <c r="PDB28" s="45"/>
      <c r="PDC28" s="45"/>
      <c r="PDD28" s="45"/>
      <c r="PDE28" s="45"/>
      <c r="PDF28" s="45"/>
      <c r="PDG28" s="45"/>
      <c r="PDH28" s="45"/>
      <c r="PDI28" s="45"/>
      <c r="PDJ28" s="45"/>
      <c r="PDK28" s="45"/>
      <c r="PDL28" s="45"/>
      <c r="PDM28" s="45"/>
      <c r="PDN28" s="45"/>
      <c r="PDO28" s="45"/>
      <c r="PDP28" s="45"/>
      <c r="PDQ28" s="45"/>
      <c r="PDR28" s="45"/>
      <c r="PDS28" s="45"/>
      <c r="PDT28" s="45"/>
      <c r="PDU28" s="45"/>
      <c r="PDV28" s="45"/>
      <c r="PDW28" s="45"/>
      <c r="PDX28" s="45"/>
      <c r="PDY28" s="45"/>
      <c r="PDZ28" s="45"/>
      <c r="PEA28" s="45"/>
      <c r="PEB28" s="45"/>
      <c r="PEC28" s="45"/>
      <c r="PED28" s="45"/>
      <c r="PEE28" s="45"/>
      <c r="PEF28" s="45"/>
      <c r="PEG28" s="45"/>
      <c r="PEH28" s="45"/>
      <c r="PEI28" s="45"/>
      <c r="PEJ28" s="45"/>
      <c r="PEK28" s="45"/>
      <c r="PEL28" s="45"/>
      <c r="PEM28" s="45"/>
      <c r="PEN28" s="45"/>
      <c r="PEO28" s="45"/>
      <c r="PEP28" s="45"/>
      <c r="PEQ28" s="45"/>
      <c r="PER28" s="45"/>
      <c r="PES28" s="45"/>
      <c r="PET28" s="45"/>
      <c r="PEU28" s="45"/>
      <c r="PEV28" s="45"/>
      <c r="PEW28" s="45"/>
      <c r="PEX28" s="45"/>
      <c r="PEY28" s="45"/>
      <c r="PEZ28" s="45"/>
      <c r="PFA28" s="45"/>
      <c r="PFB28" s="45"/>
      <c r="PFC28" s="45"/>
      <c r="PFD28" s="45"/>
      <c r="PFE28" s="45"/>
      <c r="PFF28" s="45"/>
      <c r="PFG28" s="45"/>
      <c r="PFH28" s="45"/>
      <c r="PFI28" s="45"/>
      <c r="PFJ28" s="45"/>
      <c r="PFK28" s="45"/>
      <c r="PFL28" s="45"/>
      <c r="PFM28" s="45"/>
      <c r="PFN28" s="45"/>
      <c r="PFO28" s="45"/>
      <c r="PFP28" s="45"/>
      <c r="PFQ28" s="45"/>
      <c r="PFR28" s="45"/>
      <c r="PFS28" s="45"/>
      <c r="PFT28" s="45"/>
      <c r="PFU28" s="45"/>
      <c r="PFV28" s="45"/>
      <c r="PFW28" s="45"/>
      <c r="PFX28" s="45"/>
      <c r="PFY28" s="45"/>
      <c r="PFZ28" s="45"/>
      <c r="PGA28" s="45"/>
      <c r="PGB28" s="45"/>
      <c r="PGC28" s="45"/>
      <c r="PGD28" s="45"/>
      <c r="PGE28" s="45"/>
      <c r="PGF28" s="45"/>
      <c r="PGG28" s="45"/>
      <c r="PGH28" s="45"/>
      <c r="PGI28" s="45"/>
      <c r="PGJ28" s="45"/>
      <c r="PGK28" s="45"/>
      <c r="PGL28" s="45"/>
      <c r="PGM28" s="45"/>
      <c r="PGN28" s="45"/>
      <c r="PGO28" s="45"/>
      <c r="PGP28" s="45"/>
      <c r="PGQ28" s="45"/>
      <c r="PGR28" s="45"/>
      <c r="PGS28" s="45"/>
      <c r="PGT28" s="45"/>
      <c r="PGU28" s="45"/>
      <c r="PGV28" s="45"/>
      <c r="PGW28" s="45"/>
      <c r="PGX28" s="45"/>
      <c r="PGY28" s="45"/>
      <c r="PGZ28" s="45"/>
      <c r="PHA28" s="45"/>
      <c r="PHB28" s="45"/>
      <c r="PHC28" s="45"/>
      <c r="PHD28" s="45"/>
      <c r="PHE28" s="45"/>
      <c r="PHF28" s="45"/>
      <c r="PHG28" s="45"/>
      <c r="PHH28" s="45"/>
      <c r="PHI28" s="45"/>
      <c r="PHJ28" s="45"/>
      <c r="PHK28" s="45"/>
      <c r="PHL28" s="45"/>
      <c r="PHM28" s="45"/>
      <c r="PHN28" s="45"/>
      <c r="PHO28" s="45"/>
      <c r="PHP28" s="45"/>
      <c r="PHQ28" s="45"/>
      <c r="PHR28" s="45"/>
      <c r="PHS28" s="45"/>
      <c r="PHT28" s="45"/>
      <c r="PHU28" s="45"/>
      <c r="PHV28" s="45"/>
      <c r="PHW28" s="45"/>
      <c r="PHX28" s="45"/>
      <c r="PHY28" s="45"/>
      <c r="PHZ28" s="45"/>
      <c r="PIA28" s="45"/>
      <c r="PIB28" s="45"/>
      <c r="PIC28" s="45"/>
      <c r="PID28" s="45"/>
      <c r="PIE28" s="45"/>
      <c r="PIF28" s="45"/>
      <c r="PIG28" s="45"/>
      <c r="PIH28" s="45"/>
      <c r="PII28" s="45"/>
      <c r="PIJ28" s="45"/>
      <c r="PIK28" s="45"/>
      <c r="PIL28" s="45"/>
      <c r="PIM28" s="45"/>
      <c r="PIN28" s="45"/>
      <c r="PIO28" s="45"/>
      <c r="PIP28" s="45"/>
      <c r="PIQ28" s="45"/>
      <c r="PIR28" s="45"/>
      <c r="PIS28" s="45"/>
      <c r="PIT28" s="45"/>
      <c r="PIU28" s="45"/>
      <c r="PIV28" s="45"/>
      <c r="PIW28" s="45"/>
      <c r="PIX28" s="45"/>
      <c r="PIY28" s="45"/>
      <c r="PIZ28" s="45"/>
      <c r="PJA28" s="45"/>
      <c r="PJB28" s="45"/>
      <c r="PJC28" s="45"/>
      <c r="PJD28" s="45"/>
      <c r="PJE28" s="45"/>
      <c r="PJF28" s="45"/>
      <c r="PJG28" s="45"/>
      <c r="PJH28" s="45"/>
      <c r="PJI28" s="45"/>
      <c r="PJJ28" s="45"/>
      <c r="PJK28" s="45"/>
      <c r="PJL28" s="45"/>
      <c r="PJM28" s="45"/>
      <c r="PJN28" s="45"/>
      <c r="PJO28" s="45"/>
      <c r="PJP28" s="45"/>
      <c r="PJQ28" s="45"/>
      <c r="PJR28" s="45"/>
      <c r="PJS28" s="45"/>
      <c r="PJT28" s="45"/>
      <c r="PJU28" s="45"/>
      <c r="PJV28" s="45"/>
      <c r="PJW28" s="45"/>
      <c r="PJX28" s="45"/>
      <c r="PJY28" s="45"/>
      <c r="PJZ28" s="45"/>
      <c r="PKA28" s="45"/>
      <c r="PKB28" s="45"/>
      <c r="PKC28" s="45"/>
      <c r="PKD28" s="45"/>
      <c r="PKE28" s="45"/>
      <c r="PKF28" s="45"/>
      <c r="PKG28" s="45"/>
      <c r="PKH28" s="45"/>
      <c r="PKI28" s="45"/>
      <c r="PKJ28" s="45"/>
      <c r="PKK28" s="45"/>
      <c r="PKL28" s="45"/>
      <c r="PKM28" s="45"/>
      <c r="PKN28" s="45"/>
      <c r="PKO28" s="45"/>
      <c r="PKP28" s="45"/>
      <c r="PKQ28" s="45"/>
      <c r="PKR28" s="45"/>
      <c r="PKS28" s="45"/>
      <c r="PKT28" s="45"/>
      <c r="PKU28" s="45"/>
      <c r="PKV28" s="45"/>
      <c r="PKW28" s="45"/>
      <c r="PKX28" s="45"/>
      <c r="PKY28" s="45"/>
      <c r="PKZ28" s="45"/>
      <c r="PLA28" s="45"/>
      <c r="PLB28" s="45"/>
      <c r="PLC28" s="45"/>
      <c r="PLD28" s="45"/>
      <c r="PLE28" s="45"/>
      <c r="PLF28" s="45"/>
      <c r="PLG28" s="45"/>
      <c r="PLH28" s="45"/>
      <c r="PLI28" s="45"/>
      <c r="PLJ28" s="45"/>
      <c r="PLK28" s="45"/>
      <c r="PLL28" s="45"/>
      <c r="PLM28" s="45"/>
      <c r="PLN28" s="45"/>
      <c r="PLO28" s="45"/>
      <c r="PLP28" s="45"/>
      <c r="PLQ28" s="45"/>
      <c r="PLR28" s="45"/>
      <c r="PLS28" s="45"/>
      <c r="PLT28" s="45"/>
      <c r="PLU28" s="45"/>
      <c r="PLV28" s="45"/>
      <c r="PLW28" s="45"/>
      <c r="PLX28" s="45"/>
      <c r="PLY28" s="45"/>
      <c r="PLZ28" s="45"/>
      <c r="PMA28" s="45"/>
      <c r="PMB28" s="45"/>
      <c r="PMC28" s="45"/>
      <c r="PMD28" s="45"/>
      <c r="PME28" s="45"/>
      <c r="PMF28" s="45"/>
      <c r="PMG28" s="45"/>
      <c r="PMH28" s="45"/>
      <c r="PMI28" s="45"/>
      <c r="PMJ28" s="45"/>
      <c r="PMK28" s="45"/>
      <c r="PML28" s="45"/>
      <c r="PMM28" s="45"/>
      <c r="PMN28" s="45"/>
      <c r="PMO28" s="45"/>
      <c r="PMP28" s="45"/>
      <c r="PMQ28" s="45"/>
      <c r="PMR28" s="45"/>
      <c r="PMS28" s="45"/>
      <c r="PMT28" s="45"/>
      <c r="PMU28" s="45"/>
      <c r="PMV28" s="45"/>
      <c r="PMW28" s="45"/>
      <c r="PMX28" s="45"/>
      <c r="PMY28" s="45"/>
      <c r="PMZ28" s="45"/>
      <c r="PNA28" s="45"/>
      <c r="PNB28" s="45"/>
      <c r="PNC28" s="45"/>
      <c r="PND28" s="45"/>
      <c r="PNE28" s="45"/>
      <c r="PNF28" s="45"/>
      <c r="PNG28" s="45"/>
      <c r="PNH28" s="45"/>
      <c r="PNI28" s="45"/>
      <c r="PNJ28" s="45"/>
      <c r="PNK28" s="45"/>
      <c r="PNL28" s="45"/>
      <c r="PNM28" s="45"/>
      <c r="PNN28" s="45"/>
      <c r="PNO28" s="45"/>
      <c r="PNP28" s="45"/>
      <c r="PNQ28" s="45"/>
      <c r="PNR28" s="45"/>
      <c r="PNS28" s="45"/>
      <c r="PNT28" s="45"/>
      <c r="PNU28" s="45"/>
      <c r="PNV28" s="45"/>
      <c r="PNW28" s="45"/>
      <c r="PNX28" s="45"/>
      <c r="PNY28" s="45"/>
      <c r="PNZ28" s="45"/>
      <c r="POA28" s="45"/>
      <c r="POB28" s="45"/>
      <c r="POC28" s="45"/>
      <c r="POD28" s="45"/>
      <c r="POE28" s="45"/>
      <c r="POF28" s="45"/>
      <c r="POG28" s="45"/>
      <c r="POH28" s="45"/>
      <c r="POI28" s="45"/>
      <c r="POJ28" s="45"/>
      <c r="POK28" s="45"/>
      <c r="POL28" s="45"/>
      <c r="POM28" s="45"/>
      <c r="PON28" s="45"/>
      <c r="POO28" s="45"/>
      <c r="POP28" s="45"/>
      <c r="POQ28" s="45"/>
      <c r="POR28" s="45"/>
      <c r="POS28" s="45"/>
      <c r="POT28" s="45"/>
      <c r="POU28" s="45"/>
      <c r="POV28" s="45"/>
      <c r="POW28" s="45"/>
      <c r="POX28" s="45"/>
      <c r="POY28" s="45"/>
      <c r="POZ28" s="45"/>
      <c r="PPA28" s="45"/>
      <c r="PPB28" s="45"/>
      <c r="PPC28" s="45"/>
      <c r="PPD28" s="45"/>
      <c r="PPE28" s="45"/>
      <c r="PPF28" s="45"/>
      <c r="PPG28" s="45"/>
      <c r="PPH28" s="45"/>
      <c r="PPI28" s="45"/>
      <c r="PPJ28" s="45"/>
      <c r="PPK28" s="45"/>
      <c r="PPL28" s="45"/>
      <c r="PPM28" s="45"/>
      <c r="PPN28" s="45"/>
      <c r="PPO28" s="45"/>
      <c r="PPP28" s="45"/>
      <c r="PPQ28" s="45"/>
      <c r="PPR28" s="45"/>
      <c r="PPS28" s="45"/>
      <c r="PPT28" s="45"/>
      <c r="PPU28" s="45"/>
      <c r="PPV28" s="45"/>
      <c r="PPW28" s="45"/>
      <c r="PPX28" s="45"/>
      <c r="PPY28" s="45"/>
      <c r="PPZ28" s="45"/>
      <c r="PQA28" s="45"/>
      <c r="PQB28" s="45"/>
      <c r="PQC28" s="45"/>
      <c r="PQD28" s="45"/>
      <c r="PQE28" s="45"/>
      <c r="PQF28" s="45"/>
      <c r="PQG28" s="45"/>
      <c r="PQH28" s="45"/>
      <c r="PQI28" s="45"/>
      <c r="PQJ28" s="45"/>
      <c r="PQK28" s="45"/>
      <c r="PQL28" s="45"/>
      <c r="PQM28" s="45"/>
      <c r="PQN28" s="45"/>
      <c r="PQO28" s="45"/>
      <c r="PQP28" s="45"/>
      <c r="PQQ28" s="45"/>
      <c r="PQR28" s="45"/>
      <c r="PQS28" s="45"/>
      <c r="PQT28" s="45"/>
      <c r="PQU28" s="45"/>
      <c r="PQV28" s="45"/>
      <c r="PQW28" s="45"/>
      <c r="PQX28" s="45"/>
      <c r="PQY28" s="45"/>
      <c r="PQZ28" s="45"/>
      <c r="PRA28" s="45"/>
      <c r="PRB28" s="45"/>
      <c r="PRC28" s="45"/>
      <c r="PRD28" s="45"/>
      <c r="PRE28" s="45"/>
      <c r="PRF28" s="45"/>
      <c r="PRG28" s="45"/>
      <c r="PRH28" s="45"/>
      <c r="PRI28" s="45"/>
      <c r="PRJ28" s="45"/>
      <c r="PRK28" s="45"/>
      <c r="PRL28" s="45"/>
      <c r="PRM28" s="45"/>
      <c r="PRN28" s="45"/>
      <c r="PRO28" s="45"/>
      <c r="PRP28" s="45"/>
      <c r="PRQ28" s="45"/>
      <c r="PRR28" s="45"/>
      <c r="PRS28" s="45"/>
      <c r="PRT28" s="45"/>
      <c r="PRU28" s="45"/>
      <c r="PRV28" s="45"/>
      <c r="PRW28" s="45"/>
      <c r="PRX28" s="45"/>
      <c r="PRY28" s="45"/>
      <c r="PRZ28" s="45"/>
      <c r="PSA28" s="45"/>
      <c r="PSB28" s="45"/>
      <c r="PSC28" s="45"/>
      <c r="PSD28" s="45"/>
      <c r="PSE28" s="45"/>
      <c r="PSF28" s="45"/>
      <c r="PSG28" s="45"/>
      <c r="PSH28" s="45"/>
      <c r="PSI28" s="45"/>
      <c r="PSJ28" s="45"/>
      <c r="PSK28" s="45"/>
      <c r="PSL28" s="45"/>
      <c r="PSM28" s="45"/>
      <c r="PSN28" s="45"/>
      <c r="PSO28" s="45"/>
      <c r="PSP28" s="45"/>
      <c r="PSQ28" s="45"/>
      <c r="PSR28" s="45"/>
      <c r="PSS28" s="45"/>
      <c r="PST28" s="45"/>
      <c r="PSU28" s="45"/>
      <c r="PSV28" s="45"/>
      <c r="PSW28" s="45"/>
      <c r="PSX28" s="45"/>
      <c r="PSY28" s="45"/>
      <c r="PSZ28" s="45"/>
      <c r="PTA28" s="45"/>
      <c r="PTB28" s="45"/>
      <c r="PTC28" s="45"/>
      <c r="PTD28" s="45"/>
      <c r="PTE28" s="45"/>
      <c r="PTF28" s="45"/>
      <c r="PTG28" s="45"/>
      <c r="PTH28" s="45"/>
      <c r="PTI28" s="45"/>
      <c r="PTJ28" s="45"/>
      <c r="PTK28" s="45"/>
      <c r="PTL28" s="45"/>
      <c r="PTM28" s="45"/>
      <c r="PTN28" s="45"/>
      <c r="PTO28" s="45"/>
      <c r="PTP28" s="45"/>
      <c r="PTQ28" s="45"/>
      <c r="PTR28" s="45"/>
      <c r="PTS28" s="45"/>
      <c r="PTT28" s="45"/>
      <c r="PTU28" s="45"/>
      <c r="PTV28" s="45"/>
      <c r="PTW28" s="45"/>
      <c r="PTX28" s="45"/>
      <c r="PTY28" s="45"/>
      <c r="PTZ28" s="45"/>
      <c r="PUA28" s="45"/>
      <c r="PUB28" s="45"/>
      <c r="PUC28" s="45"/>
      <c r="PUD28" s="45"/>
      <c r="PUE28" s="45"/>
      <c r="PUF28" s="45"/>
      <c r="PUG28" s="45"/>
      <c r="PUH28" s="45"/>
      <c r="PUI28" s="45"/>
      <c r="PUJ28" s="45"/>
      <c r="PUK28" s="45"/>
      <c r="PUL28" s="45"/>
      <c r="PUM28" s="45"/>
      <c r="PUN28" s="45"/>
      <c r="PUO28" s="45"/>
      <c r="PUP28" s="45"/>
      <c r="PUQ28" s="45"/>
      <c r="PUR28" s="45"/>
      <c r="PUS28" s="45"/>
      <c r="PUT28" s="45"/>
      <c r="PUU28" s="45"/>
      <c r="PUV28" s="45"/>
      <c r="PUW28" s="45"/>
      <c r="PUX28" s="45"/>
      <c r="PUY28" s="45"/>
      <c r="PUZ28" s="45"/>
      <c r="PVA28" s="45"/>
      <c r="PVB28" s="45"/>
      <c r="PVC28" s="45"/>
      <c r="PVD28" s="45"/>
      <c r="PVE28" s="45"/>
      <c r="PVF28" s="45"/>
      <c r="PVG28" s="45"/>
      <c r="PVH28" s="45"/>
      <c r="PVI28" s="45"/>
      <c r="PVJ28" s="45"/>
      <c r="PVK28" s="45"/>
      <c r="PVL28" s="45"/>
      <c r="PVM28" s="45"/>
      <c r="PVN28" s="45"/>
      <c r="PVO28" s="45"/>
      <c r="PVP28" s="45"/>
      <c r="PVQ28" s="45"/>
      <c r="PVR28" s="45"/>
      <c r="PVS28" s="45"/>
      <c r="PVT28" s="45"/>
      <c r="PVU28" s="45"/>
      <c r="PVV28" s="45"/>
      <c r="PVW28" s="45"/>
      <c r="PVX28" s="45"/>
      <c r="PVY28" s="45"/>
      <c r="PVZ28" s="45"/>
      <c r="PWA28" s="45"/>
      <c r="PWB28" s="45"/>
      <c r="PWC28" s="45"/>
      <c r="PWD28" s="45"/>
      <c r="PWE28" s="45"/>
      <c r="PWF28" s="45"/>
      <c r="PWG28" s="45"/>
      <c r="PWH28" s="45"/>
      <c r="PWI28" s="45"/>
      <c r="PWJ28" s="45"/>
      <c r="PWK28" s="45"/>
      <c r="PWL28" s="45"/>
      <c r="PWM28" s="45"/>
      <c r="PWN28" s="45"/>
      <c r="PWO28" s="45"/>
      <c r="PWP28" s="45"/>
      <c r="PWQ28" s="45"/>
      <c r="PWR28" s="45"/>
      <c r="PWS28" s="45"/>
      <c r="PWT28" s="45"/>
      <c r="PWU28" s="45"/>
      <c r="PWV28" s="45"/>
      <c r="PWW28" s="45"/>
      <c r="PWX28" s="45"/>
      <c r="PWY28" s="45"/>
      <c r="PWZ28" s="45"/>
      <c r="PXA28" s="45"/>
      <c r="PXB28" s="45"/>
      <c r="PXC28" s="45"/>
      <c r="PXD28" s="45"/>
      <c r="PXE28" s="45"/>
      <c r="PXF28" s="45"/>
      <c r="PXG28" s="45"/>
      <c r="PXH28" s="45"/>
      <c r="PXI28" s="45"/>
      <c r="PXJ28" s="45"/>
      <c r="PXK28" s="45"/>
      <c r="PXL28" s="45"/>
      <c r="PXM28" s="45"/>
      <c r="PXN28" s="45"/>
      <c r="PXO28" s="45"/>
      <c r="PXP28" s="45"/>
      <c r="PXQ28" s="45"/>
      <c r="PXR28" s="45"/>
      <c r="PXS28" s="45"/>
      <c r="PXT28" s="45"/>
      <c r="PXU28" s="45"/>
      <c r="PXV28" s="45"/>
      <c r="PXW28" s="45"/>
      <c r="PXX28" s="45"/>
      <c r="PXY28" s="45"/>
      <c r="PXZ28" s="45"/>
      <c r="PYA28" s="45"/>
      <c r="PYB28" s="45"/>
      <c r="PYC28" s="45"/>
      <c r="PYD28" s="45"/>
      <c r="PYE28" s="45"/>
      <c r="PYF28" s="45"/>
      <c r="PYG28" s="45"/>
      <c r="PYH28" s="45"/>
      <c r="PYI28" s="45"/>
      <c r="PYJ28" s="45"/>
      <c r="PYK28" s="45"/>
      <c r="PYL28" s="45"/>
      <c r="PYM28" s="45"/>
      <c r="PYN28" s="45"/>
      <c r="PYO28" s="45"/>
      <c r="PYP28" s="45"/>
      <c r="PYQ28" s="45"/>
      <c r="PYR28" s="45"/>
      <c r="PYS28" s="45"/>
      <c r="PYT28" s="45"/>
      <c r="PYU28" s="45"/>
      <c r="PYV28" s="45"/>
      <c r="PYW28" s="45"/>
      <c r="PYX28" s="45"/>
      <c r="PYY28" s="45"/>
      <c r="PYZ28" s="45"/>
      <c r="PZA28" s="45"/>
      <c r="PZB28" s="45"/>
      <c r="PZC28" s="45"/>
      <c r="PZD28" s="45"/>
      <c r="PZE28" s="45"/>
      <c r="PZF28" s="45"/>
      <c r="PZG28" s="45"/>
      <c r="PZH28" s="45"/>
      <c r="PZI28" s="45"/>
      <c r="PZJ28" s="45"/>
      <c r="PZK28" s="45"/>
      <c r="PZL28" s="45"/>
      <c r="PZM28" s="45"/>
      <c r="PZN28" s="45"/>
      <c r="PZO28" s="45"/>
      <c r="PZP28" s="45"/>
      <c r="PZQ28" s="45"/>
      <c r="PZR28" s="45"/>
      <c r="PZS28" s="45"/>
      <c r="PZT28" s="45"/>
      <c r="PZU28" s="45"/>
      <c r="PZV28" s="45"/>
      <c r="PZW28" s="45"/>
      <c r="PZX28" s="45"/>
      <c r="PZY28" s="45"/>
      <c r="PZZ28" s="45"/>
      <c r="QAA28" s="45"/>
      <c r="QAB28" s="45"/>
      <c r="QAC28" s="45"/>
      <c r="QAD28" s="45"/>
      <c r="QAE28" s="45"/>
      <c r="QAF28" s="45"/>
      <c r="QAG28" s="45"/>
      <c r="QAH28" s="45"/>
      <c r="QAI28" s="45"/>
      <c r="QAJ28" s="45"/>
      <c r="QAK28" s="45"/>
      <c r="QAL28" s="45"/>
      <c r="QAM28" s="45"/>
      <c r="QAN28" s="45"/>
      <c r="QAO28" s="45"/>
      <c r="QAP28" s="45"/>
      <c r="QAQ28" s="45"/>
      <c r="QAR28" s="45"/>
      <c r="QAS28" s="45"/>
      <c r="QAT28" s="45"/>
      <c r="QAU28" s="45"/>
      <c r="QAV28" s="45"/>
      <c r="QAW28" s="45"/>
      <c r="QAX28" s="45"/>
      <c r="QAY28" s="45"/>
      <c r="QAZ28" s="45"/>
      <c r="QBA28" s="45"/>
      <c r="QBB28" s="45"/>
      <c r="QBC28" s="45"/>
      <c r="QBD28" s="45"/>
      <c r="QBE28" s="45"/>
      <c r="QBF28" s="45"/>
      <c r="QBG28" s="45"/>
      <c r="QBH28" s="45"/>
      <c r="QBI28" s="45"/>
      <c r="QBJ28" s="45"/>
      <c r="QBK28" s="45"/>
      <c r="QBL28" s="45"/>
      <c r="QBM28" s="45"/>
      <c r="QBN28" s="45"/>
      <c r="QBO28" s="45"/>
      <c r="QBP28" s="45"/>
      <c r="QBQ28" s="45"/>
      <c r="QBR28" s="45"/>
      <c r="QBS28" s="45"/>
      <c r="QBT28" s="45"/>
      <c r="QBU28" s="45"/>
      <c r="QBV28" s="45"/>
      <c r="QBW28" s="45"/>
      <c r="QBX28" s="45"/>
      <c r="QBY28" s="45"/>
      <c r="QBZ28" s="45"/>
      <c r="QCA28" s="45"/>
      <c r="QCB28" s="45"/>
      <c r="QCC28" s="45"/>
      <c r="QCD28" s="45"/>
      <c r="QCE28" s="45"/>
      <c r="QCF28" s="45"/>
      <c r="QCG28" s="45"/>
      <c r="QCH28" s="45"/>
      <c r="QCI28" s="45"/>
      <c r="QCJ28" s="45"/>
      <c r="QCK28" s="45"/>
      <c r="QCL28" s="45"/>
      <c r="QCM28" s="45"/>
      <c r="QCN28" s="45"/>
      <c r="QCO28" s="45"/>
      <c r="QCP28" s="45"/>
      <c r="QCQ28" s="45"/>
      <c r="QCR28" s="45"/>
      <c r="QCS28" s="45"/>
      <c r="QCT28" s="45"/>
      <c r="QCU28" s="45"/>
      <c r="QCV28" s="45"/>
      <c r="QCW28" s="45"/>
      <c r="QCX28" s="45"/>
      <c r="QCY28" s="45"/>
      <c r="QCZ28" s="45"/>
      <c r="QDA28" s="45"/>
      <c r="QDB28" s="45"/>
      <c r="QDC28" s="45"/>
      <c r="QDD28" s="45"/>
      <c r="QDE28" s="45"/>
      <c r="QDF28" s="45"/>
      <c r="QDG28" s="45"/>
      <c r="QDH28" s="45"/>
      <c r="QDI28" s="45"/>
      <c r="QDJ28" s="45"/>
      <c r="QDK28" s="45"/>
      <c r="QDL28" s="45"/>
      <c r="QDM28" s="45"/>
      <c r="QDN28" s="45"/>
      <c r="QDO28" s="45"/>
      <c r="QDP28" s="45"/>
      <c r="QDQ28" s="45"/>
      <c r="QDR28" s="45"/>
      <c r="QDS28" s="45"/>
      <c r="QDT28" s="45"/>
      <c r="QDU28" s="45"/>
      <c r="QDV28" s="45"/>
      <c r="QDW28" s="45"/>
      <c r="QDX28" s="45"/>
      <c r="QDY28" s="45"/>
      <c r="QDZ28" s="45"/>
      <c r="QEA28" s="45"/>
      <c r="QEB28" s="45"/>
      <c r="QEC28" s="45"/>
      <c r="QED28" s="45"/>
      <c r="QEE28" s="45"/>
      <c r="QEF28" s="45"/>
      <c r="QEG28" s="45"/>
      <c r="QEH28" s="45"/>
      <c r="QEI28" s="45"/>
      <c r="QEJ28" s="45"/>
      <c r="QEK28" s="45"/>
      <c r="QEL28" s="45"/>
      <c r="QEM28" s="45"/>
      <c r="QEN28" s="45"/>
      <c r="QEO28" s="45"/>
      <c r="QEP28" s="45"/>
      <c r="QEQ28" s="45"/>
      <c r="QER28" s="45"/>
      <c r="QES28" s="45"/>
      <c r="QET28" s="45"/>
      <c r="QEU28" s="45"/>
      <c r="QEV28" s="45"/>
      <c r="QEW28" s="45"/>
      <c r="QEX28" s="45"/>
      <c r="QEY28" s="45"/>
      <c r="QEZ28" s="45"/>
      <c r="QFA28" s="45"/>
      <c r="QFB28" s="45"/>
      <c r="QFC28" s="45"/>
      <c r="QFD28" s="45"/>
      <c r="QFE28" s="45"/>
      <c r="QFF28" s="45"/>
      <c r="QFG28" s="45"/>
      <c r="QFH28" s="45"/>
      <c r="QFI28" s="45"/>
      <c r="QFJ28" s="45"/>
      <c r="QFK28" s="45"/>
      <c r="QFL28" s="45"/>
      <c r="QFM28" s="45"/>
      <c r="QFN28" s="45"/>
      <c r="QFO28" s="45"/>
      <c r="QFP28" s="45"/>
      <c r="QFQ28" s="45"/>
      <c r="QFR28" s="45"/>
      <c r="QFS28" s="45"/>
      <c r="QFT28" s="45"/>
      <c r="QFU28" s="45"/>
      <c r="QFV28" s="45"/>
      <c r="QFW28" s="45"/>
      <c r="QFX28" s="45"/>
      <c r="QFY28" s="45"/>
      <c r="QFZ28" s="45"/>
      <c r="QGA28" s="45"/>
      <c r="QGB28" s="45"/>
      <c r="QGC28" s="45"/>
      <c r="QGD28" s="45"/>
      <c r="QGE28" s="45"/>
      <c r="QGF28" s="45"/>
      <c r="QGG28" s="45"/>
      <c r="QGH28" s="45"/>
      <c r="QGI28" s="45"/>
      <c r="QGJ28" s="45"/>
      <c r="QGK28" s="45"/>
      <c r="QGL28" s="45"/>
      <c r="QGM28" s="45"/>
      <c r="QGN28" s="45"/>
      <c r="QGO28" s="45"/>
      <c r="QGP28" s="45"/>
      <c r="QGQ28" s="45"/>
      <c r="QGR28" s="45"/>
      <c r="QGS28" s="45"/>
      <c r="QGT28" s="45"/>
      <c r="QGU28" s="45"/>
      <c r="QGV28" s="45"/>
      <c r="QGW28" s="45"/>
      <c r="QGX28" s="45"/>
      <c r="QGY28" s="45"/>
      <c r="QGZ28" s="45"/>
      <c r="QHA28" s="45"/>
      <c r="QHB28" s="45"/>
      <c r="QHC28" s="45"/>
      <c r="QHD28" s="45"/>
      <c r="QHE28" s="45"/>
      <c r="QHF28" s="45"/>
      <c r="QHG28" s="45"/>
      <c r="QHH28" s="45"/>
      <c r="QHI28" s="45"/>
      <c r="QHJ28" s="45"/>
      <c r="QHK28" s="45"/>
      <c r="QHL28" s="45"/>
      <c r="QHM28" s="45"/>
      <c r="QHN28" s="45"/>
      <c r="QHO28" s="45"/>
      <c r="QHP28" s="45"/>
      <c r="QHQ28" s="45"/>
      <c r="QHR28" s="45"/>
      <c r="QHS28" s="45"/>
      <c r="QHT28" s="45"/>
      <c r="QHU28" s="45"/>
      <c r="QHV28" s="45"/>
      <c r="QHW28" s="45"/>
      <c r="QHX28" s="45"/>
      <c r="QHY28" s="45"/>
      <c r="QHZ28" s="45"/>
      <c r="QIA28" s="45"/>
      <c r="QIB28" s="45"/>
      <c r="QIC28" s="45"/>
      <c r="QID28" s="45"/>
      <c r="QIE28" s="45"/>
      <c r="QIF28" s="45"/>
      <c r="QIG28" s="45"/>
      <c r="QIH28" s="45"/>
      <c r="QII28" s="45"/>
      <c r="QIJ28" s="45"/>
      <c r="QIK28" s="45"/>
      <c r="QIL28" s="45"/>
      <c r="QIM28" s="45"/>
      <c r="QIN28" s="45"/>
      <c r="QIO28" s="45"/>
      <c r="QIP28" s="45"/>
      <c r="QIQ28" s="45"/>
      <c r="QIR28" s="45"/>
      <c r="QIS28" s="45"/>
      <c r="QIT28" s="45"/>
      <c r="QIU28" s="45"/>
      <c r="QIV28" s="45"/>
      <c r="QIW28" s="45"/>
      <c r="QIX28" s="45"/>
      <c r="QIY28" s="45"/>
      <c r="QIZ28" s="45"/>
      <c r="QJA28" s="45"/>
      <c r="QJB28" s="45"/>
      <c r="QJC28" s="45"/>
      <c r="QJD28" s="45"/>
      <c r="QJE28" s="45"/>
      <c r="QJF28" s="45"/>
      <c r="QJG28" s="45"/>
      <c r="QJH28" s="45"/>
      <c r="QJI28" s="45"/>
      <c r="QJJ28" s="45"/>
      <c r="QJK28" s="45"/>
      <c r="QJL28" s="45"/>
      <c r="QJM28" s="45"/>
      <c r="QJN28" s="45"/>
      <c r="QJO28" s="45"/>
      <c r="QJP28" s="45"/>
      <c r="QJQ28" s="45"/>
      <c r="QJR28" s="45"/>
      <c r="QJS28" s="45"/>
      <c r="QJT28" s="45"/>
      <c r="QJU28" s="45"/>
      <c r="QJV28" s="45"/>
      <c r="QJW28" s="45"/>
      <c r="QJX28" s="45"/>
      <c r="QJY28" s="45"/>
      <c r="QJZ28" s="45"/>
      <c r="QKA28" s="45"/>
      <c r="QKB28" s="45"/>
      <c r="QKC28" s="45"/>
      <c r="QKD28" s="45"/>
      <c r="QKE28" s="45"/>
      <c r="QKF28" s="45"/>
      <c r="QKG28" s="45"/>
      <c r="QKH28" s="45"/>
      <c r="QKI28" s="45"/>
      <c r="QKJ28" s="45"/>
      <c r="QKK28" s="45"/>
      <c r="QKL28" s="45"/>
      <c r="QKM28" s="45"/>
      <c r="QKN28" s="45"/>
      <c r="QKO28" s="45"/>
      <c r="QKP28" s="45"/>
      <c r="QKQ28" s="45"/>
      <c r="QKR28" s="45"/>
      <c r="QKS28" s="45"/>
      <c r="QKT28" s="45"/>
      <c r="QKU28" s="45"/>
      <c r="QKV28" s="45"/>
      <c r="QKW28" s="45"/>
      <c r="QKX28" s="45"/>
      <c r="QKY28" s="45"/>
      <c r="QKZ28" s="45"/>
      <c r="QLA28" s="45"/>
      <c r="QLB28" s="45"/>
      <c r="QLC28" s="45"/>
      <c r="QLD28" s="45"/>
      <c r="QLE28" s="45"/>
      <c r="QLF28" s="45"/>
      <c r="QLG28" s="45"/>
      <c r="QLH28" s="45"/>
      <c r="QLI28" s="45"/>
      <c r="QLJ28" s="45"/>
      <c r="QLK28" s="45"/>
      <c r="QLL28" s="45"/>
      <c r="QLM28" s="45"/>
      <c r="QLN28" s="45"/>
      <c r="QLO28" s="45"/>
      <c r="QLP28" s="45"/>
      <c r="QLQ28" s="45"/>
      <c r="QLR28" s="45"/>
      <c r="QLS28" s="45"/>
      <c r="QLT28" s="45"/>
      <c r="QLU28" s="45"/>
      <c r="QLV28" s="45"/>
      <c r="QLW28" s="45"/>
      <c r="QLX28" s="45"/>
      <c r="QLY28" s="45"/>
      <c r="QLZ28" s="45"/>
      <c r="QMA28" s="45"/>
      <c r="QMB28" s="45"/>
      <c r="QMC28" s="45"/>
      <c r="QMD28" s="45"/>
      <c r="QME28" s="45"/>
      <c r="QMF28" s="45"/>
      <c r="QMG28" s="45"/>
      <c r="QMH28" s="45"/>
      <c r="QMI28" s="45"/>
      <c r="QMJ28" s="45"/>
      <c r="QMK28" s="45"/>
      <c r="QML28" s="45"/>
      <c r="QMM28" s="45"/>
      <c r="QMN28" s="45"/>
      <c r="QMO28" s="45"/>
      <c r="QMP28" s="45"/>
      <c r="QMQ28" s="45"/>
      <c r="QMR28" s="45"/>
      <c r="QMS28" s="45"/>
      <c r="QMT28" s="45"/>
      <c r="QMU28" s="45"/>
      <c r="QMV28" s="45"/>
      <c r="QMW28" s="45"/>
      <c r="QMX28" s="45"/>
      <c r="QMY28" s="45"/>
      <c r="QMZ28" s="45"/>
      <c r="QNA28" s="45"/>
      <c r="QNB28" s="45"/>
      <c r="QNC28" s="45"/>
      <c r="QND28" s="45"/>
      <c r="QNE28" s="45"/>
      <c r="QNF28" s="45"/>
      <c r="QNG28" s="45"/>
      <c r="QNH28" s="45"/>
      <c r="QNI28" s="45"/>
      <c r="QNJ28" s="45"/>
      <c r="QNK28" s="45"/>
      <c r="QNL28" s="45"/>
      <c r="QNM28" s="45"/>
      <c r="QNN28" s="45"/>
      <c r="QNO28" s="45"/>
      <c r="QNP28" s="45"/>
      <c r="QNQ28" s="45"/>
      <c r="QNR28" s="45"/>
      <c r="QNS28" s="45"/>
      <c r="QNT28" s="45"/>
      <c r="QNU28" s="45"/>
      <c r="QNV28" s="45"/>
      <c r="QNW28" s="45"/>
      <c r="QNX28" s="45"/>
      <c r="QNY28" s="45"/>
      <c r="QNZ28" s="45"/>
      <c r="QOA28" s="45"/>
      <c r="QOB28" s="45"/>
      <c r="QOC28" s="45"/>
      <c r="QOD28" s="45"/>
      <c r="QOE28" s="45"/>
      <c r="QOF28" s="45"/>
      <c r="QOG28" s="45"/>
      <c r="QOH28" s="45"/>
      <c r="QOI28" s="45"/>
      <c r="QOJ28" s="45"/>
      <c r="QOK28" s="45"/>
      <c r="QOL28" s="45"/>
      <c r="QOM28" s="45"/>
      <c r="QON28" s="45"/>
      <c r="QOO28" s="45"/>
      <c r="QOP28" s="45"/>
      <c r="QOQ28" s="45"/>
      <c r="QOR28" s="45"/>
      <c r="QOS28" s="45"/>
      <c r="QOT28" s="45"/>
      <c r="QOU28" s="45"/>
      <c r="QOV28" s="45"/>
      <c r="QOW28" s="45"/>
      <c r="QOX28" s="45"/>
      <c r="QOY28" s="45"/>
      <c r="QOZ28" s="45"/>
      <c r="QPA28" s="45"/>
      <c r="QPB28" s="45"/>
      <c r="QPC28" s="45"/>
      <c r="QPD28" s="45"/>
      <c r="QPE28" s="45"/>
      <c r="QPF28" s="45"/>
      <c r="QPG28" s="45"/>
      <c r="QPH28" s="45"/>
      <c r="QPI28" s="45"/>
      <c r="QPJ28" s="45"/>
      <c r="QPK28" s="45"/>
      <c r="QPL28" s="45"/>
      <c r="QPM28" s="45"/>
      <c r="QPN28" s="45"/>
      <c r="QPO28" s="45"/>
      <c r="QPP28" s="45"/>
      <c r="QPQ28" s="45"/>
      <c r="QPR28" s="45"/>
      <c r="QPS28" s="45"/>
      <c r="QPT28" s="45"/>
      <c r="QPU28" s="45"/>
      <c r="QPV28" s="45"/>
      <c r="QPW28" s="45"/>
      <c r="QPX28" s="45"/>
      <c r="QPY28" s="45"/>
      <c r="QPZ28" s="45"/>
      <c r="QQA28" s="45"/>
      <c r="QQB28" s="45"/>
      <c r="QQC28" s="45"/>
      <c r="QQD28" s="45"/>
      <c r="QQE28" s="45"/>
      <c r="QQF28" s="45"/>
      <c r="QQG28" s="45"/>
      <c r="QQH28" s="45"/>
      <c r="QQI28" s="45"/>
      <c r="QQJ28" s="45"/>
      <c r="QQK28" s="45"/>
      <c r="QQL28" s="45"/>
      <c r="QQM28" s="45"/>
      <c r="QQN28" s="45"/>
      <c r="QQO28" s="45"/>
      <c r="QQP28" s="45"/>
      <c r="QQQ28" s="45"/>
      <c r="QQR28" s="45"/>
      <c r="QQS28" s="45"/>
      <c r="QQT28" s="45"/>
      <c r="QQU28" s="45"/>
      <c r="QQV28" s="45"/>
      <c r="QQW28" s="45"/>
      <c r="QQX28" s="45"/>
      <c r="QQY28" s="45"/>
      <c r="QQZ28" s="45"/>
      <c r="QRA28" s="45"/>
      <c r="QRB28" s="45"/>
      <c r="QRC28" s="45"/>
      <c r="QRD28" s="45"/>
      <c r="QRE28" s="45"/>
      <c r="QRF28" s="45"/>
      <c r="QRG28" s="45"/>
      <c r="QRH28" s="45"/>
      <c r="QRI28" s="45"/>
      <c r="QRJ28" s="45"/>
      <c r="QRK28" s="45"/>
      <c r="QRL28" s="45"/>
      <c r="QRM28" s="45"/>
      <c r="QRN28" s="45"/>
      <c r="QRO28" s="45"/>
      <c r="QRP28" s="45"/>
      <c r="QRQ28" s="45"/>
      <c r="QRR28" s="45"/>
      <c r="QRS28" s="45"/>
      <c r="QRT28" s="45"/>
      <c r="QRU28" s="45"/>
      <c r="QRV28" s="45"/>
      <c r="QRW28" s="45"/>
      <c r="QRX28" s="45"/>
      <c r="QRY28" s="45"/>
      <c r="QRZ28" s="45"/>
      <c r="QSA28" s="45"/>
      <c r="QSB28" s="45"/>
      <c r="QSC28" s="45"/>
      <c r="QSD28" s="45"/>
      <c r="QSE28" s="45"/>
      <c r="QSF28" s="45"/>
      <c r="QSG28" s="45"/>
      <c r="QSH28" s="45"/>
      <c r="QSI28" s="45"/>
      <c r="QSJ28" s="45"/>
      <c r="QSK28" s="45"/>
      <c r="QSL28" s="45"/>
      <c r="QSM28" s="45"/>
      <c r="QSN28" s="45"/>
      <c r="QSO28" s="45"/>
      <c r="QSP28" s="45"/>
      <c r="QSQ28" s="45"/>
      <c r="QSR28" s="45"/>
      <c r="QSS28" s="45"/>
      <c r="QST28" s="45"/>
      <c r="QSU28" s="45"/>
      <c r="QSV28" s="45"/>
      <c r="QSW28" s="45"/>
      <c r="QSX28" s="45"/>
      <c r="QSY28" s="45"/>
      <c r="QSZ28" s="45"/>
      <c r="QTA28" s="45"/>
      <c r="QTB28" s="45"/>
      <c r="QTC28" s="45"/>
      <c r="QTD28" s="45"/>
      <c r="QTE28" s="45"/>
      <c r="QTF28" s="45"/>
      <c r="QTG28" s="45"/>
      <c r="QTH28" s="45"/>
      <c r="QTI28" s="45"/>
      <c r="QTJ28" s="45"/>
      <c r="QTK28" s="45"/>
      <c r="QTL28" s="45"/>
      <c r="QTM28" s="45"/>
      <c r="QTN28" s="45"/>
      <c r="QTO28" s="45"/>
      <c r="QTP28" s="45"/>
      <c r="QTQ28" s="45"/>
      <c r="QTR28" s="45"/>
      <c r="QTS28" s="45"/>
      <c r="QTT28" s="45"/>
      <c r="QTU28" s="45"/>
      <c r="QTV28" s="45"/>
      <c r="QTW28" s="45"/>
      <c r="QTX28" s="45"/>
      <c r="QTY28" s="45"/>
      <c r="QTZ28" s="45"/>
      <c r="QUA28" s="45"/>
      <c r="QUB28" s="45"/>
      <c r="QUC28" s="45"/>
      <c r="QUD28" s="45"/>
      <c r="QUE28" s="45"/>
      <c r="QUF28" s="45"/>
      <c r="QUG28" s="45"/>
      <c r="QUH28" s="45"/>
      <c r="QUI28" s="45"/>
      <c r="QUJ28" s="45"/>
      <c r="QUK28" s="45"/>
      <c r="QUL28" s="45"/>
      <c r="QUM28" s="45"/>
      <c r="QUN28" s="45"/>
      <c r="QUO28" s="45"/>
      <c r="QUP28" s="45"/>
      <c r="QUQ28" s="45"/>
      <c r="QUR28" s="45"/>
      <c r="QUS28" s="45"/>
      <c r="QUT28" s="45"/>
      <c r="QUU28" s="45"/>
      <c r="QUV28" s="45"/>
      <c r="QUW28" s="45"/>
      <c r="QUX28" s="45"/>
      <c r="QUY28" s="45"/>
      <c r="QUZ28" s="45"/>
      <c r="QVA28" s="45"/>
      <c r="QVB28" s="45"/>
      <c r="QVC28" s="45"/>
      <c r="QVD28" s="45"/>
      <c r="QVE28" s="45"/>
      <c r="QVF28" s="45"/>
      <c r="QVG28" s="45"/>
      <c r="QVH28" s="45"/>
      <c r="QVI28" s="45"/>
      <c r="QVJ28" s="45"/>
      <c r="QVK28" s="45"/>
      <c r="QVL28" s="45"/>
      <c r="QVM28" s="45"/>
      <c r="QVN28" s="45"/>
      <c r="QVO28" s="45"/>
      <c r="QVP28" s="45"/>
      <c r="QVQ28" s="45"/>
      <c r="QVR28" s="45"/>
      <c r="QVS28" s="45"/>
      <c r="QVT28" s="45"/>
      <c r="QVU28" s="45"/>
      <c r="QVV28" s="45"/>
      <c r="QVW28" s="45"/>
      <c r="QVX28" s="45"/>
      <c r="QVY28" s="45"/>
      <c r="QVZ28" s="45"/>
      <c r="QWA28" s="45"/>
      <c r="QWB28" s="45"/>
      <c r="QWC28" s="45"/>
      <c r="QWD28" s="45"/>
      <c r="QWE28" s="45"/>
      <c r="QWF28" s="45"/>
      <c r="QWG28" s="45"/>
      <c r="QWH28" s="45"/>
      <c r="QWI28" s="45"/>
      <c r="QWJ28" s="45"/>
      <c r="QWK28" s="45"/>
      <c r="QWL28" s="45"/>
      <c r="QWM28" s="45"/>
      <c r="QWN28" s="45"/>
      <c r="QWO28" s="45"/>
      <c r="QWP28" s="45"/>
      <c r="QWQ28" s="45"/>
      <c r="QWR28" s="45"/>
      <c r="QWS28" s="45"/>
      <c r="QWT28" s="45"/>
      <c r="QWU28" s="45"/>
      <c r="QWV28" s="45"/>
      <c r="QWW28" s="45"/>
      <c r="QWX28" s="45"/>
      <c r="QWY28" s="45"/>
      <c r="QWZ28" s="45"/>
      <c r="QXA28" s="45"/>
      <c r="QXB28" s="45"/>
      <c r="QXC28" s="45"/>
      <c r="QXD28" s="45"/>
      <c r="QXE28" s="45"/>
      <c r="QXF28" s="45"/>
      <c r="QXG28" s="45"/>
      <c r="QXH28" s="45"/>
      <c r="QXI28" s="45"/>
      <c r="QXJ28" s="45"/>
      <c r="QXK28" s="45"/>
      <c r="QXL28" s="45"/>
      <c r="QXM28" s="45"/>
      <c r="QXN28" s="45"/>
      <c r="QXO28" s="45"/>
      <c r="QXP28" s="45"/>
      <c r="QXQ28" s="45"/>
      <c r="QXR28" s="45"/>
      <c r="QXS28" s="45"/>
      <c r="QXT28" s="45"/>
      <c r="QXU28" s="45"/>
      <c r="QXV28" s="45"/>
      <c r="QXW28" s="45"/>
      <c r="QXX28" s="45"/>
      <c r="QXY28" s="45"/>
      <c r="QXZ28" s="45"/>
      <c r="QYA28" s="45"/>
      <c r="QYB28" s="45"/>
      <c r="QYC28" s="45"/>
      <c r="QYD28" s="45"/>
      <c r="QYE28" s="45"/>
      <c r="QYF28" s="45"/>
      <c r="QYG28" s="45"/>
      <c r="QYH28" s="45"/>
      <c r="QYI28" s="45"/>
      <c r="QYJ28" s="45"/>
      <c r="QYK28" s="45"/>
      <c r="QYL28" s="45"/>
      <c r="QYM28" s="45"/>
      <c r="QYN28" s="45"/>
      <c r="QYO28" s="45"/>
      <c r="QYP28" s="45"/>
      <c r="QYQ28" s="45"/>
      <c r="QYR28" s="45"/>
      <c r="QYS28" s="45"/>
      <c r="QYT28" s="45"/>
      <c r="QYU28" s="45"/>
      <c r="QYV28" s="45"/>
      <c r="QYW28" s="45"/>
      <c r="QYX28" s="45"/>
      <c r="QYY28" s="45"/>
      <c r="QYZ28" s="45"/>
      <c r="QZA28" s="45"/>
      <c r="QZB28" s="45"/>
      <c r="QZC28" s="45"/>
      <c r="QZD28" s="45"/>
      <c r="QZE28" s="45"/>
      <c r="QZF28" s="45"/>
      <c r="QZG28" s="45"/>
      <c r="QZH28" s="45"/>
      <c r="QZI28" s="45"/>
      <c r="QZJ28" s="45"/>
      <c r="QZK28" s="45"/>
      <c r="QZL28" s="45"/>
      <c r="QZM28" s="45"/>
      <c r="QZN28" s="45"/>
      <c r="QZO28" s="45"/>
      <c r="QZP28" s="45"/>
      <c r="QZQ28" s="45"/>
      <c r="QZR28" s="45"/>
      <c r="QZS28" s="45"/>
      <c r="QZT28" s="45"/>
      <c r="QZU28" s="45"/>
      <c r="QZV28" s="45"/>
      <c r="QZW28" s="45"/>
      <c r="QZX28" s="45"/>
      <c r="QZY28" s="45"/>
      <c r="QZZ28" s="45"/>
      <c r="RAA28" s="45"/>
      <c r="RAB28" s="45"/>
      <c r="RAC28" s="45"/>
      <c r="RAD28" s="45"/>
      <c r="RAE28" s="45"/>
      <c r="RAF28" s="45"/>
      <c r="RAG28" s="45"/>
      <c r="RAH28" s="45"/>
      <c r="RAI28" s="45"/>
      <c r="RAJ28" s="45"/>
      <c r="RAK28" s="45"/>
      <c r="RAL28" s="45"/>
      <c r="RAM28" s="45"/>
      <c r="RAN28" s="45"/>
      <c r="RAO28" s="45"/>
      <c r="RAP28" s="45"/>
      <c r="RAQ28" s="45"/>
      <c r="RAR28" s="45"/>
      <c r="RAS28" s="45"/>
      <c r="RAT28" s="45"/>
      <c r="RAU28" s="45"/>
      <c r="RAV28" s="45"/>
      <c r="RAW28" s="45"/>
      <c r="RAX28" s="45"/>
      <c r="RAY28" s="45"/>
      <c r="RAZ28" s="45"/>
      <c r="RBA28" s="45"/>
      <c r="RBB28" s="45"/>
      <c r="RBC28" s="45"/>
      <c r="RBD28" s="45"/>
      <c r="RBE28" s="45"/>
      <c r="RBF28" s="45"/>
      <c r="RBG28" s="45"/>
      <c r="RBH28" s="45"/>
      <c r="RBI28" s="45"/>
      <c r="RBJ28" s="45"/>
      <c r="RBK28" s="45"/>
      <c r="RBL28" s="45"/>
      <c r="RBM28" s="45"/>
      <c r="RBN28" s="45"/>
      <c r="RBO28" s="45"/>
      <c r="RBP28" s="45"/>
      <c r="RBQ28" s="45"/>
      <c r="RBR28" s="45"/>
      <c r="RBS28" s="45"/>
      <c r="RBT28" s="45"/>
      <c r="RBU28" s="45"/>
      <c r="RBV28" s="45"/>
      <c r="RBW28" s="45"/>
      <c r="RBX28" s="45"/>
      <c r="RBY28" s="45"/>
      <c r="RBZ28" s="45"/>
      <c r="RCA28" s="45"/>
      <c r="RCB28" s="45"/>
      <c r="RCC28" s="45"/>
      <c r="RCD28" s="45"/>
      <c r="RCE28" s="45"/>
      <c r="RCF28" s="45"/>
      <c r="RCG28" s="45"/>
      <c r="RCH28" s="45"/>
      <c r="RCI28" s="45"/>
      <c r="RCJ28" s="45"/>
      <c r="RCK28" s="45"/>
      <c r="RCL28" s="45"/>
      <c r="RCM28" s="45"/>
      <c r="RCN28" s="45"/>
      <c r="RCO28" s="45"/>
      <c r="RCP28" s="45"/>
      <c r="RCQ28" s="45"/>
      <c r="RCR28" s="45"/>
      <c r="RCS28" s="45"/>
      <c r="RCT28" s="45"/>
      <c r="RCU28" s="45"/>
      <c r="RCV28" s="45"/>
      <c r="RCW28" s="45"/>
      <c r="RCX28" s="45"/>
      <c r="RCY28" s="45"/>
      <c r="RCZ28" s="45"/>
      <c r="RDA28" s="45"/>
      <c r="RDB28" s="45"/>
      <c r="RDC28" s="45"/>
      <c r="RDD28" s="45"/>
      <c r="RDE28" s="45"/>
      <c r="RDF28" s="45"/>
      <c r="RDG28" s="45"/>
      <c r="RDH28" s="45"/>
      <c r="RDI28" s="45"/>
      <c r="RDJ28" s="45"/>
      <c r="RDK28" s="45"/>
      <c r="RDL28" s="45"/>
      <c r="RDM28" s="45"/>
      <c r="RDN28" s="45"/>
      <c r="RDO28" s="45"/>
      <c r="RDP28" s="45"/>
      <c r="RDQ28" s="45"/>
      <c r="RDR28" s="45"/>
      <c r="RDS28" s="45"/>
      <c r="RDT28" s="45"/>
      <c r="RDU28" s="45"/>
      <c r="RDV28" s="45"/>
      <c r="RDW28" s="45"/>
      <c r="RDX28" s="45"/>
      <c r="RDY28" s="45"/>
      <c r="RDZ28" s="45"/>
      <c r="REA28" s="45"/>
      <c r="REB28" s="45"/>
      <c r="REC28" s="45"/>
      <c r="RED28" s="45"/>
      <c r="REE28" s="45"/>
      <c r="REF28" s="45"/>
      <c r="REG28" s="45"/>
      <c r="REH28" s="45"/>
      <c r="REI28" s="45"/>
      <c r="REJ28" s="45"/>
      <c r="REK28" s="45"/>
      <c r="REL28" s="45"/>
      <c r="REM28" s="45"/>
      <c r="REN28" s="45"/>
      <c r="REO28" s="45"/>
      <c r="REP28" s="45"/>
      <c r="REQ28" s="45"/>
      <c r="RER28" s="45"/>
      <c r="RES28" s="45"/>
      <c r="RET28" s="45"/>
      <c r="REU28" s="45"/>
      <c r="REV28" s="45"/>
      <c r="REW28" s="45"/>
      <c r="REX28" s="45"/>
      <c r="REY28" s="45"/>
      <c r="REZ28" s="45"/>
      <c r="RFA28" s="45"/>
      <c r="RFB28" s="45"/>
      <c r="RFC28" s="45"/>
      <c r="RFD28" s="45"/>
      <c r="RFE28" s="45"/>
      <c r="RFF28" s="45"/>
      <c r="RFG28" s="45"/>
      <c r="RFH28" s="45"/>
      <c r="RFI28" s="45"/>
      <c r="RFJ28" s="45"/>
      <c r="RFK28" s="45"/>
      <c r="RFL28" s="45"/>
      <c r="RFM28" s="45"/>
      <c r="RFN28" s="45"/>
      <c r="RFO28" s="45"/>
      <c r="RFP28" s="45"/>
      <c r="RFQ28" s="45"/>
      <c r="RFR28" s="45"/>
      <c r="RFS28" s="45"/>
      <c r="RFT28" s="45"/>
      <c r="RFU28" s="45"/>
      <c r="RFV28" s="45"/>
      <c r="RFW28" s="45"/>
      <c r="RFX28" s="45"/>
      <c r="RFY28" s="45"/>
      <c r="RFZ28" s="45"/>
      <c r="RGA28" s="45"/>
      <c r="RGB28" s="45"/>
      <c r="RGC28" s="45"/>
      <c r="RGD28" s="45"/>
      <c r="RGE28" s="45"/>
      <c r="RGF28" s="45"/>
      <c r="RGG28" s="45"/>
      <c r="RGH28" s="45"/>
      <c r="RGI28" s="45"/>
      <c r="RGJ28" s="45"/>
      <c r="RGK28" s="45"/>
      <c r="RGL28" s="45"/>
      <c r="RGM28" s="45"/>
      <c r="RGN28" s="45"/>
      <c r="RGO28" s="45"/>
      <c r="RGP28" s="45"/>
      <c r="RGQ28" s="45"/>
      <c r="RGR28" s="45"/>
      <c r="RGS28" s="45"/>
      <c r="RGT28" s="45"/>
      <c r="RGU28" s="45"/>
      <c r="RGV28" s="45"/>
      <c r="RGW28" s="45"/>
      <c r="RGX28" s="45"/>
      <c r="RGY28" s="45"/>
      <c r="RGZ28" s="45"/>
      <c r="RHA28" s="45"/>
      <c r="RHB28" s="45"/>
      <c r="RHC28" s="45"/>
      <c r="RHD28" s="45"/>
      <c r="RHE28" s="45"/>
      <c r="RHF28" s="45"/>
      <c r="RHG28" s="45"/>
      <c r="RHH28" s="45"/>
      <c r="RHI28" s="45"/>
      <c r="RHJ28" s="45"/>
      <c r="RHK28" s="45"/>
      <c r="RHL28" s="45"/>
      <c r="RHM28" s="45"/>
      <c r="RHN28" s="45"/>
      <c r="RHO28" s="45"/>
      <c r="RHP28" s="45"/>
      <c r="RHQ28" s="45"/>
      <c r="RHR28" s="45"/>
      <c r="RHS28" s="45"/>
      <c r="RHT28" s="45"/>
      <c r="RHU28" s="45"/>
      <c r="RHV28" s="45"/>
      <c r="RHW28" s="45"/>
      <c r="RHX28" s="45"/>
      <c r="RHY28" s="45"/>
      <c r="RHZ28" s="45"/>
      <c r="RIA28" s="45"/>
      <c r="RIB28" s="45"/>
      <c r="RIC28" s="45"/>
      <c r="RID28" s="45"/>
      <c r="RIE28" s="45"/>
      <c r="RIF28" s="45"/>
      <c r="RIG28" s="45"/>
      <c r="RIH28" s="45"/>
      <c r="RII28" s="45"/>
      <c r="RIJ28" s="45"/>
      <c r="RIK28" s="45"/>
      <c r="RIL28" s="45"/>
      <c r="RIM28" s="45"/>
      <c r="RIN28" s="45"/>
      <c r="RIO28" s="45"/>
      <c r="RIP28" s="45"/>
      <c r="RIQ28" s="45"/>
      <c r="RIR28" s="45"/>
      <c r="RIS28" s="45"/>
      <c r="RIT28" s="45"/>
      <c r="RIU28" s="45"/>
      <c r="RIV28" s="45"/>
      <c r="RIW28" s="45"/>
      <c r="RIX28" s="45"/>
      <c r="RIY28" s="45"/>
      <c r="RIZ28" s="45"/>
      <c r="RJA28" s="45"/>
      <c r="RJB28" s="45"/>
      <c r="RJC28" s="45"/>
      <c r="RJD28" s="45"/>
      <c r="RJE28" s="45"/>
      <c r="RJF28" s="45"/>
      <c r="RJG28" s="45"/>
      <c r="RJH28" s="45"/>
      <c r="RJI28" s="45"/>
      <c r="RJJ28" s="45"/>
      <c r="RJK28" s="45"/>
      <c r="RJL28" s="45"/>
      <c r="RJM28" s="45"/>
      <c r="RJN28" s="45"/>
      <c r="RJO28" s="45"/>
      <c r="RJP28" s="45"/>
      <c r="RJQ28" s="45"/>
      <c r="RJR28" s="45"/>
      <c r="RJS28" s="45"/>
      <c r="RJT28" s="45"/>
      <c r="RJU28" s="45"/>
      <c r="RJV28" s="45"/>
      <c r="RJW28" s="45"/>
      <c r="RJX28" s="45"/>
      <c r="RJY28" s="45"/>
      <c r="RJZ28" s="45"/>
      <c r="RKA28" s="45"/>
      <c r="RKB28" s="45"/>
      <c r="RKC28" s="45"/>
      <c r="RKD28" s="45"/>
      <c r="RKE28" s="45"/>
      <c r="RKF28" s="45"/>
      <c r="RKG28" s="45"/>
      <c r="RKH28" s="45"/>
      <c r="RKI28" s="45"/>
      <c r="RKJ28" s="45"/>
      <c r="RKK28" s="45"/>
      <c r="RKL28" s="45"/>
      <c r="RKM28" s="45"/>
      <c r="RKN28" s="45"/>
      <c r="RKO28" s="45"/>
      <c r="RKP28" s="45"/>
      <c r="RKQ28" s="45"/>
      <c r="RKR28" s="45"/>
      <c r="RKS28" s="45"/>
      <c r="RKT28" s="45"/>
      <c r="RKU28" s="45"/>
      <c r="RKV28" s="45"/>
      <c r="RKW28" s="45"/>
      <c r="RKX28" s="45"/>
      <c r="RKY28" s="45"/>
      <c r="RKZ28" s="45"/>
      <c r="RLA28" s="45"/>
      <c r="RLB28" s="45"/>
      <c r="RLC28" s="45"/>
      <c r="RLD28" s="45"/>
      <c r="RLE28" s="45"/>
      <c r="RLF28" s="45"/>
      <c r="RLG28" s="45"/>
      <c r="RLH28" s="45"/>
      <c r="RLI28" s="45"/>
      <c r="RLJ28" s="45"/>
      <c r="RLK28" s="45"/>
      <c r="RLL28" s="45"/>
      <c r="RLM28" s="45"/>
      <c r="RLN28" s="45"/>
      <c r="RLO28" s="45"/>
      <c r="RLP28" s="45"/>
      <c r="RLQ28" s="45"/>
      <c r="RLR28" s="45"/>
      <c r="RLS28" s="45"/>
      <c r="RLT28" s="45"/>
      <c r="RLU28" s="45"/>
      <c r="RLV28" s="45"/>
      <c r="RLW28" s="45"/>
      <c r="RLX28" s="45"/>
      <c r="RLY28" s="45"/>
      <c r="RLZ28" s="45"/>
      <c r="RMA28" s="45"/>
      <c r="RMB28" s="45"/>
      <c r="RMC28" s="45"/>
      <c r="RMD28" s="45"/>
      <c r="RME28" s="45"/>
      <c r="RMF28" s="45"/>
      <c r="RMG28" s="45"/>
      <c r="RMH28" s="45"/>
      <c r="RMI28" s="45"/>
      <c r="RMJ28" s="45"/>
      <c r="RMK28" s="45"/>
      <c r="RML28" s="45"/>
      <c r="RMM28" s="45"/>
      <c r="RMN28" s="45"/>
      <c r="RMO28" s="45"/>
      <c r="RMP28" s="45"/>
      <c r="RMQ28" s="45"/>
      <c r="RMR28" s="45"/>
      <c r="RMS28" s="45"/>
      <c r="RMT28" s="45"/>
      <c r="RMU28" s="45"/>
      <c r="RMV28" s="45"/>
      <c r="RMW28" s="45"/>
      <c r="RMX28" s="45"/>
      <c r="RMY28" s="45"/>
      <c r="RMZ28" s="45"/>
      <c r="RNA28" s="45"/>
      <c r="RNB28" s="45"/>
      <c r="RNC28" s="45"/>
      <c r="RND28" s="45"/>
      <c r="RNE28" s="45"/>
      <c r="RNF28" s="45"/>
      <c r="RNG28" s="45"/>
      <c r="RNH28" s="45"/>
      <c r="RNI28" s="45"/>
      <c r="RNJ28" s="45"/>
      <c r="RNK28" s="45"/>
      <c r="RNL28" s="45"/>
      <c r="RNM28" s="45"/>
      <c r="RNN28" s="45"/>
      <c r="RNO28" s="45"/>
      <c r="RNP28" s="45"/>
      <c r="RNQ28" s="45"/>
      <c r="RNR28" s="45"/>
      <c r="RNS28" s="45"/>
      <c r="RNT28" s="45"/>
      <c r="RNU28" s="45"/>
      <c r="RNV28" s="45"/>
      <c r="RNW28" s="45"/>
      <c r="RNX28" s="45"/>
      <c r="RNY28" s="45"/>
      <c r="RNZ28" s="45"/>
      <c r="ROA28" s="45"/>
      <c r="ROB28" s="45"/>
      <c r="ROC28" s="45"/>
      <c r="ROD28" s="45"/>
      <c r="ROE28" s="45"/>
      <c r="ROF28" s="45"/>
      <c r="ROG28" s="45"/>
      <c r="ROH28" s="45"/>
      <c r="ROI28" s="45"/>
      <c r="ROJ28" s="45"/>
      <c r="ROK28" s="45"/>
      <c r="ROL28" s="45"/>
      <c r="ROM28" s="45"/>
      <c r="RON28" s="45"/>
      <c r="ROO28" s="45"/>
      <c r="ROP28" s="45"/>
      <c r="ROQ28" s="45"/>
      <c r="ROR28" s="45"/>
      <c r="ROS28" s="45"/>
      <c r="ROT28" s="45"/>
      <c r="ROU28" s="45"/>
      <c r="ROV28" s="45"/>
      <c r="ROW28" s="45"/>
      <c r="ROX28" s="45"/>
      <c r="ROY28" s="45"/>
      <c r="ROZ28" s="45"/>
      <c r="RPA28" s="45"/>
      <c r="RPB28" s="45"/>
      <c r="RPC28" s="45"/>
      <c r="RPD28" s="45"/>
      <c r="RPE28" s="45"/>
      <c r="RPF28" s="45"/>
      <c r="RPG28" s="45"/>
      <c r="RPH28" s="45"/>
      <c r="RPI28" s="45"/>
      <c r="RPJ28" s="45"/>
      <c r="RPK28" s="45"/>
      <c r="RPL28" s="45"/>
      <c r="RPM28" s="45"/>
      <c r="RPN28" s="45"/>
      <c r="RPO28" s="45"/>
      <c r="RPP28" s="45"/>
      <c r="RPQ28" s="45"/>
      <c r="RPR28" s="45"/>
      <c r="RPS28" s="45"/>
      <c r="RPT28" s="45"/>
      <c r="RPU28" s="45"/>
      <c r="RPV28" s="45"/>
      <c r="RPW28" s="45"/>
      <c r="RPX28" s="45"/>
      <c r="RPY28" s="45"/>
      <c r="RPZ28" s="45"/>
      <c r="RQA28" s="45"/>
      <c r="RQB28" s="45"/>
      <c r="RQC28" s="45"/>
      <c r="RQD28" s="45"/>
      <c r="RQE28" s="45"/>
      <c r="RQF28" s="45"/>
      <c r="RQG28" s="45"/>
      <c r="RQH28" s="45"/>
      <c r="RQI28" s="45"/>
      <c r="RQJ28" s="45"/>
      <c r="RQK28" s="45"/>
      <c r="RQL28" s="45"/>
      <c r="RQM28" s="45"/>
      <c r="RQN28" s="45"/>
      <c r="RQO28" s="45"/>
      <c r="RQP28" s="45"/>
      <c r="RQQ28" s="45"/>
      <c r="RQR28" s="45"/>
      <c r="RQS28" s="45"/>
      <c r="RQT28" s="45"/>
      <c r="RQU28" s="45"/>
      <c r="RQV28" s="45"/>
      <c r="RQW28" s="45"/>
      <c r="RQX28" s="45"/>
      <c r="RQY28" s="45"/>
      <c r="RQZ28" s="45"/>
      <c r="RRA28" s="45"/>
      <c r="RRB28" s="45"/>
      <c r="RRC28" s="45"/>
      <c r="RRD28" s="45"/>
      <c r="RRE28" s="45"/>
      <c r="RRF28" s="45"/>
      <c r="RRG28" s="45"/>
      <c r="RRH28" s="45"/>
      <c r="RRI28" s="45"/>
      <c r="RRJ28" s="45"/>
      <c r="RRK28" s="45"/>
      <c r="RRL28" s="45"/>
      <c r="RRM28" s="45"/>
      <c r="RRN28" s="45"/>
      <c r="RRO28" s="45"/>
      <c r="RRP28" s="45"/>
      <c r="RRQ28" s="45"/>
      <c r="RRR28" s="45"/>
      <c r="RRS28" s="45"/>
      <c r="RRT28" s="45"/>
      <c r="RRU28" s="45"/>
      <c r="RRV28" s="45"/>
      <c r="RRW28" s="45"/>
      <c r="RRX28" s="45"/>
      <c r="RRY28" s="45"/>
      <c r="RRZ28" s="45"/>
      <c r="RSA28" s="45"/>
      <c r="RSB28" s="45"/>
      <c r="RSC28" s="45"/>
      <c r="RSD28" s="45"/>
      <c r="RSE28" s="45"/>
      <c r="RSF28" s="45"/>
      <c r="RSG28" s="45"/>
      <c r="RSH28" s="45"/>
      <c r="RSI28" s="45"/>
      <c r="RSJ28" s="45"/>
      <c r="RSK28" s="45"/>
      <c r="RSL28" s="45"/>
      <c r="RSM28" s="45"/>
      <c r="RSN28" s="45"/>
      <c r="RSO28" s="45"/>
      <c r="RSP28" s="45"/>
      <c r="RSQ28" s="45"/>
      <c r="RSR28" s="45"/>
      <c r="RSS28" s="45"/>
      <c r="RST28" s="45"/>
      <c r="RSU28" s="45"/>
      <c r="RSV28" s="45"/>
      <c r="RSW28" s="45"/>
      <c r="RSX28" s="45"/>
      <c r="RSY28" s="45"/>
      <c r="RSZ28" s="45"/>
      <c r="RTA28" s="45"/>
      <c r="RTB28" s="45"/>
      <c r="RTC28" s="45"/>
      <c r="RTD28" s="45"/>
      <c r="RTE28" s="45"/>
      <c r="RTF28" s="45"/>
      <c r="RTG28" s="45"/>
      <c r="RTH28" s="45"/>
      <c r="RTI28" s="45"/>
      <c r="RTJ28" s="45"/>
      <c r="RTK28" s="45"/>
      <c r="RTL28" s="45"/>
      <c r="RTM28" s="45"/>
      <c r="RTN28" s="45"/>
      <c r="RTO28" s="45"/>
      <c r="RTP28" s="45"/>
      <c r="RTQ28" s="45"/>
      <c r="RTR28" s="45"/>
      <c r="RTS28" s="45"/>
      <c r="RTT28" s="45"/>
      <c r="RTU28" s="45"/>
      <c r="RTV28" s="45"/>
      <c r="RTW28" s="45"/>
      <c r="RTX28" s="45"/>
      <c r="RTY28" s="45"/>
      <c r="RTZ28" s="45"/>
      <c r="RUA28" s="45"/>
      <c r="RUB28" s="45"/>
      <c r="RUC28" s="45"/>
      <c r="RUD28" s="45"/>
      <c r="RUE28" s="45"/>
      <c r="RUF28" s="45"/>
      <c r="RUG28" s="45"/>
      <c r="RUH28" s="45"/>
      <c r="RUI28" s="45"/>
      <c r="RUJ28" s="45"/>
      <c r="RUK28" s="45"/>
      <c r="RUL28" s="45"/>
      <c r="RUM28" s="45"/>
      <c r="RUN28" s="45"/>
      <c r="RUO28" s="45"/>
      <c r="RUP28" s="45"/>
      <c r="RUQ28" s="45"/>
      <c r="RUR28" s="45"/>
      <c r="RUS28" s="45"/>
      <c r="RUT28" s="45"/>
      <c r="RUU28" s="45"/>
      <c r="RUV28" s="45"/>
      <c r="RUW28" s="45"/>
      <c r="RUX28" s="45"/>
      <c r="RUY28" s="45"/>
      <c r="RUZ28" s="45"/>
      <c r="RVA28" s="45"/>
      <c r="RVB28" s="45"/>
      <c r="RVC28" s="45"/>
      <c r="RVD28" s="45"/>
      <c r="RVE28" s="45"/>
      <c r="RVF28" s="45"/>
      <c r="RVG28" s="45"/>
      <c r="RVH28" s="45"/>
      <c r="RVI28" s="45"/>
      <c r="RVJ28" s="45"/>
      <c r="RVK28" s="45"/>
      <c r="RVL28" s="45"/>
      <c r="RVM28" s="45"/>
      <c r="RVN28" s="45"/>
      <c r="RVO28" s="45"/>
      <c r="RVP28" s="45"/>
      <c r="RVQ28" s="45"/>
      <c r="RVR28" s="45"/>
      <c r="RVS28" s="45"/>
      <c r="RVT28" s="45"/>
      <c r="RVU28" s="45"/>
      <c r="RVV28" s="45"/>
      <c r="RVW28" s="45"/>
      <c r="RVX28" s="45"/>
      <c r="RVY28" s="45"/>
      <c r="RVZ28" s="45"/>
      <c r="RWA28" s="45"/>
      <c r="RWB28" s="45"/>
      <c r="RWC28" s="45"/>
      <c r="RWD28" s="45"/>
      <c r="RWE28" s="45"/>
      <c r="RWF28" s="45"/>
      <c r="RWG28" s="45"/>
      <c r="RWH28" s="45"/>
      <c r="RWI28" s="45"/>
      <c r="RWJ28" s="45"/>
      <c r="RWK28" s="45"/>
      <c r="RWL28" s="45"/>
      <c r="RWM28" s="45"/>
      <c r="RWN28" s="45"/>
      <c r="RWO28" s="45"/>
      <c r="RWP28" s="45"/>
      <c r="RWQ28" s="45"/>
      <c r="RWR28" s="45"/>
      <c r="RWS28" s="45"/>
      <c r="RWT28" s="45"/>
      <c r="RWU28" s="45"/>
      <c r="RWV28" s="45"/>
      <c r="RWW28" s="45"/>
      <c r="RWX28" s="45"/>
      <c r="RWY28" s="45"/>
      <c r="RWZ28" s="45"/>
      <c r="RXA28" s="45"/>
      <c r="RXB28" s="45"/>
      <c r="RXC28" s="45"/>
      <c r="RXD28" s="45"/>
      <c r="RXE28" s="45"/>
      <c r="RXF28" s="45"/>
      <c r="RXG28" s="45"/>
      <c r="RXH28" s="45"/>
      <c r="RXI28" s="45"/>
      <c r="RXJ28" s="45"/>
      <c r="RXK28" s="45"/>
      <c r="RXL28" s="45"/>
      <c r="RXM28" s="45"/>
      <c r="RXN28" s="45"/>
      <c r="RXO28" s="45"/>
      <c r="RXP28" s="45"/>
      <c r="RXQ28" s="45"/>
      <c r="RXR28" s="45"/>
      <c r="RXS28" s="45"/>
      <c r="RXT28" s="45"/>
      <c r="RXU28" s="45"/>
      <c r="RXV28" s="45"/>
      <c r="RXW28" s="45"/>
      <c r="RXX28" s="45"/>
      <c r="RXY28" s="45"/>
      <c r="RXZ28" s="45"/>
      <c r="RYA28" s="45"/>
      <c r="RYB28" s="45"/>
      <c r="RYC28" s="45"/>
      <c r="RYD28" s="45"/>
      <c r="RYE28" s="45"/>
      <c r="RYF28" s="45"/>
      <c r="RYG28" s="45"/>
      <c r="RYH28" s="45"/>
      <c r="RYI28" s="45"/>
      <c r="RYJ28" s="45"/>
      <c r="RYK28" s="45"/>
      <c r="RYL28" s="45"/>
      <c r="RYM28" s="45"/>
      <c r="RYN28" s="45"/>
      <c r="RYO28" s="45"/>
      <c r="RYP28" s="45"/>
      <c r="RYQ28" s="45"/>
      <c r="RYR28" s="45"/>
      <c r="RYS28" s="45"/>
      <c r="RYT28" s="45"/>
      <c r="RYU28" s="45"/>
      <c r="RYV28" s="45"/>
      <c r="RYW28" s="45"/>
      <c r="RYX28" s="45"/>
      <c r="RYY28" s="45"/>
      <c r="RYZ28" s="45"/>
      <c r="RZA28" s="45"/>
      <c r="RZB28" s="45"/>
      <c r="RZC28" s="45"/>
      <c r="RZD28" s="45"/>
      <c r="RZE28" s="45"/>
      <c r="RZF28" s="45"/>
      <c r="RZG28" s="45"/>
      <c r="RZH28" s="45"/>
      <c r="RZI28" s="45"/>
      <c r="RZJ28" s="45"/>
      <c r="RZK28" s="45"/>
      <c r="RZL28" s="45"/>
      <c r="RZM28" s="45"/>
      <c r="RZN28" s="45"/>
      <c r="RZO28" s="45"/>
      <c r="RZP28" s="45"/>
      <c r="RZQ28" s="45"/>
      <c r="RZR28" s="45"/>
      <c r="RZS28" s="45"/>
      <c r="RZT28" s="45"/>
      <c r="RZU28" s="45"/>
      <c r="RZV28" s="45"/>
      <c r="RZW28" s="45"/>
      <c r="RZX28" s="45"/>
      <c r="RZY28" s="45"/>
      <c r="RZZ28" s="45"/>
      <c r="SAA28" s="45"/>
      <c r="SAB28" s="45"/>
      <c r="SAC28" s="45"/>
      <c r="SAD28" s="45"/>
      <c r="SAE28" s="45"/>
      <c r="SAF28" s="45"/>
      <c r="SAG28" s="45"/>
      <c r="SAH28" s="45"/>
      <c r="SAI28" s="45"/>
      <c r="SAJ28" s="45"/>
      <c r="SAK28" s="45"/>
      <c r="SAL28" s="45"/>
      <c r="SAM28" s="45"/>
      <c r="SAN28" s="45"/>
      <c r="SAO28" s="45"/>
      <c r="SAP28" s="45"/>
      <c r="SAQ28" s="45"/>
      <c r="SAR28" s="45"/>
      <c r="SAS28" s="45"/>
      <c r="SAT28" s="45"/>
      <c r="SAU28" s="45"/>
      <c r="SAV28" s="45"/>
      <c r="SAW28" s="45"/>
      <c r="SAX28" s="45"/>
      <c r="SAY28" s="45"/>
      <c r="SAZ28" s="45"/>
      <c r="SBA28" s="45"/>
      <c r="SBB28" s="45"/>
      <c r="SBC28" s="45"/>
      <c r="SBD28" s="45"/>
      <c r="SBE28" s="45"/>
      <c r="SBF28" s="45"/>
      <c r="SBG28" s="45"/>
      <c r="SBH28" s="45"/>
      <c r="SBI28" s="45"/>
      <c r="SBJ28" s="45"/>
      <c r="SBK28" s="45"/>
      <c r="SBL28" s="45"/>
      <c r="SBM28" s="45"/>
      <c r="SBN28" s="45"/>
      <c r="SBO28" s="45"/>
      <c r="SBP28" s="45"/>
      <c r="SBQ28" s="45"/>
      <c r="SBR28" s="45"/>
      <c r="SBS28" s="45"/>
      <c r="SBT28" s="45"/>
      <c r="SBU28" s="45"/>
      <c r="SBV28" s="45"/>
      <c r="SBW28" s="45"/>
      <c r="SBX28" s="45"/>
      <c r="SBY28" s="45"/>
      <c r="SBZ28" s="45"/>
      <c r="SCA28" s="45"/>
      <c r="SCB28" s="45"/>
      <c r="SCC28" s="45"/>
      <c r="SCD28" s="45"/>
      <c r="SCE28" s="45"/>
      <c r="SCF28" s="45"/>
      <c r="SCG28" s="45"/>
      <c r="SCH28" s="45"/>
      <c r="SCI28" s="45"/>
      <c r="SCJ28" s="45"/>
      <c r="SCK28" s="45"/>
      <c r="SCL28" s="45"/>
      <c r="SCM28" s="45"/>
      <c r="SCN28" s="45"/>
      <c r="SCO28" s="45"/>
      <c r="SCP28" s="45"/>
      <c r="SCQ28" s="45"/>
      <c r="SCR28" s="45"/>
      <c r="SCS28" s="45"/>
      <c r="SCT28" s="45"/>
      <c r="SCU28" s="45"/>
      <c r="SCV28" s="45"/>
      <c r="SCW28" s="45"/>
      <c r="SCX28" s="45"/>
      <c r="SCY28" s="45"/>
      <c r="SCZ28" s="45"/>
      <c r="SDA28" s="45"/>
      <c r="SDB28" s="45"/>
      <c r="SDC28" s="45"/>
      <c r="SDD28" s="45"/>
      <c r="SDE28" s="45"/>
      <c r="SDF28" s="45"/>
      <c r="SDG28" s="45"/>
      <c r="SDH28" s="45"/>
      <c r="SDI28" s="45"/>
      <c r="SDJ28" s="45"/>
      <c r="SDK28" s="45"/>
      <c r="SDL28" s="45"/>
      <c r="SDM28" s="45"/>
      <c r="SDN28" s="45"/>
      <c r="SDO28" s="45"/>
      <c r="SDP28" s="45"/>
      <c r="SDQ28" s="45"/>
      <c r="SDR28" s="45"/>
      <c r="SDS28" s="45"/>
      <c r="SDT28" s="45"/>
      <c r="SDU28" s="45"/>
      <c r="SDV28" s="45"/>
      <c r="SDW28" s="45"/>
      <c r="SDX28" s="45"/>
      <c r="SDY28" s="45"/>
      <c r="SDZ28" s="45"/>
      <c r="SEA28" s="45"/>
      <c r="SEB28" s="45"/>
      <c r="SEC28" s="45"/>
      <c r="SED28" s="45"/>
      <c r="SEE28" s="45"/>
      <c r="SEF28" s="45"/>
      <c r="SEG28" s="45"/>
      <c r="SEH28" s="45"/>
      <c r="SEI28" s="45"/>
      <c r="SEJ28" s="45"/>
      <c r="SEK28" s="45"/>
      <c r="SEL28" s="45"/>
      <c r="SEM28" s="45"/>
      <c r="SEN28" s="45"/>
      <c r="SEO28" s="45"/>
      <c r="SEP28" s="45"/>
      <c r="SEQ28" s="45"/>
      <c r="SER28" s="45"/>
      <c r="SES28" s="45"/>
      <c r="SET28" s="45"/>
      <c r="SEU28" s="45"/>
      <c r="SEV28" s="45"/>
      <c r="SEW28" s="45"/>
      <c r="SEX28" s="45"/>
      <c r="SEY28" s="45"/>
      <c r="SEZ28" s="45"/>
      <c r="SFA28" s="45"/>
      <c r="SFB28" s="45"/>
      <c r="SFC28" s="45"/>
      <c r="SFD28" s="45"/>
      <c r="SFE28" s="45"/>
      <c r="SFF28" s="45"/>
      <c r="SFG28" s="45"/>
      <c r="SFH28" s="45"/>
      <c r="SFI28" s="45"/>
      <c r="SFJ28" s="45"/>
      <c r="SFK28" s="45"/>
      <c r="SFL28" s="45"/>
      <c r="SFM28" s="45"/>
      <c r="SFN28" s="45"/>
      <c r="SFO28" s="45"/>
      <c r="SFP28" s="45"/>
      <c r="SFQ28" s="45"/>
      <c r="SFR28" s="45"/>
      <c r="SFS28" s="45"/>
      <c r="SFT28" s="45"/>
      <c r="SFU28" s="45"/>
      <c r="SFV28" s="45"/>
      <c r="SFW28" s="45"/>
      <c r="SFX28" s="45"/>
      <c r="SFY28" s="45"/>
      <c r="SFZ28" s="45"/>
      <c r="SGA28" s="45"/>
      <c r="SGB28" s="45"/>
      <c r="SGC28" s="45"/>
      <c r="SGD28" s="45"/>
      <c r="SGE28" s="45"/>
      <c r="SGF28" s="45"/>
      <c r="SGG28" s="45"/>
      <c r="SGH28" s="45"/>
      <c r="SGI28" s="45"/>
      <c r="SGJ28" s="45"/>
      <c r="SGK28" s="45"/>
      <c r="SGL28" s="45"/>
      <c r="SGM28" s="45"/>
      <c r="SGN28" s="45"/>
      <c r="SGO28" s="45"/>
      <c r="SGP28" s="45"/>
      <c r="SGQ28" s="45"/>
      <c r="SGR28" s="45"/>
      <c r="SGS28" s="45"/>
      <c r="SGT28" s="45"/>
      <c r="SGU28" s="45"/>
      <c r="SGV28" s="45"/>
      <c r="SGW28" s="45"/>
      <c r="SGX28" s="45"/>
      <c r="SGY28" s="45"/>
      <c r="SGZ28" s="45"/>
      <c r="SHA28" s="45"/>
      <c r="SHB28" s="45"/>
      <c r="SHC28" s="45"/>
      <c r="SHD28" s="45"/>
      <c r="SHE28" s="45"/>
      <c r="SHF28" s="45"/>
      <c r="SHG28" s="45"/>
      <c r="SHH28" s="45"/>
      <c r="SHI28" s="45"/>
      <c r="SHJ28" s="45"/>
      <c r="SHK28" s="45"/>
      <c r="SHL28" s="45"/>
      <c r="SHM28" s="45"/>
      <c r="SHN28" s="45"/>
      <c r="SHO28" s="45"/>
      <c r="SHP28" s="45"/>
      <c r="SHQ28" s="45"/>
      <c r="SHR28" s="45"/>
      <c r="SHS28" s="45"/>
      <c r="SHT28" s="45"/>
      <c r="SHU28" s="45"/>
      <c r="SHV28" s="45"/>
      <c r="SHW28" s="45"/>
      <c r="SHX28" s="45"/>
      <c r="SHY28" s="45"/>
      <c r="SHZ28" s="45"/>
      <c r="SIA28" s="45"/>
      <c r="SIB28" s="45"/>
      <c r="SIC28" s="45"/>
      <c r="SID28" s="45"/>
      <c r="SIE28" s="45"/>
      <c r="SIF28" s="45"/>
      <c r="SIG28" s="45"/>
      <c r="SIH28" s="45"/>
      <c r="SII28" s="45"/>
      <c r="SIJ28" s="45"/>
      <c r="SIK28" s="45"/>
      <c r="SIL28" s="45"/>
      <c r="SIM28" s="45"/>
      <c r="SIN28" s="45"/>
      <c r="SIO28" s="45"/>
      <c r="SIP28" s="45"/>
      <c r="SIQ28" s="45"/>
      <c r="SIR28" s="45"/>
      <c r="SIS28" s="45"/>
      <c r="SIT28" s="45"/>
      <c r="SIU28" s="45"/>
      <c r="SIV28" s="45"/>
      <c r="SIW28" s="45"/>
      <c r="SIX28" s="45"/>
      <c r="SIY28" s="45"/>
      <c r="SIZ28" s="45"/>
      <c r="SJA28" s="45"/>
      <c r="SJB28" s="45"/>
      <c r="SJC28" s="45"/>
      <c r="SJD28" s="45"/>
      <c r="SJE28" s="45"/>
      <c r="SJF28" s="45"/>
      <c r="SJG28" s="45"/>
      <c r="SJH28" s="45"/>
      <c r="SJI28" s="45"/>
      <c r="SJJ28" s="45"/>
      <c r="SJK28" s="45"/>
      <c r="SJL28" s="45"/>
      <c r="SJM28" s="45"/>
      <c r="SJN28" s="45"/>
      <c r="SJO28" s="45"/>
      <c r="SJP28" s="45"/>
      <c r="SJQ28" s="45"/>
      <c r="SJR28" s="45"/>
      <c r="SJS28" s="45"/>
      <c r="SJT28" s="45"/>
      <c r="SJU28" s="45"/>
      <c r="SJV28" s="45"/>
      <c r="SJW28" s="45"/>
      <c r="SJX28" s="45"/>
      <c r="SJY28" s="45"/>
      <c r="SJZ28" s="45"/>
      <c r="SKA28" s="45"/>
      <c r="SKB28" s="45"/>
      <c r="SKC28" s="45"/>
      <c r="SKD28" s="45"/>
      <c r="SKE28" s="45"/>
      <c r="SKF28" s="45"/>
      <c r="SKG28" s="45"/>
      <c r="SKH28" s="45"/>
      <c r="SKI28" s="45"/>
      <c r="SKJ28" s="45"/>
      <c r="SKK28" s="45"/>
      <c r="SKL28" s="45"/>
      <c r="SKM28" s="45"/>
      <c r="SKN28" s="45"/>
      <c r="SKO28" s="45"/>
      <c r="SKP28" s="45"/>
      <c r="SKQ28" s="45"/>
      <c r="SKR28" s="45"/>
      <c r="SKS28" s="45"/>
      <c r="SKT28" s="45"/>
      <c r="SKU28" s="45"/>
      <c r="SKV28" s="45"/>
      <c r="SKW28" s="45"/>
      <c r="SKX28" s="45"/>
      <c r="SKY28" s="45"/>
      <c r="SKZ28" s="45"/>
      <c r="SLA28" s="45"/>
      <c r="SLB28" s="45"/>
      <c r="SLC28" s="45"/>
      <c r="SLD28" s="45"/>
      <c r="SLE28" s="45"/>
      <c r="SLF28" s="45"/>
      <c r="SLG28" s="45"/>
      <c r="SLH28" s="45"/>
      <c r="SLI28" s="45"/>
      <c r="SLJ28" s="45"/>
      <c r="SLK28" s="45"/>
      <c r="SLL28" s="45"/>
      <c r="SLM28" s="45"/>
      <c r="SLN28" s="45"/>
      <c r="SLO28" s="45"/>
      <c r="SLP28" s="45"/>
      <c r="SLQ28" s="45"/>
      <c r="SLR28" s="45"/>
      <c r="SLS28" s="45"/>
      <c r="SLT28" s="45"/>
      <c r="SLU28" s="45"/>
      <c r="SLV28" s="45"/>
      <c r="SLW28" s="45"/>
      <c r="SLX28" s="45"/>
      <c r="SLY28" s="45"/>
      <c r="SLZ28" s="45"/>
      <c r="SMA28" s="45"/>
      <c r="SMB28" s="45"/>
      <c r="SMC28" s="45"/>
      <c r="SMD28" s="45"/>
      <c r="SME28" s="45"/>
      <c r="SMF28" s="45"/>
      <c r="SMG28" s="45"/>
      <c r="SMH28" s="45"/>
      <c r="SMI28" s="45"/>
      <c r="SMJ28" s="45"/>
      <c r="SMK28" s="45"/>
      <c r="SML28" s="45"/>
      <c r="SMM28" s="45"/>
      <c r="SMN28" s="45"/>
      <c r="SMO28" s="45"/>
      <c r="SMP28" s="45"/>
      <c r="SMQ28" s="45"/>
      <c r="SMR28" s="45"/>
      <c r="SMS28" s="45"/>
      <c r="SMT28" s="45"/>
      <c r="SMU28" s="45"/>
      <c r="SMV28" s="45"/>
      <c r="SMW28" s="45"/>
      <c r="SMX28" s="45"/>
      <c r="SMY28" s="45"/>
      <c r="SMZ28" s="45"/>
      <c r="SNA28" s="45"/>
      <c r="SNB28" s="45"/>
      <c r="SNC28" s="45"/>
      <c r="SND28" s="45"/>
      <c r="SNE28" s="45"/>
      <c r="SNF28" s="45"/>
      <c r="SNG28" s="45"/>
      <c r="SNH28" s="45"/>
      <c r="SNI28" s="45"/>
      <c r="SNJ28" s="45"/>
      <c r="SNK28" s="45"/>
      <c r="SNL28" s="45"/>
      <c r="SNM28" s="45"/>
      <c r="SNN28" s="45"/>
      <c r="SNO28" s="45"/>
      <c r="SNP28" s="45"/>
      <c r="SNQ28" s="45"/>
      <c r="SNR28" s="45"/>
      <c r="SNS28" s="45"/>
      <c r="SNT28" s="45"/>
      <c r="SNU28" s="45"/>
      <c r="SNV28" s="45"/>
      <c r="SNW28" s="45"/>
      <c r="SNX28" s="45"/>
      <c r="SNY28" s="45"/>
      <c r="SNZ28" s="45"/>
      <c r="SOA28" s="45"/>
      <c r="SOB28" s="45"/>
      <c r="SOC28" s="45"/>
      <c r="SOD28" s="45"/>
      <c r="SOE28" s="45"/>
      <c r="SOF28" s="45"/>
      <c r="SOG28" s="45"/>
      <c r="SOH28" s="45"/>
      <c r="SOI28" s="45"/>
      <c r="SOJ28" s="45"/>
      <c r="SOK28" s="45"/>
      <c r="SOL28" s="45"/>
      <c r="SOM28" s="45"/>
      <c r="SON28" s="45"/>
      <c r="SOO28" s="45"/>
      <c r="SOP28" s="45"/>
      <c r="SOQ28" s="45"/>
      <c r="SOR28" s="45"/>
      <c r="SOS28" s="45"/>
      <c r="SOT28" s="45"/>
      <c r="SOU28" s="45"/>
      <c r="SOV28" s="45"/>
      <c r="SOW28" s="45"/>
      <c r="SOX28" s="45"/>
      <c r="SOY28" s="45"/>
      <c r="SOZ28" s="45"/>
      <c r="SPA28" s="45"/>
      <c r="SPB28" s="45"/>
      <c r="SPC28" s="45"/>
      <c r="SPD28" s="45"/>
      <c r="SPE28" s="45"/>
      <c r="SPF28" s="45"/>
      <c r="SPG28" s="45"/>
      <c r="SPH28" s="45"/>
      <c r="SPI28" s="45"/>
      <c r="SPJ28" s="45"/>
      <c r="SPK28" s="45"/>
      <c r="SPL28" s="45"/>
      <c r="SPM28" s="45"/>
      <c r="SPN28" s="45"/>
      <c r="SPO28" s="45"/>
      <c r="SPP28" s="45"/>
      <c r="SPQ28" s="45"/>
      <c r="SPR28" s="45"/>
      <c r="SPS28" s="45"/>
      <c r="SPT28" s="45"/>
      <c r="SPU28" s="45"/>
      <c r="SPV28" s="45"/>
      <c r="SPW28" s="45"/>
      <c r="SPX28" s="45"/>
      <c r="SPY28" s="45"/>
      <c r="SPZ28" s="45"/>
      <c r="SQA28" s="45"/>
      <c r="SQB28" s="45"/>
      <c r="SQC28" s="45"/>
      <c r="SQD28" s="45"/>
      <c r="SQE28" s="45"/>
      <c r="SQF28" s="45"/>
      <c r="SQG28" s="45"/>
      <c r="SQH28" s="45"/>
      <c r="SQI28" s="45"/>
      <c r="SQJ28" s="45"/>
      <c r="SQK28" s="45"/>
      <c r="SQL28" s="45"/>
      <c r="SQM28" s="45"/>
      <c r="SQN28" s="45"/>
      <c r="SQO28" s="45"/>
      <c r="SQP28" s="45"/>
      <c r="SQQ28" s="45"/>
      <c r="SQR28" s="45"/>
      <c r="SQS28" s="45"/>
      <c r="SQT28" s="45"/>
      <c r="SQU28" s="45"/>
      <c r="SQV28" s="45"/>
      <c r="SQW28" s="45"/>
      <c r="SQX28" s="45"/>
      <c r="SQY28" s="45"/>
      <c r="SQZ28" s="45"/>
      <c r="SRA28" s="45"/>
      <c r="SRB28" s="45"/>
      <c r="SRC28" s="45"/>
      <c r="SRD28" s="45"/>
      <c r="SRE28" s="45"/>
      <c r="SRF28" s="45"/>
      <c r="SRG28" s="45"/>
      <c r="SRH28" s="45"/>
      <c r="SRI28" s="45"/>
      <c r="SRJ28" s="45"/>
      <c r="SRK28" s="45"/>
      <c r="SRL28" s="45"/>
      <c r="SRM28" s="45"/>
      <c r="SRN28" s="45"/>
      <c r="SRO28" s="45"/>
      <c r="SRP28" s="45"/>
      <c r="SRQ28" s="45"/>
      <c r="SRR28" s="45"/>
      <c r="SRS28" s="45"/>
      <c r="SRT28" s="45"/>
      <c r="SRU28" s="45"/>
      <c r="SRV28" s="45"/>
      <c r="SRW28" s="45"/>
      <c r="SRX28" s="45"/>
      <c r="SRY28" s="45"/>
      <c r="SRZ28" s="45"/>
      <c r="SSA28" s="45"/>
      <c r="SSB28" s="45"/>
      <c r="SSC28" s="45"/>
      <c r="SSD28" s="45"/>
      <c r="SSE28" s="45"/>
      <c r="SSF28" s="45"/>
      <c r="SSG28" s="45"/>
      <c r="SSH28" s="45"/>
      <c r="SSI28" s="45"/>
      <c r="SSJ28" s="45"/>
      <c r="SSK28" s="45"/>
      <c r="SSL28" s="45"/>
      <c r="SSM28" s="45"/>
      <c r="SSN28" s="45"/>
      <c r="SSO28" s="45"/>
      <c r="SSP28" s="45"/>
      <c r="SSQ28" s="45"/>
      <c r="SSR28" s="45"/>
      <c r="SSS28" s="45"/>
      <c r="SST28" s="45"/>
      <c r="SSU28" s="45"/>
      <c r="SSV28" s="45"/>
      <c r="SSW28" s="45"/>
      <c r="SSX28" s="45"/>
      <c r="SSY28" s="45"/>
      <c r="SSZ28" s="45"/>
      <c r="STA28" s="45"/>
      <c r="STB28" s="45"/>
      <c r="STC28" s="45"/>
      <c r="STD28" s="45"/>
      <c r="STE28" s="45"/>
      <c r="STF28" s="45"/>
      <c r="STG28" s="45"/>
      <c r="STH28" s="45"/>
      <c r="STI28" s="45"/>
      <c r="STJ28" s="45"/>
      <c r="STK28" s="45"/>
      <c r="STL28" s="45"/>
      <c r="STM28" s="45"/>
      <c r="STN28" s="45"/>
      <c r="STO28" s="45"/>
      <c r="STP28" s="45"/>
      <c r="STQ28" s="45"/>
      <c r="STR28" s="45"/>
      <c r="STS28" s="45"/>
      <c r="STT28" s="45"/>
      <c r="STU28" s="45"/>
      <c r="STV28" s="45"/>
      <c r="STW28" s="45"/>
      <c r="STX28" s="45"/>
      <c r="STY28" s="45"/>
      <c r="STZ28" s="45"/>
      <c r="SUA28" s="45"/>
      <c r="SUB28" s="45"/>
      <c r="SUC28" s="45"/>
      <c r="SUD28" s="45"/>
      <c r="SUE28" s="45"/>
      <c r="SUF28" s="45"/>
      <c r="SUG28" s="45"/>
      <c r="SUH28" s="45"/>
      <c r="SUI28" s="45"/>
      <c r="SUJ28" s="45"/>
      <c r="SUK28" s="45"/>
      <c r="SUL28" s="45"/>
      <c r="SUM28" s="45"/>
      <c r="SUN28" s="45"/>
      <c r="SUO28" s="45"/>
      <c r="SUP28" s="45"/>
      <c r="SUQ28" s="45"/>
      <c r="SUR28" s="45"/>
      <c r="SUS28" s="45"/>
      <c r="SUT28" s="45"/>
      <c r="SUU28" s="45"/>
      <c r="SUV28" s="45"/>
      <c r="SUW28" s="45"/>
      <c r="SUX28" s="45"/>
      <c r="SUY28" s="45"/>
      <c r="SUZ28" s="45"/>
      <c r="SVA28" s="45"/>
      <c r="SVB28" s="45"/>
      <c r="SVC28" s="45"/>
      <c r="SVD28" s="45"/>
      <c r="SVE28" s="45"/>
      <c r="SVF28" s="45"/>
      <c r="SVG28" s="45"/>
      <c r="SVH28" s="45"/>
      <c r="SVI28" s="45"/>
      <c r="SVJ28" s="45"/>
      <c r="SVK28" s="45"/>
      <c r="SVL28" s="45"/>
      <c r="SVM28" s="45"/>
      <c r="SVN28" s="45"/>
      <c r="SVO28" s="45"/>
      <c r="SVP28" s="45"/>
      <c r="SVQ28" s="45"/>
      <c r="SVR28" s="45"/>
      <c r="SVS28" s="45"/>
      <c r="SVT28" s="45"/>
      <c r="SVU28" s="45"/>
      <c r="SVV28" s="45"/>
      <c r="SVW28" s="45"/>
      <c r="SVX28" s="45"/>
      <c r="SVY28" s="45"/>
      <c r="SVZ28" s="45"/>
      <c r="SWA28" s="45"/>
      <c r="SWB28" s="45"/>
      <c r="SWC28" s="45"/>
      <c r="SWD28" s="45"/>
      <c r="SWE28" s="45"/>
      <c r="SWF28" s="45"/>
      <c r="SWG28" s="45"/>
      <c r="SWH28" s="45"/>
      <c r="SWI28" s="45"/>
      <c r="SWJ28" s="45"/>
      <c r="SWK28" s="45"/>
      <c r="SWL28" s="45"/>
      <c r="SWM28" s="45"/>
      <c r="SWN28" s="45"/>
      <c r="SWO28" s="45"/>
      <c r="SWP28" s="45"/>
      <c r="SWQ28" s="45"/>
      <c r="SWR28" s="45"/>
      <c r="SWS28" s="45"/>
      <c r="SWT28" s="45"/>
      <c r="SWU28" s="45"/>
      <c r="SWV28" s="45"/>
      <c r="SWW28" s="45"/>
      <c r="SWX28" s="45"/>
      <c r="SWY28" s="45"/>
      <c r="SWZ28" s="45"/>
      <c r="SXA28" s="45"/>
      <c r="SXB28" s="45"/>
      <c r="SXC28" s="45"/>
      <c r="SXD28" s="45"/>
      <c r="SXE28" s="45"/>
      <c r="SXF28" s="45"/>
      <c r="SXG28" s="45"/>
      <c r="SXH28" s="45"/>
      <c r="SXI28" s="45"/>
      <c r="SXJ28" s="45"/>
      <c r="SXK28" s="45"/>
      <c r="SXL28" s="45"/>
      <c r="SXM28" s="45"/>
      <c r="SXN28" s="45"/>
      <c r="SXO28" s="45"/>
      <c r="SXP28" s="45"/>
      <c r="SXQ28" s="45"/>
      <c r="SXR28" s="45"/>
      <c r="SXS28" s="45"/>
      <c r="SXT28" s="45"/>
      <c r="SXU28" s="45"/>
      <c r="SXV28" s="45"/>
      <c r="SXW28" s="45"/>
      <c r="SXX28" s="45"/>
      <c r="SXY28" s="45"/>
      <c r="SXZ28" s="45"/>
      <c r="SYA28" s="45"/>
      <c r="SYB28" s="45"/>
      <c r="SYC28" s="45"/>
      <c r="SYD28" s="45"/>
      <c r="SYE28" s="45"/>
      <c r="SYF28" s="45"/>
      <c r="SYG28" s="45"/>
      <c r="SYH28" s="45"/>
      <c r="SYI28" s="45"/>
      <c r="SYJ28" s="45"/>
      <c r="SYK28" s="45"/>
      <c r="SYL28" s="45"/>
      <c r="SYM28" s="45"/>
      <c r="SYN28" s="45"/>
      <c r="SYO28" s="45"/>
      <c r="SYP28" s="45"/>
      <c r="SYQ28" s="45"/>
      <c r="SYR28" s="45"/>
      <c r="SYS28" s="45"/>
      <c r="SYT28" s="45"/>
      <c r="SYU28" s="45"/>
      <c r="SYV28" s="45"/>
      <c r="SYW28" s="45"/>
      <c r="SYX28" s="45"/>
      <c r="SYY28" s="45"/>
      <c r="SYZ28" s="45"/>
      <c r="SZA28" s="45"/>
      <c r="SZB28" s="45"/>
      <c r="SZC28" s="45"/>
      <c r="SZD28" s="45"/>
      <c r="SZE28" s="45"/>
      <c r="SZF28" s="45"/>
      <c r="SZG28" s="45"/>
      <c r="SZH28" s="45"/>
      <c r="SZI28" s="45"/>
      <c r="SZJ28" s="45"/>
      <c r="SZK28" s="45"/>
      <c r="SZL28" s="45"/>
      <c r="SZM28" s="45"/>
      <c r="SZN28" s="45"/>
      <c r="SZO28" s="45"/>
      <c r="SZP28" s="45"/>
      <c r="SZQ28" s="45"/>
      <c r="SZR28" s="45"/>
      <c r="SZS28" s="45"/>
      <c r="SZT28" s="45"/>
      <c r="SZU28" s="45"/>
      <c r="SZV28" s="45"/>
      <c r="SZW28" s="45"/>
      <c r="SZX28" s="45"/>
      <c r="SZY28" s="45"/>
      <c r="SZZ28" s="45"/>
      <c r="TAA28" s="45"/>
      <c r="TAB28" s="45"/>
      <c r="TAC28" s="45"/>
      <c r="TAD28" s="45"/>
      <c r="TAE28" s="45"/>
      <c r="TAF28" s="45"/>
      <c r="TAG28" s="45"/>
      <c r="TAH28" s="45"/>
      <c r="TAI28" s="45"/>
      <c r="TAJ28" s="45"/>
      <c r="TAK28" s="45"/>
      <c r="TAL28" s="45"/>
      <c r="TAM28" s="45"/>
      <c r="TAN28" s="45"/>
      <c r="TAO28" s="45"/>
      <c r="TAP28" s="45"/>
      <c r="TAQ28" s="45"/>
      <c r="TAR28" s="45"/>
      <c r="TAS28" s="45"/>
      <c r="TAT28" s="45"/>
      <c r="TAU28" s="45"/>
      <c r="TAV28" s="45"/>
      <c r="TAW28" s="45"/>
      <c r="TAX28" s="45"/>
      <c r="TAY28" s="45"/>
      <c r="TAZ28" s="45"/>
      <c r="TBA28" s="45"/>
      <c r="TBB28" s="45"/>
      <c r="TBC28" s="45"/>
      <c r="TBD28" s="45"/>
      <c r="TBE28" s="45"/>
      <c r="TBF28" s="45"/>
      <c r="TBG28" s="45"/>
      <c r="TBH28" s="45"/>
      <c r="TBI28" s="45"/>
      <c r="TBJ28" s="45"/>
      <c r="TBK28" s="45"/>
      <c r="TBL28" s="45"/>
      <c r="TBM28" s="45"/>
      <c r="TBN28" s="45"/>
      <c r="TBO28" s="45"/>
      <c r="TBP28" s="45"/>
      <c r="TBQ28" s="45"/>
      <c r="TBR28" s="45"/>
      <c r="TBS28" s="45"/>
      <c r="TBT28" s="45"/>
      <c r="TBU28" s="45"/>
      <c r="TBV28" s="45"/>
      <c r="TBW28" s="45"/>
      <c r="TBX28" s="45"/>
      <c r="TBY28" s="45"/>
      <c r="TBZ28" s="45"/>
      <c r="TCA28" s="45"/>
      <c r="TCB28" s="45"/>
      <c r="TCC28" s="45"/>
      <c r="TCD28" s="45"/>
      <c r="TCE28" s="45"/>
      <c r="TCF28" s="45"/>
      <c r="TCG28" s="45"/>
      <c r="TCH28" s="45"/>
      <c r="TCI28" s="45"/>
      <c r="TCJ28" s="45"/>
      <c r="TCK28" s="45"/>
      <c r="TCL28" s="45"/>
      <c r="TCM28" s="45"/>
      <c r="TCN28" s="45"/>
      <c r="TCO28" s="45"/>
      <c r="TCP28" s="45"/>
      <c r="TCQ28" s="45"/>
      <c r="TCR28" s="45"/>
      <c r="TCS28" s="45"/>
      <c r="TCT28" s="45"/>
      <c r="TCU28" s="45"/>
      <c r="TCV28" s="45"/>
      <c r="TCW28" s="45"/>
      <c r="TCX28" s="45"/>
      <c r="TCY28" s="45"/>
      <c r="TCZ28" s="45"/>
      <c r="TDA28" s="45"/>
      <c r="TDB28" s="45"/>
      <c r="TDC28" s="45"/>
      <c r="TDD28" s="45"/>
      <c r="TDE28" s="45"/>
      <c r="TDF28" s="45"/>
      <c r="TDG28" s="45"/>
      <c r="TDH28" s="45"/>
      <c r="TDI28" s="45"/>
      <c r="TDJ28" s="45"/>
      <c r="TDK28" s="45"/>
      <c r="TDL28" s="45"/>
      <c r="TDM28" s="45"/>
      <c r="TDN28" s="45"/>
      <c r="TDO28" s="45"/>
      <c r="TDP28" s="45"/>
      <c r="TDQ28" s="45"/>
      <c r="TDR28" s="45"/>
      <c r="TDS28" s="45"/>
      <c r="TDT28" s="45"/>
      <c r="TDU28" s="45"/>
      <c r="TDV28" s="45"/>
      <c r="TDW28" s="45"/>
      <c r="TDX28" s="45"/>
      <c r="TDY28" s="45"/>
      <c r="TDZ28" s="45"/>
      <c r="TEA28" s="45"/>
      <c r="TEB28" s="45"/>
      <c r="TEC28" s="45"/>
      <c r="TED28" s="45"/>
      <c r="TEE28" s="45"/>
      <c r="TEF28" s="45"/>
      <c r="TEG28" s="45"/>
      <c r="TEH28" s="45"/>
      <c r="TEI28" s="45"/>
      <c r="TEJ28" s="45"/>
      <c r="TEK28" s="45"/>
      <c r="TEL28" s="45"/>
      <c r="TEM28" s="45"/>
      <c r="TEN28" s="45"/>
      <c r="TEO28" s="45"/>
      <c r="TEP28" s="45"/>
      <c r="TEQ28" s="45"/>
      <c r="TER28" s="45"/>
      <c r="TES28" s="45"/>
      <c r="TET28" s="45"/>
      <c r="TEU28" s="45"/>
      <c r="TEV28" s="45"/>
      <c r="TEW28" s="45"/>
      <c r="TEX28" s="45"/>
      <c r="TEY28" s="45"/>
      <c r="TEZ28" s="45"/>
      <c r="TFA28" s="45"/>
      <c r="TFB28" s="45"/>
      <c r="TFC28" s="45"/>
      <c r="TFD28" s="45"/>
      <c r="TFE28" s="45"/>
      <c r="TFF28" s="45"/>
      <c r="TFG28" s="45"/>
      <c r="TFH28" s="45"/>
      <c r="TFI28" s="45"/>
      <c r="TFJ28" s="45"/>
      <c r="TFK28" s="45"/>
      <c r="TFL28" s="45"/>
      <c r="TFM28" s="45"/>
      <c r="TFN28" s="45"/>
      <c r="TFO28" s="45"/>
      <c r="TFP28" s="45"/>
      <c r="TFQ28" s="45"/>
      <c r="TFR28" s="45"/>
      <c r="TFS28" s="45"/>
      <c r="TFT28" s="45"/>
      <c r="TFU28" s="45"/>
      <c r="TFV28" s="45"/>
      <c r="TFW28" s="45"/>
      <c r="TFX28" s="45"/>
      <c r="TFY28" s="45"/>
      <c r="TFZ28" s="45"/>
      <c r="TGA28" s="45"/>
      <c r="TGB28" s="45"/>
      <c r="TGC28" s="45"/>
      <c r="TGD28" s="45"/>
      <c r="TGE28" s="45"/>
      <c r="TGF28" s="45"/>
      <c r="TGG28" s="45"/>
      <c r="TGH28" s="45"/>
      <c r="TGI28" s="45"/>
      <c r="TGJ28" s="45"/>
      <c r="TGK28" s="45"/>
      <c r="TGL28" s="45"/>
      <c r="TGM28" s="45"/>
      <c r="TGN28" s="45"/>
      <c r="TGO28" s="45"/>
      <c r="TGP28" s="45"/>
      <c r="TGQ28" s="45"/>
      <c r="TGR28" s="45"/>
      <c r="TGS28" s="45"/>
      <c r="TGT28" s="45"/>
      <c r="TGU28" s="45"/>
      <c r="TGV28" s="45"/>
      <c r="TGW28" s="45"/>
      <c r="TGX28" s="45"/>
      <c r="TGY28" s="45"/>
      <c r="TGZ28" s="45"/>
      <c r="THA28" s="45"/>
      <c r="THB28" s="45"/>
      <c r="THC28" s="45"/>
      <c r="THD28" s="45"/>
      <c r="THE28" s="45"/>
      <c r="THF28" s="45"/>
      <c r="THG28" s="45"/>
      <c r="THH28" s="45"/>
      <c r="THI28" s="45"/>
      <c r="THJ28" s="45"/>
      <c r="THK28" s="45"/>
      <c r="THL28" s="45"/>
      <c r="THM28" s="45"/>
      <c r="THN28" s="45"/>
      <c r="THO28" s="45"/>
      <c r="THP28" s="45"/>
      <c r="THQ28" s="45"/>
      <c r="THR28" s="45"/>
      <c r="THS28" s="45"/>
      <c r="THT28" s="45"/>
      <c r="THU28" s="45"/>
      <c r="THV28" s="45"/>
      <c r="THW28" s="45"/>
      <c r="THX28" s="45"/>
      <c r="THY28" s="45"/>
      <c r="THZ28" s="45"/>
      <c r="TIA28" s="45"/>
      <c r="TIB28" s="45"/>
      <c r="TIC28" s="45"/>
      <c r="TID28" s="45"/>
      <c r="TIE28" s="45"/>
      <c r="TIF28" s="45"/>
      <c r="TIG28" s="45"/>
      <c r="TIH28" s="45"/>
      <c r="TII28" s="45"/>
      <c r="TIJ28" s="45"/>
      <c r="TIK28" s="45"/>
      <c r="TIL28" s="45"/>
      <c r="TIM28" s="45"/>
      <c r="TIN28" s="45"/>
      <c r="TIO28" s="45"/>
      <c r="TIP28" s="45"/>
      <c r="TIQ28" s="45"/>
      <c r="TIR28" s="45"/>
      <c r="TIS28" s="45"/>
      <c r="TIT28" s="45"/>
      <c r="TIU28" s="45"/>
      <c r="TIV28" s="45"/>
      <c r="TIW28" s="45"/>
      <c r="TIX28" s="45"/>
      <c r="TIY28" s="45"/>
      <c r="TIZ28" s="45"/>
      <c r="TJA28" s="45"/>
      <c r="TJB28" s="45"/>
      <c r="TJC28" s="45"/>
      <c r="TJD28" s="45"/>
      <c r="TJE28" s="45"/>
      <c r="TJF28" s="45"/>
      <c r="TJG28" s="45"/>
      <c r="TJH28" s="45"/>
      <c r="TJI28" s="45"/>
      <c r="TJJ28" s="45"/>
      <c r="TJK28" s="45"/>
      <c r="TJL28" s="45"/>
      <c r="TJM28" s="45"/>
      <c r="TJN28" s="45"/>
      <c r="TJO28" s="45"/>
      <c r="TJP28" s="45"/>
      <c r="TJQ28" s="45"/>
      <c r="TJR28" s="45"/>
      <c r="TJS28" s="45"/>
      <c r="TJT28" s="45"/>
      <c r="TJU28" s="45"/>
      <c r="TJV28" s="45"/>
      <c r="TJW28" s="45"/>
      <c r="TJX28" s="45"/>
      <c r="TJY28" s="45"/>
      <c r="TJZ28" s="45"/>
      <c r="TKA28" s="45"/>
      <c r="TKB28" s="45"/>
      <c r="TKC28" s="45"/>
      <c r="TKD28" s="45"/>
      <c r="TKE28" s="45"/>
      <c r="TKF28" s="45"/>
      <c r="TKG28" s="45"/>
      <c r="TKH28" s="45"/>
      <c r="TKI28" s="45"/>
      <c r="TKJ28" s="45"/>
      <c r="TKK28" s="45"/>
      <c r="TKL28" s="45"/>
      <c r="TKM28" s="45"/>
      <c r="TKN28" s="45"/>
      <c r="TKO28" s="45"/>
      <c r="TKP28" s="45"/>
      <c r="TKQ28" s="45"/>
      <c r="TKR28" s="45"/>
      <c r="TKS28" s="45"/>
      <c r="TKT28" s="45"/>
      <c r="TKU28" s="45"/>
      <c r="TKV28" s="45"/>
      <c r="TKW28" s="45"/>
      <c r="TKX28" s="45"/>
      <c r="TKY28" s="45"/>
      <c r="TKZ28" s="45"/>
      <c r="TLA28" s="45"/>
      <c r="TLB28" s="45"/>
      <c r="TLC28" s="45"/>
      <c r="TLD28" s="45"/>
      <c r="TLE28" s="45"/>
      <c r="TLF28" s="45"/>
      <c r="TLG28" s="45"/>
      <c r="TLH28" s="45"/>
      <c r="TLI28" s="45"/>
      <c r="TLJ28" s="45"/>
      <c r="TLK28" s="45"/>
      <c r="TLL28" s="45"/>
      <c r="TLM28" s="45"/>
      <c r="TLN28" s="45"/>
      <c r="TLO28" s="45"/>
      <c r="TLP28" s="45"/>
      <c r="TLQ28" s="45"/>
      <c r="TLR28" s="45"/>
      <c r="TLS28" s="45"/>
      <c r="TLT28" s="45"/>
      <c r="TLU28" s="45"/>
      <c r="TLV28" s="45"/>
      <c r="TLW28" s="45"/>
      <c r="TLX28" s="45"/>
      <c r="TLY28" s="45"/>
      <c r="TLZ28" s="45"/>
      <c r="TMA28" s="45"/>
      <c r="TMB28" s="45"/>
      <c r="TMC28" s="45"/>
      <c r="TMD28" s="45"/>
      <c r="TME28" s="45"/>
      <c r="TMF28" s="45"/>
      <c r="TMG28" s="45"/>
      <c r="TMH28" s="45"/>
      <c r="TMI28" s="45"/>
      <c r="TMJ28" s="45"/>
      <c r="TMK28" s="45"/>
      <c r="TML28" s="45"/>
      <c r="TMM28" s="45"/>
      <c r="TMN28" s="45"/>
      <c r="TMO28" s="45"/>
      <c r="TMP28" s="45"/>
      <c r="TMQ28" s="45"/>
      <c r="TMR28" s="45"/>
      <c r="TMS28" s="45"/>
      <c r="TMT28" s="45"/>
      <c r="TMU28" s="45"/>
      <c r="TMV28" s="45"/>
      <c r="TMW28" s="45"/>
      <c r="TMX28" s="45"/>
      <c r="TMY28" s="45"/>
      <c r="TMZ28" s="45"/>
      <c r="TNA28" s="45"/>
      <c r="TNB28" s="45"/>
      <c r="TNC28" s="45"/>
      <c r="TND28" s="45"/>
      <c r="TNE28" s="45"/>
      <c r="TNF28" s="45"/>
      <c r="TNG28" s="45"/>
      <c r="TNH28" s="45"/>
      <c r="TNI28" s="45"/>
      <c r="TNJ28" s="45"/>
      <c r="TNK28" s="45"/>
      <c r="TNL28" s="45"/>
      <c r="TNM28" s="45"/>
      <c r="TNN28" s="45"/>
      <c r="TNO28" s="45"/>
      <c r="TNP28" s="45"/>
      <c r="TNQ28" s="45"/>
      <c r="TNR28" s="45"/>
      <c r="TNS28" s="45"/>
      <c r="TNT28" s="45"/>
      <c r="TNU28" s="45"/>
      <c r="TNV28" s="45"/>
      <c r="TNW28" s="45"/>
      <c r="TNX28" s="45"/>
      <c r="TNY28" s="45"/>
      <c r="TNZ28" s="45"/>
      <c r="TOA28" s="45"/>
      <c r="TOB28" s="45"/>
      <c r="TOC28" s="45"/>
      <c r="TOD28" s="45"/>
      <c r="TOE28" s="45"/>
      <c r="TOF28" s="45"/>
      <c r="TOG28" s="45"/>
      <c r="TOH28" s="45"/>
      <c r="TOI28" s="45"/>
      <c r="TOJ28" s="45"/>
      <c r="TOK28" s="45"/>
      <c r="TOL28" s="45"/>
      <c r="TOM28" s="45"/>
      <c r="TON28" s="45"/>
      <c r="TOO28" s="45"/>
      <c r="TOP28" s="45"/>
      <c r="TOQ28" s="45"/>
      <c r="TOR28" s="45"/>
      <c r="TOS28" s="45"/>
      <c r="TOT28" s="45"/>
      <c r="TOU28" s="45"/>
      <c r="TOV28" s="45"/>
      <c r="TOW28" s="45"/>
      <c r="TOX28" s="45"/>
      <c r="TOY28" s="45"/>
      <c r="TOZ28" s="45"/>
      <c r="TPA28" s="45"/>
      <c r="TPB28" s="45"/>
      <c r="TPC28" s="45"/>
      <c r="TPD28" s="45"/>
      <c r="TPE28" s="45"/>
      <c r="TPF28" s="45"/>
      <c r="TPG28" s="45"/>
      <c r="TPH28" s="45"/>
      <c r="TPI28" s="45"/>
      <c r="TPJ28" s="45"/>
      <c r="TPK28" s="45"/>
      <c r="TPL28" s="45"/>
      <c r="TPM28" s="45"/>
      <c r="TPN28" s="45"/>
      <c r="TPO28" s="45"/>
      <c r="TPP28" s="45"/>
      <c r="TPQ28" s="45"/>
      <c r="TPR28" s="45"/>
      <c r="TPS28" s="45"/>
      <c r="TPT28" s="45"/>
      <c r="TPU28" s="45"/>
      <c r="TPV28" s="45"/>
      <c r="TPW28" s="45"/>
      <c r="TPX28" s="45"/>
      <c r="TPY28" s="45"/>
      <c r="TPZ28" s="45"/>
      <c r="TQA28" s="45"/>
      <c r="TQB28" s="45"/>
      <c r="TQC28" s="45"/>
      <c r="TQD28" s="45"/>
      <c r="TQE28" s="45"/>
      <c r="TQF28" s="45"/>
      <c r="TQG28" s="45"/>
      <c r="TQH28" s="45"/>
      <c r="TQI28" s="45"/>
      <c r="TQJ28" s="45"/>
      <c r="TQK28" s="45"/>
      <c r="TQL28" s="45"/>
      <c r="TQM28" s="45"/>
      <c r="TQN28" s="45"/>
      <c r="TQO28" s="45"/>
      <c r="TQP28" s="45"/>
      <c r="TQQ28" s="45"/>
      <c r="TQR28" s="45"/>
      <c r="TQS28" s="45"/>
      <c r="TQT28" s="45"/>
      <c r="TQU28" s="45"/>
      <c r="TQV28" s="45"/>
      <c r="TQW28" s="45"/>
      <c r="TQX28" s="45"/>
      <c r="TQY28" s="45"/>
      <c r="TQZ28" s="45"/>
      <c r="TRA28" s="45"/>
      <c r="TRB28" s="45"/>
      <c r="TRC28" s="45"/>
      <c r="TRD28" s="45"/>
      <c r="TRE28" s="45"/>
      <c r="TRF28" s="45"/>
      <c r="TRG28" s="45"/>
      <c r="TRH28" s="45"/>
      <c r="TRI28" s="45"/>
      <c r="TRJ28" s="45"/>
      <c r="TRK28" s="45"/>
      <c r="TRL28" s="45"/>
      <c r="TRM28" s="45"/>
      <c r="TRN28" s="45"/>
      <c r="TRO28" s="45"/>
      <c r="TRP28" s="45"/>
      <c r="TRQ28" s="45"/>
      <c r="TRR28" s="45"/>
      <c r="TRS28" s="45"/>
      <c r="TRT28" s="45"/>
      <c r="TRU28" s="45"/>
      <c r="TRV28" s="45"/>
      <c r="TRW28" s="45"/>
      <c r="TRX28" s="45"/>
      <c r="TRY28" s="45"/>
      <c r="TRZ28" s="45"/>
      <c r="TSA28" s="45"/>
      <c r="TSB28" s="45"/>
      <c r="TSC28" s="45"/>
      <c r="TSD28" s="45"/>
      <c r="TSE28" s="45"/>
      <c r="TSF28" s="45"/>
      <c r="TSG28" s="45"/>
      <c r="TSH28" s="45"/>
      <c r="TSI28" s="45"/>
      <c r="TSJ28" s="45"/>
      <c r="TSK28" s="45"/>
      <c r="TSL28" s="45"/>
      <c r="TSM28" s="45"/>
      <c r="TSN28" s="45"/>
      <c r="TSO28" s="45"/>
      <c r="TSP28" s="45"/>
      <c r="TSQ28" s="45"/>
      <c r="TSR28" s="45"/>
      <c r="TSS28" s="45"/>
      <c r="TST28" s="45"/>
      <c r="TSU28" s="45"/>
      <c r="TSV28" s="45"/>
      <c r="TSW28" s="45"/>
      <c r="TSX28" s="45"/>
      <c r="TSY28" s="45"/>
      <c r="TSZ28" s="45"/>
      <c r="TTA28" s="45"/>
      <c r="TTB28" s="45"/>
      <c r="TTC28" s="45"/>
      <c r="TTD28" s="45"/>
      <c r="TTE28" s="45"/>
      <c r="TTF28" s="45"/>
      <c r="TTG28" s="45"/>
      <c r="TTH28" s="45"/>
      <c r="TTI28" s="45"/>
      <c r="TTJ28" s="45"/>
      <c r="TTK28" s="45"/>
      <c r="TTL28" s="45"/>
      <c r="TTM28" s="45"/>
      <c r="TTN28" s="45"/>
      <c r="TTO28" s="45"/>
      <c r="TTP28" s="45"/>
      <c r="TTQ28" s="45"/>
      <c r="TTR28" s="45"/>
      <c r="TTS28" s="45"/>
      <c r="TTT28" s="45"/>
      <c r="TTU28" s="45"/>
      <c r="TTV28" s="45"/>
      <c r="TTW28" s="45"/>
      <c r="TTX28" s="45"/>
      <c r="TTY28" s="45"/>
      <c r="TTZ28" s="45"/>
      <c r="TUA28" s="45"/>
      <c r="TUB28" s="45"/>
      <c r="TUC28" s="45"/>
      <c r="TUD28" s="45"/>
      <c r="TUE28" s="45"/>
      <c r="TUF28" s="45"/>
      <c r="TUG28" s="45"/>
      <c r="TUH28" s="45"/>
      <c r="TUI28" s="45"/>
      <c r="TUJ28" s="45"/>
      <c r="TUK28" s="45"/>
      <c r="TUL28" s="45"/>
      <c r="TUM28" s="45"/>
      <c r="TUN28" s="45"/>
      <c r="TUO28" s="45"/>
      <c r="TUP28" s="45"/>
      <c r="TUQ28" s="45"/>
      <c r="TUR28" s="45"/>
      <c r="TUS28" s="45"/>
      <c r="TUT28" s="45"/>
      <c r="TUU28" s="45"/>
      <c r="TUV28" s="45"/>
      <c r="TUW28" s="45"/>
      <c r="TUX28" s="45"/>
      <c r="TUY28" s="45"/>
      <c r="TUZ28" s="45"/>
      <c r="TVA28" s="45"/>
      <c r="TVB28" s="45"/>
      <c r="TVC28" s="45"/>
      <c r="TVD28" s="45"/>
      <c r="TVE28" s="45"/>
      <c r="TVF28" s="45"/>
      <c r="TVG28" s="45"/>
      <c r="TVH28" s="45"/>
      <c r="TVI28" s="45"/>
      <c r="TVJ28" s="45"/>
      <c r="TVK28" s="45"/>
      <c r="TVL28" s="45"/>
      <c r="TVM28" s="45"/>
      <c r="TVN28" s="45"/>
      <c r="TVO28" s="45"/>
      <c r="TVP28" s="45"/>
      <c r="TVQ28" s="45"/>
      <c r="TVR28" s="45"/>
      <c r="TVS28" s="45"/>
      <c r="TVT28" s="45"/>
      <c r="TVU28" s="45"/>
      <c r="TVV28" s="45"/>
      <c r="TVW28" s="45"/>
      <c r="TVX28" s="45"/>
      <c r="TVY28" s="45"/>
      <c r="TVZ28" s="45"/>
      <c r="TWA28" s="45"/>
      <c r="TWB28" s="45"/>
      <c r="TWC28" s="45"/>
      <c r="TWD28" s="45"/>
      <c r="TWE28" s="45"/>
      <c r="TWF28" s="45"/>
      <c r="TWG28" s="45"/>
      <c r="TWH28" s="45"/>
      <c r="TWI28" s="45"/>
      <c r="TWJ28" s="45"/>
      <c r="TWK28" s="45"/>
      <c r="TWL28" s="45"/>
      <c r="TWM28" s="45"/>
      <c r="TWN28" s="45"/>
      <c r="TWO28" s="45"/>
      <c r="TWP28" s="45"/>
      <c r="TWQ28" s="45"/>
      <c r="TWR28" s="45"/>
      <c r="TWS28" s="45"/>
      <c r="TWT28" s="45"/>
      <c r="TWU28" s="45"/>
      <c r="TWV28" s="45"/>
      <c r="TWW28" s="45"/>
      <c r="TWX28" s="45"/>
      <c r="TWY28" s="45"/>
      <c r="TWZ28" s="45"/>
      <c r="TXA28" s="45"/>
      <c r="TXB28" s="45"/>
      <c r="TXC28" s="45"/>
      <c r="TXD28" s="45"/>
      <c r="TXE28" s="45"/>
      <c r="TXF28" s="45"/>
      <c r="TXG28" s="45"/>
      <c r="TXH28" s="45"/>
      <c r="TXI28" s="45"/>
      <c r="TXJ28" s="45"/>
      <c r="TXK28" s="45"/>
      <c r="TXL28" s="45"/>
      <c r="TXM28" s="45"/>
      <c r="TXN28" s="45"/>
      <c r="TXO28" s="45"/>
      <c r="TXP28" s="45"/>
      <c r="TXQ28" s="45"/>
      <c r="TXR28" s="45"/>
      <c r="TXS28" s="45"/>
      <c r="TXT28" s="45"/>
      <c r="TXU28" s="45"/>
      <c r="TXV28" s="45"/>
      <c r="TXW28" s="45"/>
      <c r="TXX28" s="45"/>
      <c r="TXY28" s="45"/>
      <c r="TXZ28" s="45"/>
      <c r="TYA28" s="45"/>
      <c r="TYB28" s="45"/>
      <c r="TYC28" s="45"/>
      <c r="TYD28" s="45"/>
      <c r="TYE28" s="45"/>
      <c r="TYF28" s="45"/>
      <c r="TYG28" s="45"/>
      <c r="TYH28" s="45"/>
      <c r="TYI28" s="45"/>
      <c r="TYJ28" s="45"/>
      <c r="TYK28" s="45"/>
      <c r="TYL28" s="45"/>
      <c r="TYM28" s="45"/>
      <c r="TYN28" s="45"/>
      <c r="TYO28" s="45"/>
      <c r="TYP28" s="45"/>
      <c r="TYQ28" s="45"/>
      <c r="TYR28" s="45"/>
      <c r="TYS28" s="45"/>
      <c r="TYT28" s="45"/>
      <c r="TYU28" s="45"/>
      <c r="TYV28" s="45"/>
      <c r="TYW28" s="45"/>
      <c r="TYX28" s="45"/>
      <c r="TYY28" s="45"/>
      <c r="TYZ28" s="45"/>
      <c r="TZA28" s="45"/>
      <c r="TZB28" s="45"/>
      <c r="TZC28" s="45"/>
      <c r="TZD28" s="45"/>
      <c r="TZE28" s="45"/>
      <c r="TZF28" s="45"/>
      <c r="TZG28" s="45"/>
      <c r="TZH28" s="45"/>
      <c r="TZI28" s="45"/>
      <c r="TZJ28" s="45"/>
      <c r="TZK28" s="45"/>
      <c r="TZL28" s="45"/>
      <c r="TZM28" s="45"/>
      <c r="TZN28" s="45"/>
      <c r="TZO28" s="45"/>
      <c r="TZP28" s="45"/>
      <c r="TZQ28" s="45"/>
      <c r="TZR28" s="45"/>
      <c r="TZS28" s="45"/>
      <c r="TZT28" s="45"/>
      <c r="TZU28" s="45"/>
      <c r="TZV28" s="45"/>
      <c r="TZW28" s="45"/>
      <c r="TZX28" s="45"/>
      <c r="TZY28" s="45"/>
      <c r="TZZ28" s="45"/>
      <c r="UAA28" s="45"/>
      <c r="UAB28" s="45"/>
      <c r="UAC28" s="45"/>
      <c r="UAD28" s="45"/>
      <c r="UAE28" s="45"/>
      <c r="UAF28" s="45"/>
      <c r="UAG28" s="45"/>
      <c r="UAH28" s="45"/>
      <c r="UAI28" s="45"/>
      <c r="UAJ28" s="45"/>
      <c r="UAK28" s="45"/>
      <c r="UAL28" s="45"/>
      <c r="UAM28" s="45"/>
      <c r="UAN28" s="45"/>
      <c r="UAO28" s="45"/>
      <c r="UAP28" s="45"/>
      <c r="UAQ28" s="45"/>
      <c r="UAR28" s="45"/>
      <c r="UAS28" s="45"/>
      <c r="UAT28" s="45"/>
      <c r="UAU28" s="45"/>
      <c r="UAV28" s="45"/>
      <c r="UAW28" s="45"/>
      <c r="UAX28" s="45"/>
      <c r="UAY28" s="45"/>
      <c r="UAZ28" s="45"/>
      <c r="UBA28" s="45"/>
      <c r="UBB28" s="45"/>
      <c r="UBC28" s="45"/>
      <c r="UBD28" s="45"/>
      <c r="UBE28" s="45"/>
      <c r="UBF28" s="45"/>
      <c r="UBG28" s="45"/>
      <c r="UBH28" s="45"/>
      <c r="UBI28" s="45"/>
      <c r="UBJ28" s="45"/>
      <c r="UBK28" s="45"/>
      <c r="UBL28" s="45"/>
      <c r="UBM28" s="45"/>
      <c r="UBN28" s="45"/>
      <c r="UBO28" s="45"/>
      <c r="UBP28" s="45"/>
      <c r="UBQ28" s="45"/>
      <c r="UBR28" s="45"/>
      <c r="UBS28" s="45"/>
      <c r="UBT28" s="45"/>
      <c r="UBU28" s="45"/>
      <c r="UBV28" s="45"/>
      <c r="UBW28" s="45"/>
      <c r="UBX28" s="45"/>
      <c r="UBY28" s="45"/>
      <c r="UBZ28" s="45"/>
      <c r="UCA28" s="45"/>
      <c r="UCB28" s="45"/>
      <c r="UCC28" s="45"/>
      <c r="UCD28" s="45"/>
      <c r="UCE28" s="45"/>
      <c r="UCF28" s="45"/>
      <c r="UCG28" s="45"/>
      <c r="UCH28" s="45"/>
      <c r="UCI28" s="45"/>
      <c r="UCJ28" s="45"/>
      <c r="UCK28" s="45"/>
      <c r="UCL28" s="45"/>
      <c r="UCM28" s="45"/>
      <c r="UCN28" s="45"/>
      <c r="UCO28" s="45"/>
      <c r="UCP28" s="45"/>
      <c r="UCQ28" s="45"/>
      <c r="UCR28" s="45"/>
      <c r="UCS28" s="45"/>
      <c r="UCT28" s="45"/>
      <c r="UCU28" s="45"/>
      <c r="UCV28" s="45"/>
      <c r="UCW28" s="45"/>
      <c r="UCX28" s="45"/>
      <c r="UCY28" s="45"/>
      <c r="UCZ28" s="45"/>
      <c r="UDA28" s="45"/>
      <c r="UDB28" s="45"/>
      <c r="UDC28" s="45"/>
      <c r="UDD28" s="45"/>
      <c r="UDE28" s="45"/>
      <c r="UDF28" s="45"/>
      <c r="UDG28" s="45"/>
      <c r="UDH28" s="45"/>
      <c r="UDI28" s="45"/>
      <c r="UDJ28" s="45"/>
      <c r="UDK28" s="45"/>
      <c r="UDL28" s="45"/>
      <c r="UDM28" s="45"/>
      <c r="UDN28" s="45"/>
      <c r="UDO28" s="45"/>
      <c r="UDP28" s="45"/>
      <c r="UDQ28" s="45"/>
      <c r="UDR28" s="45"/>
      <c r="UDS28" s="45"/>
      <c r="UDT28" s="45"/>
      <c r="UDU28" s="45"/>
      <c r="UDV28" s="45"/>
      <c r="UDW28" s="45"/>
      <c r="UDX28" s="45"/>
      <c r="UDY28" s="45"/>
      <c r="UDZ28" s="45"/>
      <c r="UEA28" s="45"/>
      <c r="UEB28" s="45"/>
      <c r="UEC28" s="45"/>
      <c r="UED28" s="45"/>
      <c r="UEE28" s="45"/>
      <c r="UEF28" s="45"/>
      <c r="UEG28" s="45"/>
      <c r="UEH28" s="45"/>
      <c r="UEI28" s="45"/>
      <c r="UEJ28" s="45"/>
      <c r="UEK28" s="45"/>
      <c r="UEL28" s="45"/>
      <c r="UEM28" s="45"/>
      <c r="UEN28" s="45"/>
      <c r="UEO28" s="45"/>
      <c r="UEP28" s="45"/>
      <c r="UEQ28" s="45"/>
      <c r="UER28" s="45"/>
      <c r="UES28" s="45"/>
      <c r="UET28" s="45"/>
      <c r="UEU28" s="45"/>
      <c r="UEV28" s="45"/>
      <c r="UEW28" s="45"/>
      <c r="UEX28" s="45"/>
      <c r="UEY28" s="45"/>
      <c r="UEZ28" s="45"/>
      <c r="UFA28" s="45"/>
      <c r="UFB28" s="45"/>
      <c r="UFC28" s="45"/>
      <c r="UFD28" s="45"/>
      <c r="UFE28" s="45"/>
      <c r="UFF28" s="45"/>
      <c r="UFG28" s="45"/>
      <c r="UFH28" s="45"/>
      <c r="UFI28" s="45"/>
      <c r="UFJ28" s="45"/>
      <c r="UFK28" s="45"/>
      <c r="UFL28" s="45"/>
      <c r="UFM28" s="45"/>
      <c r="UFN28" s="45"/>
      <c r="UFO28" s="45"/>
      <c r="UFP28" s="45"/>
      <c r="UFQ28" s="45"/>
      <c r="UFR28" s="45"/>
      <c r="UFS28" s="45"/>
      <c r="UFT28" s="45"/>
      <c r="UFU28" s="45"/>
      <c r="UFV28" s="45"/>
      <c r="UFW28" s="45"/>
      <c r="UFX28" s="45"/>
      <c r="UFY28" s="45"/>
      <c r="UFZ28" s="45"/>
      <c r="UGA28" s="45"/>
      <c r="UGB28" s="45"/>
      <c r="UGC28" s="45"/>
      <c r="UGD28" s="45"/>
      <c r="UGE28" s="45"/>
      <c r="UGF28" s="45"/>
      <c r="UGG28" s="45"/>
      <c r="UGH28" s="45"/>
      <c r="UGI28" s="45"/>
      <c r="UGJ28" s="45"/>
      <c r="UGK28" s="45"/>
      <c r="UGL28" s="45"/>
      <c r="UGM28" s="45"/>
      <c r="UGN28" s="45"/>
      <c r="UGO28" s="45"/>
      <c r="UGP28" s="45"/>
      <c r="UGQ28" s="45"/>
      <c r="UGR28" s="45"/>
      <c r="UGS28" s="45"/>
      <c r="UGT28" s="45"/>
      <c r="UGU28" s="45"/>
      <c r="UGV28" s="45"/>
      <c r="UGW28" s="45"/>
      <c r="UGX28" s="45"/>
      <c r="UGY28" s="45"/>
      <c r="UGZ28" s="45"/>
      <c r="UHA28" s="45"/>
      <c r="UHB28" s="45"/>
      <c r="UHC28" s="45"/>
      <c r="UHD28" s="45"/>
      <c r="UHE28" s="45"/>
      <c r="UHF28" s="45"/>
      <c r="UHG28" s="45"/>
      <c r="UHH28" s="45"/>
      <c r="UHI28" s="45"/>
      <c r="UHJ28" s="45"/>
      <c r="UHK28" s="45"/>
      <c r="UHL28" s="45"/>
      <c r="UHM28" s="45"/>
      <c r="UHN28" s="45"/>
      <c r="UHO28" s="45"/>
      <c r="UHP28" s="45"/>
      <c r="UHQ28" s="45"/>
      <c r="UHR28" s="45"/>
      <c r="UHS28" s="45"/>
      <c r="UHT28" s="45"/>
      <c r="UHU28" s="45"/>
      <c r="UHV28" s="45"/>
      <c r="UHW28" s="45"/>
      <c r="UHX28" s="45"/>
      <c r="UHY28" s="45"/>
      <c r="UHZ28" s="45"/>
      <c r="UIA28" s="45"/>
      <c r="UIB28" s="45"/>
      <c r="UIC28" s="45"/>
      <c r="UID28" s="45"/>
      <c r="UIE28" s="45"/>
      <c r="UIF28" s="45"/>
      <c r="UIG28" s="45"/>
      <c r="UIH28" s="45"/>
      <c r="UII28" s="45"/>
      <c r="UIJ28" s="45"/>
      <c r="UIK28" s="45"/>
      <c r="UIL28" s="45"/>
      <c r="UIM28" s="45"/>
      <c r="UIN28" s="45"/>
      <c r="UIO28" s="45"/>
      <c r="UIP28" s="45"/>
      <c r="UIQ28" s="45"/>
      <c r="UIR28" s="45"/>
      <c r="UIS28" s="45"/>
      <c r="UIT28" s="45"/>
      <c r="UIU28" s="45"/>
      <c r="UIV28" s="45"/>
      <c r="UIW28" s="45"/>
      <c r="UIX28" s="45"/>
      <c r="UIY28" s="45"/>
      <c r="UIZ28" s="45"/>
      <c r="UJA28" s="45"/>
      <c r="UJB28" s="45"/>
      <c r="UJC28" s="45"/>
      <c r="UJD28" s="45"/>
      <c r="UJE28" s="45"/>
      <c r="UJF28" s="45"/>
      <c r="UJG28" s="45"/>
      <c r="UJH28" s="45"/>
      <c r="UJI28" s="45"/>
      <c r="UJJ28" s="45"/>
      <c r="UJK28" s="45"/>
      <c r="UJL28" s="45"/>
      <c r="UJM28" s="45"/>
      <c r="UJN28" s="45"/>
      <c r="UJO28" s="45"/>
      <c r="UJP28" s="45"/>
      <c r="UJQ28" s="45"/>
      <c r="UJR28" s="45"/>
      <c r="UJS28" s="45"/>
      <c r="UJT28" s="45"/>
      <c r="UJU28" s="45"/>
      <c r="UJV28" s="45"/>
      <c r="UJW28" s="45"/>
      <c r="UJX28" s="45"/>
      <c r="UJY28" s="45"/>
      <c r="UJZ28" s="45"/>
      <c r="UKA28" s="45"/>
      <c r="UKB28" s="45"/>
      <c r="UKC28" s="45"/>
      <c r="UKD28" s="45"/>
      <c r="UKE28" s="45"/>
      <c r="UKF28" s="45"/>
      <c r="UKG28" s="45"/>
      <c r="UKH28" s="45"/>
      <c r="UKI28" s="45"/>
      <c r="UKJ28" s="45"/>
      <c r="UKK28" s="45"/>
      <c r="UKL28" s="45"/>
      <c r="UKM28" s="45"/>
      <c r="UKN28" s="45"/>
      <c r="UKO28" s="45"/>
      <c r="UKP28" s="45"/>
      <c r="UKQ28" s="45"/>
      <c r="UKR28" s="45"/>
      <c r="UKS28" s="45"/>
      <c r="UKT28" s="45"/>
      <c r="UKU28" s="45"/>
      <c r="UKV28" s="45"/>
      <c r="UKW28" s="45"/>
      <c r="UKX28" s="45"/>
      <c r="UKY28" s="45"/>
      <c r="UKZ28" s="45"/>
      <c r="ULA28" s="45"/>
      <c r="ULB28" s="45"/>
      <c r="ULC28" s="45"/>
      <c r="ULD28" s="45"/>
      <c r="ULE28" s="45"/>
      <c r="ULF28" s="45"/>
      <c r="ULG28" s="45"/>
      <c r="ULH28" s="45"/>
      <c r="ULI28" s="45"/>
      <c r="ULJ28" s="45"/>
      <c r="ULK28" s="45"/>
      <c r="ULL28" s="45"/>
      <c r="ULM28" s="45"/>
      <c r="ULN28" s="45"/>
      <c r="ULO28" s="45"/>
      <c r="ULP28" s="45"/>
      <c r="ULQ28" s="45"/>
      <c r="ULR28" s="45"/>
      <c r="ULS28" s="45"/>
      <c r="ULT28" s="45"/>
      <c r="ULU28" s="45"/>
      <c r="ULV28" s="45"/>
      <c r="ULW28" s="45"/>
      <c r="ULX28" s="45"/>
      <c r="ULY28" s="45"/>
      <c r="ULZ28" s="45"/>
      <c r="UMA28" s="45"/>
      <c r="UMB28" s="45"/>
      <c r="UMC28" s="45"/>
      <c r="UMD28" s="45"/>
      <c r="UME28" s="45"/>
      <c r="UMF28" s="45"/>
      <c r="UMG28" s="45"/>
      <c r="UMH28" s="45"/>
      <c r="UMI28" s="45"/>
      <c r="UMJ28" s="45"/>
      <c r="UMK28" s="45"/>
      <c r="UML28" s="45"/>
      <c r="UMM28" s="45"/>
      <c r="UMN28" s="45"/>
      <c r="UMO28" s="45"/>
      <c r="UMP28" s="45"/>
      <c r="UMQ28" s="45"/>
      <c r="UMR28" s="45"/>
      <c r="UMS28" s="45"/>
      <c r="UMT28" s="45"/>
      <c r="UMU28" s="45"/>
      <c r="UMV28" s="45"/>
      <c r="UMW28" s="45"/>
      <c r="UMX28" s="45"/>
      <c r="UMY28" s="45"/>
      <c r="UMZ28" s="45"/>
      <c r="UNA28" s="45"/>
      <c r="UNB28" s="45"/>
      <c r="UNC28" s="45"/>
      <c r="UND28" s="45"/>
      <c r="UNE28" s="45"/>
      <c r="UNF28" s="45"/>
      <c r="UNG28" s="45"/>
      <c r="UNH28" s="45"/>
      <c r="UNI28" s="45"/>
      <c r="UNJ28" s="45"/>
      <c r="UNK28" s="45"/>
      <c r="UNL28" s="45"/>
      <c r="UNM28" s="45"/>
      <c r="UNN28" s="45"/>
      <c r="UNO28" s="45"/>
      <c r="UNP28" s="45"/>
      <c r="UNQ28" s="45"/>
      <c r="UNR28" s="45"/>
      <c r="UNS28" s="45"/>
      <c r="UNT28" s="45"/>
      <c r="UNU28" s="45"/>
      <c r="UNV28" s="45"/>
      <c r="UNW28" s="45"/>
      <c r="UNX28" s="45"/>
      <c r="UNY28" s="45"/>
      <c r="UNZ28" s="45"/>
      <c r="UOA28" s="45"/>
      <c r="UOB28" s="45"/>
      <c r="UOC28" s="45"/>
      <c r="UOD28" s="45"/>
      <c r="UOE28" s="45"/>
      <c r="UOF28" s="45"/>
      <c r="UOG28" s="45"/>
      <c r="UOH28" s="45"/>
      <c r="UOI28" s="45"/>
      <c r="UOJ28" s="45"/>
      <c r="UOK28" s="45"/>
      <c r="UOL28" s="45"/>
      <c r="UOM28" s="45"/>
      <c r="UON28" s="45"/>
      <c r="UOO28" s="45"/>
      <c r="UOP28" s="45"/>
      <c r="UOQ28" s="45"/>
      <c r="UOR28" s="45"/>
      <c r="UOS28" s="45"/>
      <c r="UOT28" s="45"/>
      <c r="UOU28" s="45"/>
      <c r="UOV28" s="45"/>
      <c r="UOW28" s="45"/>
      <c r="UOX28" s="45"/>
      <c r="UOY28" s="45"/>
      <c r="UOZ28" s="45"/>
      <c r="UPA28" s="45"/>
      <c r="UPB28" s="45"/>
      <c r="UPC28" s="45"/>
      <c r="UPD28" s="45"/>
      <c r="UPE28" s="45"/>
      <c r="UPF28" s="45"/>
      <c r="UPG28" s="45"/>
      <c r="UPH28" s="45"/>
      <c r="UPI28" s="45"/>
      <c r="UPJ28" s="45"/>
      <c r="UPK28" s="45"/>
      <c r="UPL28" s="45"/>
      <c r="UPM28" s="45"/>
      <c r="UPN28" s="45"/>
      <c r="UPO28" s="45"/>
      <c r="UPP28" s="45"/>
      <c r="UPQ28" s="45"/>
      <c r="UPR28" s="45"/>
      <c r="UPS28" s="45"/>
      <c r="UPT28" s="45"/>
      <c r="UPU28" s="45"/>
      <c r="UPV28" s="45"/>
      <c r="UPW28" s="45"/>
      <c r="UPX28" s="45"/>
      <c r="UPY28" s="45"/>
      <c r="UPZ28" s="45"/>
      <c r="UQA28" s="45"/>
      <c r="UQB28" s="45"/>
      <c r="UQC28" s="45"/>
      <c r="UQD28" s="45"/>
      <c r="UQE28" s="45"/>
      <c r="UQF28" s="45"/>
      <c r="UQG28" s="45"/>
      <c r="UQH28" s="45"/>
      <c r="UQI28" s="45"/>
      <c r="UQJ28" s="45"/>
      <c r="UQK28" s="45"/>
      <c r="UQL28" s="45"/>
      <c r="UQM28" s="45"/>
      <c r="UQN28" s="45"/>
      <c r="UQO28" s="45"/>
      <c r="UQP28" s="45"/>
      <c r="UQQ28" s="45"/>
      <c r="UQR28" s="45"/>
      <c r="UQS28" s="45"/>
      <c r="UQT28" s="45"/>
      <c r="UQU28" s="45"/>
      <c r="UQV28" s="45"/>
      <c r="UQW28" s="45"/>
      <c r="UQX28" s="45"/>
      <c r="UQY28" s="45"/>
      <c r="UQZ28" s="45"/>
      <c r="URA28" s="45"/>
      <c r="URB28" s="45"/>
      <c r="URC28" s="45"/>
      <c r="URD28" s="45"/>
      <c r="URE28" s="45"/>
      <c r="URF28" s="45"/>
      <c r="URG28" s="45"/>
      <c r="URH28" s="45"/>
      <c r="URI28" s="45"/>
      <c r="URJ28" s="45"/>
      <c r="URK28" s="45"/>
      <c r="URL28" s="45"/>
      <c r="URM28" s="45"/>
      <c r="URN28" s="45"/>
      <c r="URO28" s="45"/>
      <c r="URP28" s="45"/>
      <c r="URQ28" s="45"/>
      <c r="URR28" s="45"/>
      <c r="URS28" s="45"/>
      <c r="URT28" s="45"/>
      <c r="URU28" s="45"/>
      <c r="URV28" s="45"/>
      <c r="URW28" s="45"/>
      <c r="URX28" s="45"/>
      <c r="URY28" s="45"/>
      <c r="URZ28" s="45"/>
      <c r="USA28" s="45"/>
      <c r="USB28" s="45"/>
      <c r="USC28" s="45"/>
      <c r="USD28" s="45"/>
      <c r="USE28" s="45"/>
      <c r="USF28" s="45"/>
      <c r="USG28" s="45"/>
      <c r="USH28" s="45"/>
      <c r="USI28" s="45"/>
      <c r="USJ28" s="45"/>
      <c r="USK28" s="45"/>
      <c r="USL28" s="45"/>
      <c r="USM28" s="45"/>
      <c r="USN28" s="45"/>
      <c r="USO28" s="45"/>
      <c r="USP28" s="45"/>
      <c r="USQ28" s="45"/>
      <c r="USR28" s="45"/>
      <c r="USS28" s="45"/>
      <c r="UST28" s="45"/>
      <c r="USU28" s="45"/>
      <c r="USV28" s="45"/>
      <c r="USW28" s="45"/>
      <c r="USX28" s="45"/>
      <c r="USY28" s="45"/>
      <c r="USZ28" s="45"/>
      <c r="UTA28" s="45"/>
      <c r="UTB28" s="45"/>
      <c r="UTC28" s="45"/>
      <c r="UTD28" s="45"/>
      <c r="UTE28" s="45"/>
      <c r="UTF28" s="45"/>
      <c r="UTG28" s="45"/>
      <c r="UTH28" s="45"/>
      <c r="UTI28" s="45"/>
      <c r="UTJ28" s="45"/>
      <c r="UTK28" s="45"/>
      <c r="UTL28" s="45"/>
      <c r="UTM28" s="45"/>
      <c r="UTN28" s="45"/>
      <c r="UTO28" s="45"/>
      <c r="UTP28" s="45"/>
      <c r="UTQ28" s="45"/>
      <c r="UTR28" s="45"/>
      <c r="UTS28" s="45"/>
      <c r="UTT28" s="45"/>
      <c r="UTU28" s="45"/>
      <c r="UTV28" s="45"/>
      <c r="UTW28" s="45"/>
      <c r="UTX28" s="45"/>
      <c r="UTY28" s="45"/>
      <c r="UTZ28" s="45"/>
      <c r="UUA28" s="45"/>
      <c r="UUB28" s="45"/>
      <c r="UUC28" s="45"/>
      <c r="UUD28" s="45"/>
      <c r="UUE28" s="45"/>
      <c r="UUF28" s="45"/>
      <c r="UUG28" s="45"/>
      <c r="UUH28" s="45"/>
      <c r="UUI28" s="45"/>
      <c r="UUJ28" s="45"/>
      <c r="UUK28" s="45"/>
      <c r="UUL28" s="45"/>
      <c r="UUM28" s="45"/>
      <c r="UUN28" s="45"/>
      <c r="UUO28" s="45"/>
      <c r="UUP28" s="45"/>
      <c r="UUQ28" s="45"/>
      <c r="UUR28" s="45"/>
      <c r="UUS28" s="45"/>
      <c r="UUT28" s="45"/>
      <c r="UUU28" s="45"/>
      <c r="UUV28" s="45"/>
      <c r="UUW28" s="45"/>
      <c r="UUX28" s="45"/>
      <c r="UUY28" s="45"/>
      <c r="UUZ28" s="45"/>
      <c r="UVA28" s="45"/>
      <c r="UVB28" s="45"/>
      <c r="UVC28" s="45"/>
      <c r="UVD28" s="45"/>
      <c r="UVE28" s="45"/>
      <c r="UVF28" s="45"/>
      <c r="UVG28" s="45"/>
      <c r="UVH28" s="45"/>
      <c r="UVI28" s="45"/>
      <c r="UVJ28" s="45"/>
      <c r="UVK28" s="45"/>
      <c r="UVL28" s="45"/>
      <c r="UVM28" s="45"/>
      <c r="UVN28" s="45"/>
      <c r="UVO28" s="45"/>
      <c r="UVP28" s="45"/>
      <c r="UVQ28" s="45"/>
      <c r="UVR28" s="45"/>
      <c r="UVS28" s="45"/>
      <c r="UVT28" s="45"/>
      <c r="UVU28" s="45"/>
      <c r="UVV28" s="45"/>
      <c r="UVW28" s="45"/>
      <c r="UVX28" s="45"/>
      <c r="UVY28" s="45"/>
      <c r="UVZ28" s="45"/>
      <c r="UWA28" s="45"/>
      <c r="UWB28" s="45"/>
      <c r="UWC28" s="45"/>
      <c r="UWD28" s="45"/>
      <c r="UWE28" s="45"/>
      <c r="UWF28" s="45"/>
      <c r="UWG28" s="45"/>
      <c r="UWH28" s="45"/>
      <c r="UWI28" s="45"/>
      <c r="UWJ28" s="45"/>
      <c r="UWK28" s="45"/>
      <c r="UWL28" s="45"/>
      <c r="UWM28" s="45"/>
      <c r="UWN28" s="45"/>
      <c r="UWO28" s="45"/>
      <c r="UWP28" s="45"/>
      <c r="UWQ28" s="45"/>
      <c r="UWR28" s="45"/>
      <c r="UWS28" s="45"/>
      <c r="UWT28" s="45"/>
      <c r="UWU28" s="45"/>
      <c r="UWV28" s="45"/>
      <c r="UWW28" s="45"/>
      <c r="UWX28" s="45"/>
      <c r="UWY28" s="45"/>
      <c r="UWZ28" s="45"/>
      <c r="UXA28" s="45"/>
      <c r="UXB28" s="45"/>
      <c r="UXC28" s="45"/>
      <c r="UXD28" s="45"/>
      <c r="UXE28" s="45"/>
      <c r="UXF28" s="45"/>
      <c r="UXG28" s="45"/>
      <c r="UXH28" s="45"/>
      <c r="UXI28" s="45"/>
      <c r="UXJ28" s="45"/>
      <c r="UXK28" s="45"/>
      <c r="UXL28" s="45"/>
      <c r="UXM28" s="45"/>
      <c r="UXN28" s="45"/>
      <c r="UXO28" s="45"/>
      <c r="UXP28" s="45"/>
      <c r="UXQ28" s="45"/>
      <c r="UXR28" s="45"/>
      <c r="UXS28" s="45"/>
      <c r="UXT28" s="45"/>
      <c r="UXU28" s="45"/>
      <c r="UXV28" s="45"/>
      <c r="UXW28" s="45"/>
      <c r="UXX28" s="45"/>
      <c r="UXY28" s="45"/>
      <c r="UXZ28" s="45"/>
      <c r="UYA28" s="45"/>
      <c r="UYB28" s="45"/>
      <c r="UYC28" s="45"/>
      <c r="UYD28" s="45"/>
      <c r="UYE28" s="45"/>
      <c r="UYF28" s="45"/>
      <c r="UYG28" s="45"/>
      <c r="UYH28" s="45"/>
      <c r="UYI28" s="45"/>
      <c r="UYJ28" s="45"/>
      <c r="UYK28" s="45"/>
      <c r="UYL28" s="45"/>
      <c r="UYM28" s="45"/>
      <c r="UYN28" s="45"/>
      <c r="UYO28" s="45"/>
      <c r="UYP28" s="45"/>
      <c r="UYQ28" s="45"/>
      <c r="UYR28" s="45"/>
      <c r="UYS28" s="45"/>
      <c r="UYT28" s="45"/>
      <c r="UYU28" s="45"/>
      <c r="UYV28" s="45"/>
      <c r="UYW28" s="45"/>
      <c r="UYX28" s="45"/>
      <c r="UYY28" s="45"/>
      <c r="UYZ28" s="45"/>
      <c r="UZA28" s="45"/>
      <c r="UZB28" s="45"/>
      <c r="UZC28" s="45"/>
      <c r="UZD28" s="45"/>
      <c r="UZE28" s="45"/>
      <c r="UZF28" s="45"/>
      <c r="UZG28" s="45"/>
      <c r="UZH28" s="45"/>
      <c r="UZI28" s="45"/>
      <c r="UZJ28" s="45"/>
      <c r="UZK28" s="45"/>
      <c r="UZL28" s="45"/>
      <c r="UZM28" s="45"/>
      <c r="UZN28" s="45"/>
      <c r="UZO28" s="45"/>
      <c r="UZP28" s="45"/>
      <c r="UZQ28" s="45"/>
      <c r="UZR28" s="45"/>
      <c r="UZS28" s="45"/>
      <c r="UZT28" s="45"/>
      <c r="UZU28" s="45"/>
      <c r="UZV28" s="45"/>
      <c r="UZW28" s="45"/>
      <c r="UZX28" s="45"/>
      <c r="UZY28" s="45"/>
      <c r="UZZ28" s="45"/>
      <c r="VAA28" s="45"/>
      <c r="VAB28" s="45"/>
      <c r="VAC28" s="45"/>
      <c r="VAD28" s="45"/>
      <c r="VAE28" s="45"/>
      <c r="VAF28" s="45"/>
      <c r="VAG28" s="45"/>
      <c r="VAH28" s="45"/>
      <c r="VAI28" s="45"/>
      <c r="VAJ28" s="45"/>
      <c r="VAK28" s="45"/>
      <c r="VAL28" s="45"/>
      <c r="VAM28" s="45"/>
      <c r="VAN28" s="45"/>
      <c r="VAO28" s="45"/>
      <c r="VAP28" s="45"/>
      <c r="VAQ28" s="45"/>
      <c r="VAR28" s="45"/>
      <c r="VAS28" s="45"/>
      <c r="VAT28" s="45"/>
      <c r="VAU28" s="45"/>
      <c r="VAV28" s="45"/>
      <c r="VAW28" s="45"/>
      <c r="VAX28" s="45"/>
      <c r="VAY28" s="45"/>
      <c r="VAZ28" s="45"/>
      <c r="VBA28" s="45"/>
      <c r="VBB28" s="45"/>
      <c r="VBC28" s="45"/>
      <c r="VBD28" s="45"/>
      <c r="VBE28" s="45"/>
      <c r="VBF28" s="45"/>
      <c r="VBG28" s="45"/>
      <c r="VBH28" s="45"/>
      <c r="VBI28" s="45"/>
      <c r="VBJ28" s="45"/>
      <c r="VBK28" s="45"/>
      <c r="VBL28" s="45"/>
      <c r="VBM28" s="45"/>
      <c r="VBN28" s="45"/>
      <c r="VBO28" s="45"/>
      <c r="VBP28" s="45"/>
      <c r="VBQ28" s="45"/>
      <c r="VBR28" s="45"/>
      <c r="VBS28" s="45"/>
      <c r="VBT28" s="45"/>
      <c r="VBU28" s="45"/>
      <c r="VBV28" s="45"/>
      <c r="VBW28" s="45"/>
      <c r="VBX28" s="45"/>
      <c r="VBY28" s="45"/>
      <c r="VBZ28" s="45"/>
      <c r="VCA28" s="45"/>
      <c r="VCB28" s="45"/>
      <c r="VCC28" s="45"/>
      <c r="VCD28" s="45"/>
      <c r="VCE28" s="45"/>
      <c r="VCF28" s="45"/>
      <c r="VCG28" s="45"/>
      <c r="VCH28" s="45"/>
      <c r="VCI28" s="45"/>
      <c r="VCJ28" s="45"/>
      <c r="VCK28" s="45"/>
      <c r="VCL28" s="45"/>
      <c r="VCM28" s="45"/>
      <c r="VCN28" s="45"/>
      <c r="VCO28" s="45"/>
      <c r="VCP28" s="45"/>
      <c r="VCQ28" s="45"/>
      <c r="VCR28" s="45"/>
      <c r="VCS28" s="45"/>
      <c r="VCT28" s="45"/>
      <c r="VCU28" s="45"/>
      <c r="VCV28" s="45"/>
      <c r="VCW28" s="45"/>
      <c r="VCX28" s="45"/>
      <c r="VCY28" s="45"/>
      <c r="VCZ28" s="45"/>
      <c r="VDA28" s="45"/>
      <c r="VDB28" s="45"/>
      <c r="VDC28" s="45"/>
      <c r="VDD28" s="45"/>
      <c r="VDE28" s="45"/>
      <c r="VDF28" s="45"/>
      <c r="VDG28" s="45"/>
      <c r="VDH28" s="45"/>
      <c r="VDI28" s="45"/>
      <c r="VDJ28" s="45"/>
      <c r="VDK28" s="45"/>
      <c r="VDL28" s="45"/>
      <c r="VDM28" s="45"/>
      <c r="VDN28" s="45"/>
      <c r="VDO28" s="45"/>
      <c r="VDP28" s="45"/>
      <c r="VDQ28" s="45"/>
      <c r="VDR28" s="45"/>
      <c r="VDS28" s="45"/>
      <c r="VDT28" s="45"/>
      <c r="VDU28" s="45"/>
      <c r="VDV28" s="45"/>
      <c r="VDW28" s="45"/>
      <c r="VDX28" s="45"/>
      <c r="VDY28" s="45"/>
      <c r="VDZ28" s="45"/>
      <c r="VEA28" s="45"/>
      <c r="VEB28" s="45"/>
      <c r="VEC28" s="45"/>
      <c r="VED28" s="45"/>
      <c r="VEE28" s="45"/>
      <c r="VEF28" s="45"/>
      <c r="VEG28" s="45"/>
      <c r="VEH28" s="45"/>
      <c r="VEI28" s="45"/>
      <c r="VEJ28" s="45"/>
      <c r="VEK28" s="45"/>
      <c r="VEL28" s="45"/>
      <c r="VEM28" s="45"/>
      <c r="VEN28" s="45"/>
      <c r="VEO28" s="45"/>
      <c r="VEP28" s="45"/>
      <c r="VEQ28" s="45"/>
      <c r="VER28" s="45"/>
      <c r="VES28" s="45"/>
      <c r="VET28" s="45"/>
      <c r="VEU28" s="45"/>
      <c r="VEV28" s="45"/>
      <c r="VEW28" s="45"/>
      <c r="VEX28" s="45"/>
      <c r="VEY28" s="45"/>
      <c r="VEZ28" s="45"/>
      <c r="VFA28" s="45"/>
      <c r="VFB28" s="45"/>
      <c r="VFC28" s="45"/>
      <c r="VFD28" s="45"/>
      <c r="VFE28" s="45"/>
      <c r="VFF28" s="45"/>
      <c r="VFG28" s="45"/>
      <c r="VFH28" s="45"/>
      <c r="VFI28" s="45"/>
      <c r="VFJ28" s="45"/>
      <c r="VFK28" s="45"/>
      <c r="VFL28" s="45"/>
      <c r="VFM28" s="45"/>
      <c r="VFN28" s="45"/>
      <c r="VFO28" s="45"/>
      <c r="VFP28" s="45"/>
      <c r="VFQ28" s="45"/>
      <c r="VFR28" s="45"/>
      <c r="VFS28" s="45"/>
      <c r="VFT28" s="45"/>
      <c r="VFU28" s="45"/>
      <c r="VFV28" s="45"/>
      <c r="VFW28" s="45"/>
      <c r="VFX28" s="45"/>
      <c r="VFY28" s="45"/>
      <c r="VFZ28" s="45"/>
      <c r="VGA28" s="45"/>
      <c r="VGB28" s="45"/>
      <c r="VGC28" s="45"/>
      <c r="VGD28" s="45"/>
      <c r="VGE28" s="45"/>
      <c r="VGF28" s="45"/>
      <c r="VGG28" s="45"/>
      <c r="VGH28" s="45"/>
      <c r="VGI28" s="45"/>
      <c r="VGJ28" s="45"/>
      <c r="VGK28" s="45"/>
      <c r="VGL28" s="45"/>
      <c r="VGM28" s="45"/>
      <c r="VGN28" s="45"/>
      <c r="VGO28" s="45"/>
      <c r="VGP28" s="45"/>
      <c r="VGQ28" s="45"/>
      <c r="VGR28" s="45"/>
      <c r="VGS28" s="45"/>
      <c r="VGT28" s="45"/>
      <c r="VGU28" s="45"/>
      <c r="VGV28" s="45"/>
      <c r="VGW28" s="45"/>
      <c r="VGX28" s="45"/>
      <c r="VGY28" s="45"/>
      <c r="VGZ28" s="45"/>
      <c r="VHA28" s="45"/>
      <c r="VHB28" s="45"/>
      <c r="VHC28" s="45"/>
      <c r="VHD28" s="45"/>
      <c r="VHE28" s="45"/>
      <c r="VHF28" s="45"/>
      <c r="VHG28" s="45"/>
      <c r="VHH28" s="45"/>
      <c r="VHI28" s="45"/>
      <c r="VHJ28" s="45"/>
      <c r="VHK28" s="45"/>
      <c r="VHL28" s="45"/>
      <c r="VHM28" s="45"/>
      <c r="VHN28" s="45"/>
      <c r="VHO28" s="45"/>
      <c r="VHP28" s="45"/>
      <c r="VHQ28" s="45"/>
      <c r="VHR28" s="45"/>
      <c r="VHS28" s="45"/>
      <c r="VHT28" s="45"/>
      <c r="VHU28" s="45"/>
      <c r="VHV28" s="45"/>
      <c r="VHW28" s="45"/>
      <c r="VHX28" s="45"/>
      <c r="VHY28" s="45"/>
      <c r="VHZ28" s="45"/>
      <c r="VIA28" s="45"/>
      <c r="VIB28" s="45"/>
      <c r="VIC28" s="45"/>
      <c r="VID28" s="45"/>
      <c r="VIE28" s="45"/>
      <c r="VIF28" s="45"/>
      <c r="VIG28" s="45"/>
      <c r="VIH28" s="45"/>
      <c r="VII28" s="45"/>
      <c r="VIJ28" s="45"/>
      <c r="VIK28" s="45"/>
      <c r="VIL28" s="45"/>
      <c r="VIM28" s="45"/>
      <c r="VIN28" s="45"/>
      <c r="VIO28" s="45"/>
      <c r="VIP28" s="45"/>
      <c r="VIQ28" s="45"/>
      <c r="VIR28" s="45"/>
      <c r="VIS28" s="45"/>
      <c r="VIT28" s="45"/>
      <c r="VIU28" s="45"/>
      <c r="VIV28" s="45"/>
      <c r="VIW28" s="45"/>
      <c r="VIX28" s="45"/>
      <c r="VIY28" s="45"/>
      <c r="VIZ28" s="45"/>
      <c r="VJA28" s="45"/>
      <c r="VJB28" s="45"/>
      <c r="VJC28" s="45"/>
      <c r="VJD28" s="45"/>
      <c r="VJE28" s="45"/>
      <c r="VJF28" s="45"/>
      <c r="VJG28" s="45"/>
      <c r="VJH28" s="45"/>
      <c r="VJI28" s="45"/>
      <c r="VJJ28" s="45"/>
      <c r="VJK28" s="45"/>
      <c r="VJL28" s="45"/>
      <c r="VJM28" s="45"/>
      <c r="VJN28" s="45"/>
      <c r="VJO28" s="45"/>
      <c r="VJP28" s="45"/>
      <c r="VJQ28" s="45"/>
      <c r="VJR28" s="45"/>
      <c r="VJS28" s="45"/>
      <c r="VJT28" s="45"/>
      <c r="VJU28" s="45"/>
      <c r="VJV28" s="45"/>
      <c r="VJW28" s="45"/>
      <c r="VJX28" s="45"/>
      <c r="VJY28" s="45"/>
      <c r="VJZ28" s="45"/>
      <c r="VKA28" s="45"/>
      <c r="VKB28" s="45"/>
      <c r="VKC28" s="45"/>
      <c r="VKD28" s="45"/>
      <c r="VKE28" s="45"/>
      <c r="VKF28" s="45"/>
      <c r="VKG28" s="45"/>
      <c r="VKH28" s="45"/>
      <c r="VKI28" s="45"/>
      <c r="VKJ28" s="45"/>
      <c r="VKK28" s="45"/>
      <c r="VKL28" s="45"/>
      <c r="VKM28" s="45"/>
      <c r="VKN28" s="45"/>
      <c r="VKO28" s="45"/>
      <c r="VKP28" s="45"/>
      <c r="VKQ28" s="45"/>
      <c r="VKR28" s="45"/>
      <c r="VKS28" s="45"/>
      <c r="VKT28" s="45"/>
      <c r="VKU28" s="45"/>
      <c r="VKV28" s="45"/>
      <c r="VKW28" s="45"/>
      <c r="VKX28" s="45"/>
      <c r="VKY28" s="45"/>
      <c r="VKZ28" s="45"/>
      <c r="VLA28" s="45"/>
      <c r="VLB28" s="45"/>
      <c r="VLC28" s="45"/>
      <c r="VLD28" s="45"/>
      <c r="VLE28" s="45"/>
      <c r="VLF28" s="45"/>
      <c r="VLG28" s="45"/>
      <c r="VLH28" s="45"/>
      <c r="VLI28" s="45"/>
      <c r="VLJ28" s="45"/>
      <c r="VLK28" s="45"/>
      <c r="VLL28" s="45"/>
      <c r="VLM28" s="45"/>
      <c r="VLN28" s="45"/>
      <c r="VLO28" s="45"/>
      <c r="VLP28" s="45"/>
      <c r="VLQ28" s="45"/>
      <c r="VLR28" s="45"/>
      <c r="VLS28" s="45"/>
      <c r="VLT28" s="45"/>
      <c r="VLU28" s="45"/>
      <c r="VLV28" s="45"/>
      <c r="VLW28" s="45"/>
      <c r="VLX28" s="45"/>
      <c r="VLY28" s="45"/>
      <c r="VLZ28" s="45"/>
      <c r="VMA28" s="45"/>
      <c r="VMB28" s="45"/>
      <c r="VMC28" s="45"/>
      <c r="VMD28" s="45"/>
      <c r="VME28" s="45"/>
      <c r="VMF28" s="45"/>
      <c r="VMG28" s="45"/>
      <c r="VMH28" s="45"/>
      <c r="VMI28" s="45"/>
      <c r="VMJ28" s="45"/>
      <c r="VMK28" s="45"/>
      <c r="VML28" s="45"/>
      <c r="VMM28" s="45"/>
      <c r="VMN28" s="45"/>
      <c r="VMO28" s="45"/>
      <c r="VMP28" s="45"/>
      <c r="VMQ28" s="45"/>
      <c r="VMR28" s="45"/>
      <c r="VMS28" s="45"/>
      <c r="VMT28" s="45"/>
      <c r="VMU28" s="45"/>
      <c r="VMV28" s="45"/>
      <c r="VMW28" s="45"/>
      <c r="VMX28" s="45"/>
      <c r="VMY28" s="45"/>
      <c r="VMZ28" s="45"/>
      <c r="VNA28" s="45"/>
      <c r="VNB28" s="45"/>
      <c r="VNC28" s="45"/>
      <c r="VND28" s="45"/>
      <c r="VNE28" s="45"/>
      <c r="VNF28" s="45"/>
      <c r="VNG28" s="45"/>
      <c r="VNH28" s="45"/>
      <c r="VNI28" s="45"/>
      <c r="VNJ28" s="45"/>
      <c r="VNK28" s="45"/>
      <c r="VNL28" s="45"/>
      <c r="VNM28" s="45"/>
      <c r="VNN28" s="45"/>
      <c r="VNO28" s="45"/>
      <c r="VNP28" s="45"/>
      <c r="VNQ28" s="45"/>
      <c r="VNR28" s="45"/>
      <c r="VNS28" s="45"/>
      <c r="VNT28" s="45"/>
      <c r="VNU28" s="45"/>
      <c r="VNV28" s="45"/>
      <c r="VNW28" s="45"/>
      <c r="VNX28" s="45"/>
      <c r="VNY28" s="45"/>
      <c r="VNZ28" s="45"/>
      <c r="VOA28" s="45"/>
      <c r="VOB28" s="45"/>
      <c r="VOC28" s="45"/>
      <c r="VOD28" s="45"/>
      <c r="VOE28" s="45"/>
      <c r="VOF28" s="45"/>
      <c r="VOG28" s="45"/>
      <c r="VOH28" s="45"/>
      <c r="VOI28" s="45"/>
      <c r="VOJ28" s="45"/>
      <c r="VOK28" s="45"/>
      <c r="VOL28" s="45"/>
      <c r="VOM28" s="45"/>
      <c r="VON28" s="45"/>
      <c r="VOO28" s="45"/>
      <c r="VOP28" s="45"/>
      <c r="VOQ28" s="45"/>
      <c r="VOR28" s="45"/>
      <c r="VOS28" s="45"/>
      <c r="VOT28" s="45"/>
      <c r="VOU28" s="45"/>
      <c r="VOV28" s="45"/>
      <c r="VOW28" s="45"/>
      <c r="VOX28" s="45"/>
      <c r="VOY28" s="45"/>
      <c r="VOZ28" s="45"/>
      <c r="VPA28" s="45"/>
      <c r="VPB28" s="45"/>
      <c r="VPC28" s="45"/>
      <c r="VPD28" s="45"/>
      <c r="VPE28" s="45"/>
      <c r="VPF28" s="45"/>
      <c r="VPG28" s="45"/>
      <c r="VPH28" s="45"/>
      <c r="VPI28" s="45"/>
      <c r="VPJ28" s="45"/>
      <c r="VPK28" s="45"/>
      <c r="VPL28" s="45"/>
      <c r="VPM28" s="45"/>
      <c r="VPN28" s="45"/>
      <c r="VPO28" s="45"/>
      <c r="VPP28" s="45"/>
      <c r="VPQ28" s="45"/>
      <c r="VPR28" s="45"/>
      <c r="VPS28" s="45"/>
      <c r="VPT28" s="45"/>
      <c r="VPU28" s="45"/>
      <c r="VPV28" s="45"/>
      <c r="VPW28" s="45"/>
      <c r="VPX28" s="45"/>
      <c r="VPY28" s="45"/>
      <c r="VPZ28" s="45"/>
      <c r="VQA28" s="45"/>
      <c r="VQB28" s="45"/>
      <c r="VQC28" s="45"/>
      <c r="VQD28" s="45"/>
      <c r="VQE28" s="45"/>
      <c r="VQF28" s="45"/>
      <c r="VQG28" s="45"/>
      <c r="VQH28" s="45"/>
      <c r="VQI28" s="45"/>
      <c r="VQJ28" s="45"/>
      <c r="VQK28" s="45"/>
      <c r="VQL28" s="45"/>
      <c r="VQM28" s="45"/>
      <c r="VQN28" s="45"/>
      <c r="VQO28" s="45"/>
      <c r="VQP28" s="45"/>
      <c r="VQQ28" s="45"/>
      <c r="VQR28" s="45"/>
      <c r="VQS28" s="45"/>
      <c r="VQT28" s="45"/>
      <c r="VQU28" s="45"/>
      <c r="VQV28" s="45"/>
      <c r="VQW28" s="45"/>
      <c r="VQX28" s="45"/>
      <c r="VQY28" s="45"/>
      <c r="VQZ28" s="45"/>
      <c r="VRA28" s="45"/>
      <c r="VRB28" s="45"/>
      <c r="VRC28" s="45"/>
      <c r="VRD28" s="45"/>
      <c r="VRE28" s="45"/>
      <c r="VRF28" s="45"/>
      <c r="VRG28" s="45"/>
      <c r="VRH28" s="45"/>
      <c r="VRI28" s="45"/>
      <c r="VRJ28" s="45"/>
      <c r="VRK28" s="45"/>
      <c r="VRL28" s="45"/>
      <c r="VRM28" s="45"/>
      <c r="VRN28" s="45"/>
      <c r="VRO28" s="45"/>
      <c r="VRP28" s="45"/>
      <c r="VRQ28" s="45"/>
      <c r="VRR28" s="45"/>
      <c r="VRS28" s="45"/>
      <c r="VRT28" s="45"/>
      <c r="VRU28" s="45"/>
      <c r="VRV28" s="45"/>
      <c r="VRW28" s="45"/>
      <c r="VRX28" s="45"/>
      <c r="VRY28" s="45"/>
      <c r="VRZ28" s="45"/>
      <c r="VSA28" s="45"/>
      <c r="VSB28" s="45"/>
      <c r="VSC28" s="45"/>
      <c r="VSD28" s="45"/>
      <c r="VSE28" s="45"/>
      <c r="VSF28" s="45"/>
      <c r="VSG28" s="45"/>
      <c r="VSH28" s="45"/>
      <c r="VSI28" s="45"/>
      <c r="VSJ28" s="45"/>
      <c r="VSK28" s="45"/>
      <c r="VSL28" s="45"/>
      <c r="VSM28" s="45"/>
      <c r="VSN28" s="45"/>
      <c r="VSO28" s="45"/>
      <c r="VSP28" s="45"/>
      <c r="VSQ28" s="45"/>
      <c r="VSR28" s="45"/>
      <c r="VSS28" s="45"/>
      <c r="VST28" s="45"/>
      <c r="VSU28" s="45"/>
      <c r="VSV28" s="45"/>
      <c r="VSW28" s="45"/>
      <c r="VSX28" s="45"/>
      <c r="VSY28" s="45"/>
      <c r="VSZ28" s="45"/>
      <c r="VTA28" s="45"/>
      <c r="VTB28" s="45"/>
      <c r="VTC28" s="45"/>
      <c r="VTD28" s="45"/>
      <c r="VTE28" s="45"/>
      <c r="VTF28" s="45"/>
      <c r="VTG28" s="45"/>
      <c r="VTH28" s="45"/>
      <c r="VTI28" s="45"/>
      <c r="VTJ28" s="45"/>
      <c r="VTK28" s="45"/>
      <c r="VTL28" s="45"/>
      <c r="VTM28" s="45"/>
      <c r="VTN28" s="45"/>
      <c r="VTO28" s="45"/>
      <c r="VTP28" s="45"/>
      <c r="VTQ28" s="45"/>
      <c r="VTR28" s="45"/>
      <c r="VTS28" s="45"/>
      <c r="VTT28" s="45"/>
      <c r="VTU28" s="45"/>
      <c r="VTV28" s="45"/>
      <c r="VTW28" s="45"/>
      <c r="VTX28" s="45"/>
      <c r="VTY28" s="45"/>
      <c r="VTZ28" s="45"/>
      <c r="VUA28" s="45"/>
      <c r="VUB28" s="45"/>
      <c r="VUC28" s="45"/>
      <c r="VUD28" s="45"/>
      <c r="VUE28" s="45"/>
      <c r="VUF28" s="45"/>
      <c r="VUG28" s="45"/>
      <c r="VUH28" s="45"/>
      <c r="VUI28" s="45"/>
      <c r="VUJ28" s="45"/>
      <c r="VUK28" s="45"/>
      <c r="VUL28" s="45"/>
      <c r="VUM28" s="45"/>
      <c r="VUN28" s="45"/>
      <c r="VUO28" s="45"/>
      <c r="VUP28" s="45"/>
      <c r="VUQ28" s="45"/>
      <c r="VUR28" s="45"/>
      <c r="VUS28" s="45"/>
      <c r="VUT28" s="45"/>
      <c r="VUU28" s="45"/>
      <c r="VUV28" s="45"/>
      <c r="VUW28" s="45"/>
      <c r="VUX28" s="45"/>
      <c r="VUY28" s="45"/>
      <c r="VUZ28" s="45"/>
      <c r="VVA28" s="45"/>
      <c r="VVB28" s="45"/>
      <c r="VVC28" s="45"/>
      <c r="VVD28" s="45"/>
      <c r="VVE28" s="45"/>
      <c r="VVF28" s="45"/>
      <c r="VVG28" s="45"/>
      <c r="VVH28" s="45"/>
      <c r="VVI28" s="45"/>
      <c r="VVJ28" s="45"/>
      <c r="VVK28" s="45"/>
      <c r="VVL28" s="45"/>
      <c r="VVM28" s="45"/>
      <c r="VVN28" s="45"/>
      <c r="VVO28" s="45"/>
      <c r="VVP28" s="45"/>
      <c r="VVQ28" s="45"/>
      <c r="VVR28" s="45"/>
      <c r="VVS28" s="45"/>
      <c r="VVT28" s="45"/>
      <c r="VVU28" s="45"/>
      <c r="VVV28" s="45"/>
      <c r="VVW28" s="45"/>
      <c r="VVX28" s="45"/>
      <c r="VVY28" s="45"/>
      <c r="VVZ28" s="45"/>
      <c r="VWA28" s="45"/>
      <c r="VWB28" s="45"/>
      <c r="VWC28" s="45"/>
      <c r="VWD28" s="45"/>
      <c r="VWE28" s="45"/>
      <c r="VWF28" s="45"/>
      <c r="VWG28" s="45"/>
      <c r="VWH28" s="45"/>
      <c r="VWI28" s="45"/>
      <c r="VWJ28" s="45"/>
      <c r="VWK28" s="45"/>
      <c r="VWL28" s="45"/>
      <c r="VWM28" s="45"/>
      <c r="VWN28" s="45"/>
      <c r="VWO28" s="45"/>
      <c r="VWP28" s="45"/>
      <c r="VWQ28" s="45"/>
      <c r="VWR28" s="45"/>
      <c r="VWS28" s="45"/>
      <c r="VWT28" s="45"/>
      <c r="VWU28" s="45"/>
      <c r="VWV28" s="45"/>
      <c r="VWW28" s="45"/>
      <c r="VWX28" s="45"/>
      <c r="VWY28" s="45"/>
      <c r="VWZ28" s="45"/>
      <c r="VXA28" s="45"/>
      <c r="VXB28" s="45"/>
      <c r="VXC28" s="45"/>
      <c r="VXD28" s="45"/>
      <c r="VXE28" s="45"/>
      <c r="VXF28" s="45"/>
      <c r="VXG28" s="45"/>
      <c r="VXH28" s="45"/>
      <c r="VXI28" s="45"/>
      <c r="VXJ28" s="45"/>
      <c r="VXK28" s="45"/>
      <c r="VXL28" s="45"/>
      <c r="VXM28" s="45"/>
      <c r="VXN28" s="45"/>
      <c r="VXO28" s="45"/>
      <c r="VXP28" s="45"/>
      <c r="VXQ28" s="45"/>
      <c r="VXR28" s="45"/>
      <c r="VXS28" s="45"/>
      <c r="VXT28" s="45"/>
      <c r="VXU28" s="45"/>
      <c r="VXV28" s="45"/>
      <c r="VXW28" s="45"/>
      <c r="VXX28" s="45"/>
      <c r="VXY28" s="45"/>
      <c r="VXZ28" s="45"/>
      <c r="VYA28" s="45"/>
      <c r="VYB28" s="45"/>
      <c r="VYC28" s="45"/>
      <c r="VYD28" s="45"/>
      <c r="VYE28" s="45"/>
      <c r="VYF28" s="45"/>
      <c r="VYG28" s="45"/>
      <c r="VYH28" s="45"/>
      <c r="VYI28" s="45"/>
      <c r="VYJ28" s="45"/>
      <c r="VYK28" s="45"/>
      <c r="VYL28" s="45"/>
      <c r="VYM28" s="45"/>
      <c r="VYN28" s="45"/>
      <c r="VYO28" s="45"/>
      <c r="VYP28" s="45"/>
      <c r="VYQ28" s="45"/>
      <c r="VYR28" s="45"/>
      <c r="VYS28" s="45"/>
      <c r="VYT28" s="45"/>
      <c r="VYU28" s="45"/>
      <c r="VYV28" s="45"/>
      <c r="VYW28" s="45"/>
      <c r="VYX28" s="45"/>
      <c r="VYY28" s="45"/>
      <c r="VYZ28" s="45"/>
      <c r="VZA28" s="45"/>
      <c r="VZB28" s="45"/>
      <c r="VZC28" s="45"/>
      <c r="VZD28" s="45"/>
      <c r="VZE28" s="45"/>
      <c r="VZF28" s="45"/>
      <c r="VZG28" s="45"/>
      <c r="VZH28" s="45"/>
      <c r="VZI28" s="45"/>
      <c r="VZJ28" s="45"/>
      <c r="VZK28" s="45"/>
      <c r="VZL28" s="45"/>
      <c r="VZM28" s="45"/>
      <c r="VZN28" s="45"/>
      <c r="VZO28" s="45"/>
      <c r="VZP28" s="45"/>
      <c r="VZQ28" s="45"/>
      <c r="VZR28" s="45"/>
      <c r="VZS28" s="45"/>
      <c r="VZT28" s="45"/>
      <c r="VZU28" s="45"/>
      <c r="VZV28" s="45"/>
      <c r="VZW28" s="45"/>
      <c r="VZX28" s="45"/>
      <c r="VZY28" s="45"/>
      <c r="VZZ28" s="45"/>
      <c r="WAA28" s="45"/>
      <c r="WAB28" s="45"/>
      <c r="WAC28" s="45"/>
      <c r="WAD28" s="45"/>
      <c r="WAE28" s="45"/>
      <c r="WAF28" s="45"/>
      <c r="WAG28" s="45"/>
      <c r="WAH28" s="45"/>
      <c r="WAI28" s="45"/>
      <c r="WAJ28" s="45"/>
      <c r="WAK28" s="45"/>
      <c r="WAL28" s="45"/>
      <c r="WAM28" s="45"/>
      <c r="WAN28" s="45"/>
      <c r="WAO28" s="45"/>
      <c r="WAP28" s="45"/>
      <c r="WAQ28" s="45"/>
      <c r="WAR28" s="45"/>
      <c r="WAS28" s="45"/>
      <c r="WAT28" s="45"/>
      <c r="WAU28" s="45"/>
      <c r="WAV28" s="45"/>
      <c r="WAW28" s="45"/>
      <c r="WAX28" s="45"/>
      <c r="WAY28" s="45"/>
      <c r="WAZ28" s="45"/>
      <c r="WBA28" s="45"/>
      <c r="WBB28" s="45"/>
      <c r="WBC28" s="45"/>
      <c r="WBD28" s="45"/>
      <c r="WBE28" s="45"/>
      <c r="WBF28" s="45"/>
      <c r="WBG28" s="45"/>
      <c r="WBH28" s="45"/>
      <c r="WBI28" s="45"/>
      <c r="WBJ28" s="45"/>
      <c r="WBK28" s="45"/>
      <c r="WBL28" s="45"/>
      <c r="WBM28" s="45"/>
      <c r="WBN28" s="45"/>
      <c r="WBO28" s="45"/>
      <c r="WBP28" s="45"/>
      <c r="WBQ28" s="45"/>
      <c r="WBR28" s="45"/>
      <c r="WBS28" s="45"/>
      <c r="WBT28" s="45"/>
      <c r="WBU28" s="45"/>
      <c r="WBV28" s="45"/>
      <c r="WBW28" s="45"/>
      <c r="WBX28" s="45"/>
      <c r="WBY28" s="45"/>
      <c r="WBZ28" s="45"/>
      <c r="WCA28" s="45"/>
      <c r="WCB28" s="45"/>
      <c r="WCC28" s="45"/>
      <c r="WCD28" s="45"/>
      <c r="WCE28" s="45"/>
      <c r="WCF28" s="45"/>
      <c r="WCG28" s="45"/>
      <c r="WCH28" s="45"/>
      <c r="WCI28" s="45"/>
      <c r="WCJ28" s="45"/>
      <c r="WCK28" s="45"/>
      <c r="WCL28" s="45"/>
      <c r="WCM28" s="45"/>
      <c r="WCN28" s="45"/>
      <c r="WCO28" s="45"/>
      <c r="WCP28" s="45"/>
      <c r="WCQ28" s="45"/>
      <c r="WCR28" s="45"/>
      <c r="WCS28" s="45"/>
      <c r="WCT28" s="45"/>
      <c r="WCU28" s="45"/>
      <c r="WCV28" s="45"/>
      <c r="WCW28" s="45"/>
      <c r="WCX28" s="45"/>
      <c r="WCY28" s="45"/>
      <c r="WCZ28" s="45"/>
      <c r="WDA28" s="45"/>
      <c r="WDB28" s="45"/>
      <c r="WDC28" s="45"/>
      <c r="WDD28" s="45"/>
      <c r="WDE28" s="45"/>
      <c r="WDF28" s="45"/>
      <c r="WDG28" s="45"/>
      <c r="WDH28" s="45"/>
      <c r="WDI28" s="45"/>
      <c r="WDJ28" s="45"/>
      <c r="WDK28" s="45"/>
      <c r="WDL28" s="45"/>
      <c r="WDM28" s="45"/>
      <c r="WDN28" s="45"/>
      <c r="WDO28" s="45"/>
      <c r="WDP28" s="45"/>
      <c r="WDQ28" s="45"/>
      <c r="WDR28" s="45"/>
      <c r="WDS28" s="45"/>
      <c r="WDT28" s="45"/>
      <c r="WDU28" s="45"/>
      <c r="WDV28" s="45"/>
      <c r="WDW28" s="45"/>
      <c r="WDX28" s="45"/>
      <c r="WDY28" s="45"/>
      <c r="WDZ28" s="45"/>
      <c r="WEA28" s="45"/>
      <c r="WEB28" s="45"/>
      <c r="WEC28" s="45"/>
      <c r="WED28" s="45"/>
      <c r="WEE28" s="45"/>
      <c r="WEF28" s="45"/>
      <c r="WEG28" s="45"/>
      <c r="WEH28" s="45"/>
      <c r="WEI28" s="45"/>
      <c r="WEJ28" s="45"/>
      <c r="WEK28" s="45"/>
      <c r="WEL28" s="45"/>
      <c r="WEM28" s="45"/>
      <c r="WEN28" s="45"/>
      <c r="WEO28" s="45"/>
      <c r="WEP28" s="45"/>
      <c r="WEQ28" s="45"/>
      <c r="WER28" s="45"/>
      <c r="WES28" s="45"/>
      <c r="WET28" s="45"/>
      <c r="WEU28" s="45"/>
      <c r="WEV28" s="45"/>
      <c r="WEW28" s="45"/>
      <c r="WEX28" s="45"/>
      <c r="WEY28" s="45"/>
      <c r="WEZ28" s="45"/>
      <c r="WFA28" s="45"/>
      <c r="WFB28" s="45"/>
      <c r="WFC28" s="45"/>
      <c r="WFD28" s="45"/>
      <c r="WFE28" s="45"/>
      <c r="WFF28" s="45"/>
      <c r="WFG28" s="45"/>
      <c r="WFH28" s="45"/>
      <c r="WFI28" s="45"/>
      <c r="WFJ28" s="45"/>
      <c r="WFK28" s="45"/>
      <c r="WFL28" s="45"/>
      <c r="WFM28" s="45"/>
      <c r="WFN28" s="45"/>
      <c r="WFO28" s="45"/>
      <c r="WFP28" s="45"/>
      <c r="WFQ28" s="45"/>
      <c r="WFR28" s="45"/>
      <c r="WFS28" s="45"/>
      <c r="WFT28" s="45"/>
      <c r="WFU28" s="45"/>
      <c r="WFV28" s="45"/>
      <c r="WFW28" s="45"/>
      <c r="WFX28" s="45"/>
      <c r="WFY28" s="45"/>
      <c r="WFZ28" s="45"/>
      <c r="WGA28" s="45"/>
      <c r="WGB28" s="45"/>
      <c r="WGC28" s="45"/>
      <c r="WGD28" s="45"/>
      <c r="WGE28" s="45"/>
      <c r="WGF28" s="45"/>
      <c r="WGG28" s="45"/>
      <c r="WGH28" s="45"/>
      <c r="WGI28" s="45"/>
      <c r="WGJ28" s="45"/>
      <c r="WGK28" s="45"/>
      <c r="WGL28" s="45"/>
      <c r="WGM28" s="45"/>
      <c r="WGN28" s="45"/>
      <c r="WGO28" s="45"/>
      <c r="WGP28" s="45"/>
      <c r="WGQ28" s="45"/>
      <c r="WGR28" s="45"/>
      <c r="WGS28" s="45"/>
      <c r="WGT28" s="45"/>
      <c r="WGU28" s="45"/>
      <c r="WGV28" s="45"/>
      <c r="WGW28" s="45"/>
      <c r="WGX28" s="45"/>
      <c r="WGY28" s="45"/>
      <c r="WGZ28" s="45"/>
      <c r="WHA28" s="45"/>
      <c r="WHB28" s="45"/>
      <c r="WHC28" s="45"/>
      <c r="WHD28" s="45"/>
      <c r="WHE28" s="45"/>
      <c r="WHF28" s="45"/>
      <c r="WHG28" s="45"/>
      <c r="WHH28" s="45"/>
      <c r="WHI28" s="45"/>
      <c r="WHJ28" s="45"/>
      <c r="WHK28" s="45"/>
      <c r="WHL28" s="45"/>
      <c r="WHM28" s="45"/>
      <c r="WHN28" s="45"/>
      <c r="WHO28" s="45"/>
      <c r="WHP28" s="45"/>
      <c r="WHQ28" s="45"/>
      <c r="WHR28" s="45"/>
      <c r="WHS28" s="45"/>
      <c r="WHT28" s="45"/>
      <c r="WHU28" s="45"/>
      <c r="WHV28" s="45"/>
      <c r="WHW28" s="45"/>
      <c r="WHX28" s="45"/>
      <c r="WHY28" s="45"/>
      <c r="WHZ28" s="45"/>
      <c r="WIA28" s="45"/>
      <c r="WIB28" s="45"/>
      <c r="WIC28" s="45"/>
      <c r="WID28" s="45"/>
      <c r="WIE28" s="45"/>
      <c r="WIF28" s="45"/>
      <c r="WIG28" s="45"/>
      <c r="WIH28" s="45"/>
      <c r="WII28" s="45"/>
      <c r="WIJ28" s="45"/>
      <c r="WIK28" s="45"/>
      <c r="WIL28" s="45"/>
      <c r="WIM28" s="45"/>
      <c r="WIN28" s="45"/>
      <c r="WIO28" s="45"/>
      <c r="WIP28" s="45"/>
      <c r="WIQ28" s="45"/>
      <c r="WIR28" s="45"/>
      <c r="WIS28" s="45"/>
      <c r="WIT28" s="45"/>
      <c r="WIU28" s="45"/>
      <c r="WIV28" s="45"/>
      <c r="WIW28" s="45"/>
      <c r="WIX28" s="45"/>
      <c r="WIY28" s="45"/>
      <c r="WIZ28" s="45"/>
      <c r="WJA28" s="45"/>
      <c r="WJB28" s="45"/>
      <c r="WJC28" s="45"/>
      <c r="WJD28" s="45"/>
      <c r="WJE28" s="45"/>
      <c r="WJF28" s="45"/>
      <c r="WJG28" s="45"/>
      <c r="WJH28" s="45"/>
      <c r="WJI28" s="45"/>
      <c r="WJJ28" s="45"/>
      <c r="WJK28" s="45"/>
      <c r="WJL28" s="45"/>
      <c r="WJM28" s="45"/>
      <c r="WJN28" s="45"/>
      <c r="WJO28" s="45"/>
      <c r="WJP28" s="45"/>
      <c r="WJQ28" s="45"/>
      <c r="WJR28" s="45"/>
      <c r="WJS28" s="45"/>
      <c r="WJT28" s="45"/>
      <c r="WJU28" s="45"/>
      <c r="WJV28" s="45"/>
      <c r="WJW28" s="45"/>
      <c r="WJX28" s="45"/>
      <c r="WJY28" s="45"/>
      <c r="WJZ28" s="45"/>
      <c r="WKA28" s="45"/>
      <c r="WKB28" s="45"/>
      <c r="WKC28" s="45"/>
      <c r="WKD28" s="45"/>
      <c r="WKE28" s="45"/>
      <c r="WKF28" s="45"/>
      <c r="WKG28" s="45"/>
      <c r="WKH28" s="45"/>
      <c r="WKI28" s="45"/>
      <c r="WKJ28" s="45"/>
      <c r="WKK28" s="45"/>
      <c r="WKL28" s="45"/>
      <c r="WKM28" s="45"/>
      <c r="WKN28" s="45"/>
      <c r="WKO28" s="45"/>
      <c r="WKP28" s="45"/>
      <c r="WKQ28" s="45"/>
      <c r="WKR28" s="45"/>
      <c r="WKS28" s="45"/>
      <c r="WKT28" s="45"/>
      <c r="WKU28" s="45"/>
      <c r="WKV28" s="45"/>
      <c r="WKW28" s="45"/>
      <c r="WKX28" s="45"/>
      <c r="WKY28" s="45"/>
      <c r="WKZ28" s="45"/>
      <c r="WLA28" s="45"/>
      <c r="WLB28" s="45"/>
      <c r="WLC28" s="45"/>
      <c r="WLD28" s="45"/>
      <c r="WLE28" s="45"/>
      <c r="WLF28" s="45"/>
      <c r="WLG28" s="45"/>
      <c r="WLH28" s="45"/>
      <c r="WLI28" s="45"/>
      <c r="WLJ28" s="45"/>
      <c r="WLK28" s="45"/>
      <c r="WLL28" s="45"/>
      <c r="WLM28" s="45"/>
      <c r="WLN28" s="45"/>
      <c r="WLO28" s="45"/>
      <c r="WLP28" s="45"/>
      <c r="WLQ28" s="45"/>
      <c r="WLR28" s="45"/>
      <c r="WLS28" s="45"/>
      <c r="WLT28" s="45"/>
      <c r="WLU28" s="45"/>
      <c r="WLV28" s="45"/>
      <c r="WLW28" s="45"/>
      <c r="WLX28" s="45"/>
      <c r="WLY28" s="45"/>
      <c r="WLZ28" s="45"/>
      <c r="WMA28" s="45"/>
      <c r="WMB28" s="45"/>
      <c r="WMC28" s="45"/>
      <c r="WMD28" s="45"/>
      <c r="WME28" s="45"/>
      <c r="WMF28" s="45"/>
      <c r="WMG28" s="45"/>
      <c r="WMH28" s="45"/>
      <c r="WMI28" s="45"/>
      <c r="WMJ28" s="45"/>
      <c r="WMK28" s="45"/>
      <c r="WML28" s="45"/>
      <c r="WMM28" s="45"/>
      <c r="WMN28" s="45"/>
      <c r="WMO28" s="45"/>
      <c r="WMP28" s="45"/>
      <c r="WMQ28" s="45"/>
      <c r="WMR28" s="45"/>
      <c r="WMS28" s="45"/>
      <c r="WMT28" s="45"/>
      <c r="WMU28" s="45"/>
      <c r="WMV28" s="45"/>
      <c r="WMW28" s="45"/>
      <c r="WMX28" s="45"/>
      <c r="WMY28" s="45"/>
      <c r="WMZ28" s="45"/>
      <c r="WNA28" s="45"/>
      <c r="WNB28" s="45"/>
      <c r="WNC28" s="45"/>
      <c r="WND28" s="45"/>
      <c r="WNE28" s="45"/>
      <c r="WNF28" s="45"/>
      <c r="WNG28" s="45"/>
      <c r="WNH28" s="45"/>
      <c r="WNI28" s="45"/>
      <c r="WNJ28" s="45"/>
      <c r="WNK28" s="45"/>
      <c r="WNL28" s="45"/>
      <c r="WNM28" s="45"/>
      <c r="WNN28" s="45"/>
      <c r="WNO28" s="45"/>
      <c r="WNP28" s="45"/>
      <c r="WNQ28" s="45"/>
      <c r="WNR28" s="45"/>
      <c r="WNS28" s="45"/>
      <c r="WNT28" s="45"/>
      <c r="WNU28" s="45"/>
      <c r="WNV28" s="45"/>
      <c r="WNW28" s="45"/>
      <c r="WNX28" s="45"/>
      <c r="WNY28" s="45"/>
      <c r="WNZ28" s="45"/>
      <c r="WOA28" s="45"/>
      <c r="WOB28" s="45"/>
      <c r="WOC28" s="45"/>
      <c r="WOD28" s="45"/>
      <c r="WOE28" s="45"/>
      <c r="WOF28" s="45"/>
      <c r="WOG28" s="45"/>
      <c r="WOH28" s="45"/>
      <c r="WOI28" s="45"/>
      <c r="WOJ28" s="45"/>
      <c r="WOK28" s="45"/>
      <c r="WOL28" s="45"/>
      <c r="WOM28" s="45"/>
      <c r="WON28" s="45"/>
      <c r="WOO28" s="45"/>
      <c r="WOP28" s="45"/>
      <c r="WOQ28" s="45"/>
      <c r="WOR28" s="45"/>
      <c r="WOS28" s="45"/>
      <c r="WOT28" s="45"/>
      <c r="WOU28" s="45"/>
      <c r="WOV28" s="45"/>
      <c r="WOW28" s="45"/>
      <c r="WOX28" s="45"/>
      <c r="WOY28" s="45"/>
      <c r="WOZ28" s="45"/>
      <c r="WPA28" s="45"/>
      <c r="WPB28" s="45"/>
      <c r="WPC28" s="45"/>
      <c r="WPD28" s="45"/>
      <c r="WPE28" s="45"/>
      <c r="WPF28" s="45"/>
      <c r="WPG28" s="45"/>
      <c r="WPH28" s="45"/>
      <c r="WPI28" s="45"/>
      <c r="WPJ28" s="45"/>
      <c r="WPK28" s="45"/>
      <c r="WPL28" s="45"/>
      <c r="WPM28" s="45"/>
      <c r="WPN28" s="45"/>
      <c r="WPO28" s="45"/>
      <c r="WPP28" s="45"/>
      <c r="WPQ28" s="45"/>
      <c r="WPR28" s="45"/>
      <c r="WPS28" s="45"/>
      <c r="WPT28" s="45"/>
      <c r="WPU28" s="45"/>
      <c r="WPV28" s="45"/>
      <c r="WPW28" s="45"/>
      <c r="WPX28" s="45"/>
      <c r="WPY28" s="45"/>
      <c r="WPZ28" s="45"/>
      <c r="WQA28" s="45"/>
      <c r="WQB28" s="45"/>
      <c r="WQC28" s="45"/>
      <c r="WQD28" s="45"/>
      <c r="WQE28" s="45"/>
      <c r="WQF28" s="45"/>
      <c r="WQG28" s="45"/>
      <c r="WQH28" s="45"/>
      <c r="WQI28" s="45"/>
      <c r="WQJ28" s="45"/>
      <c r="WQK28" s="45"/>
      <c r="WQL28" s="45"/>
      <c r="WQM28" s="45"/>
      <c r="WQN28" s="45"/>
      <c r="WQO28" s="45"/>
      <c r="WQP28" s="45"/>
      <c r="WQQ28" s="45"/>
      <c r="WQR28" s="45"/>
      <c r="WQS28" s="45"/>
      <c r="WQT28" s="45"/>
      <c r="WQU28" s="45"/>
      <c r="WQV28" s="45"/>
      <c r="WQW28" s="45"/>
      <c r="WQX28" s="45"/>
      <c r="WQY28" s="45"/>
      <c r="WQZ28" s="45"/>
      <c r="WRA28" s="45"/>
      <c r="WRB28" s="45"/>
      <c r="WRC28" s="45"/>
      <c r="WRD28" s="45"/>
      <c r="WRE28" s="45"/>
      <c r="WRF28" s="45"/>
      <c r="WRG28" s="45"/>
      <c r="WRH28" s="45"/>
      <c r="WRI28" s="45"/>
      <c r="WRJ28" s="45"/>
      <c r="WRK28" s="45"/>
      <c r="WRL28" s="45"/>
      <c r="WRM28" s="45"/>
      <c r="WRN28" s="45"/>
      <c r="WRO28" s="45"/>
      <c r="WRP28" s="45"/>
      <c r="WRQ28" s="45"/>
      <c r="WRR28" s="45"/>
      <c r="WRS28" s="45"/>
      <c r="WRT28" s="45"/>
      <c r="WRU28" s="45"/>
      <c r="WRV28" s="45"/>
      <c r="WRW28" s="45"/>
      <c r="WRX28" s="45"/>
      <c r="WRY28" s="45"/>
      <c r="WRZ28" s="45"/>
      <c r="WSA28" s="45"/>
      <c r="WSB28" s="45"/>
      <c r="WSC28" s="45"/>
      <c r="WSD28" s="45"/>
      <c r="WSE28" s="45"/>
      <c r="WSF28" s="45"/>
      <c r="WSG28" s="45"/>
      <c r="WSH28" s="45"/>
      <c r="WSI28" s="45"/>
      <c r="WSJ28" s="45"/>
      <c r="WSK28" s="45"/>
      <c r="WSL28" s="45"/>
      <c r="WSM28" s="45"/>
      <c r="WSN28" s="45"/>
      <c r="WSO28" s="45"/>
      <c r="WSP28" s="45"/>
      <c r="WSQ28" s="45"/>
      <c r="WSR28" s="45"/>
      <c r="WSS28" s="45"/>
      <c r="WST28" s="45"/>
      <c r="WSU28" s="45"/>
      <c r="WSV28" s="45"/>
      <c r="WSW28" s="45"/>
      <c r="WSX28" s="45"/>
      <c r="WSY28" s="45"/>
      <c r="WSZ28" s="45"/>
      <c r="WTA28" s="45"/>
      <c r="WTB28" s="45"/>
      <c r="WTC28" s="45"/>
      <c r="WTD28" s="45"/>
      <c r="WTE28" s="45"/>
      <c r="WTF28" s="45"/>
      <c r="WTG28" s="45"/>
      <c r="WTH28" s="45"/>
      <c r="WTI28" s="45"/>
      <c r="WTJ28" s="45"/>
      <c r="WTK28" s="45"/>
      <c r="WTL28" s="45"/>
      <c r="WTM28" s="45"/>
      <c r="WTN28" s="45"/>
      <c r="WTO28" s="45"/>
      <c r="WTP28" s="45"/>
      <c r="WTQ28" s="45"/>
      <c r="WTR28" s="45"/>
      <c r="WTS28" s="45"/>
      <c r="WTT28" s="45"/>
      <c r="WTU28" s="45"/>
      <c r="WTV28" s="45"/>
      <c r="WTW28" s="45"/>
      <c r="WTX28" s="45"/>
      <c r="WTY28" s="45"/>
      <c r="WTZ28" s="45"/>
      <c r="WUA28" s="45"/>
      <c r="WUB28" s="45"/>
      <c r="WUC28" s="45"/>
      <c r="WUD28" s="45"/>
      <c r="WUE28" s="45"/>
      <c r="WUF28" s="45"/>
      <c r="WUG28" s="45"/>
      <c r="WUH28" s="45"/>
      <c r="WUI28" s="45"/>
      <c r="WUJ28" s="45"/>
      <c r="WUK28" s="45"/>
      <c r="WUL28" s="45"/>
      <c r="WUM28" s="45"/>
      <c r="WUN28" s="45"/>
      <c r="WUO28" s="45"/>
      <c r="WUP28" s="45"/>
      <c r="WUQ28" s="45"/>
      <c r="WUR28" s="45"/>
      <c r="WUS28" s="45"/>
      <c r="WUT28" s="45"/>
      <c r="WUU28" s="45"/>
      <c r="WUV28" s="45"/>
      <c r="WUW28" s="45"/>
      <c r="WUX28" s="45"/>
      <c r="WUY28" s="45"/>
      <c r="WUZ28" s="45"/>
      <c r="WVA28" s="45"/>
      <c r="WVB28" s="45"/>
      <c r="WVC28" s="45"/>
      <c r="WVD28" s="45"/>
      <c r="WVE28" s="45"/>
      <c r="WVF28" s="45"/>
      <c r="WVG28" s="45"/>
      <c r="WVH28" s="45"/>
      <c r="WVI28" s="45"/>
      <c r="WVJ28" s="45"/>
      <c r="WVK28" s="45"/>
      <c r="WVL28" s="45"/>
      <c r="WVM28" s="45"/>
      <c r="WVN28" s="45"/>
      <c r="WVO28" s="45"/>
      <c r="WVP28" s="45"/>
      <c r="WVQ28" s="45"/>
      <c r="WVR28" s="45"/>
      <c r="WVS28" s="45"/>
      <c r="WVT28" s="45"/>
      <c r="WVU28" s="45"/>
      <c r="WVV28" s="45"/>
      <c r="WVW28" s="45"/>
      <c r="WVX28" s="45"/>
      <c r="WVY28" s="45"/>
      <c r="WVZ28" s="45"/>
      <c r="WWA28" s="45"/>
      <c r="WWB28" s="45"/>
      <c r="WWC28" s="45"/>
      <c r="WWD28" s="45"/>
      <c r="WWE28" s="45"/>
      <c r="WWF28" s="45"/>
      <c r="WWG28" s="45"/>
      <c r="WWH28" s="45"/>
      <c r="WWI28" s="45"/>
      <c r="WWJ28" s="45"/>
      <c r="WWK28" s="45"/>
      <c r="WWL28" s="45"/>
      <c r="WWM28" s="45"/>
      <c r="WWN28" s="45"/>
      <c r="WWO28" s="45"/>
      <c r="WWP28" s="45"/>
      <c r="WWQ28" s="45"/>
      <c r="WWR28" s="45"/>
      <c r="WWS28" s="45"/>
      <c r="WWT28" s="45"/>
      <c r="WWU28" s="45"/>
      <c r="WWV28" s="45"/>
      <c r="WWW28" s="45"/>
      <c r="WWX28" s="45"/>
      <c r="WWY28" s="45"/>
      <c r="WWZ28" s="45"/>
      <c r="WXA28" s="45"/>
      <c r="WXB28" s="45"/>
      <c r="WXC28" s="45"/>
      <c r="WXD28" s="45"/>
      <c r="WXE28" s="45"/>
      <c r="WXF28" s="45"/>
      <c r="WXG28" s="45"/>
      <c r="WXH28" s="45"/>
      <c r="WXI28" s="45"/>
      <c r="WXJ28" s="45"/>
      <c r="WXK28" s="45"/>
      <c r="WXL28" s="45"/>
      <c r="WXM28" s="45"/>
      <c r="WXN28" s="45"/>
      <c r="WXO28" s="45"/>
      <c r="WXP28" s="45"/>
      <c r="WXQ28" s="45"/>
      <c r="WXR28" s="45"/>
      <c r="WXS28" s="45"/>
      <c r="WXT28" s="45"/>
      <c r="WXU28" s="45"/>
      <c r="WXV28" s="45"/>
      <c r="WXW28" s="45"/>
      <c r="WXX28" s="45"/>
      <c r="WXY28" s="45"/>
      <c r="WXZ28" s="45"/>
      <c r="WYA28" s="45"/>
      <c r="WYB28" s="45"/>
      <c r="WYC28" s="45"/>
      <c r="WYD28" s="45"/>
      <c r="WYE28" s="45"/>
      <c r="WYF28" s="45"/>
      <c r="WYG28" s="45"/>
      <c r="WYH28" s="45"/>
      <c r="WYI28" s="45"/>
      <c r="WYJ28" s="45"/>
      <c r="WYK28" s="45"/>
      <c r="WYL28" s="45"/>
      <c r="WYM28" s="45"/>
      <c r="WYN28" s="45"/>
      <c r="WYO28" s="45"/>
      <c r="WYP28" s="45"/>
      <c r="WYQ28" s="45"/>
      <c r="WYR28" s="45"/>
      <c r="WYS28" s="45"/>
      <c r="WYT28" s="45"/>
      <c r="WYU28" s="45"/>
      <c r="WYV28" s="45"/>
      <c r="WYW28" s="45"/>
      <c r="WYX28" s="45"/>
      <c r="WYY28" s="45"/>
      <c r="WYZ28" s="45"/>
      <c r="WZA28" s="45"/>
      <c r="WZB28" s="45"/>
      <c r="WZC28" s="45"/>
      <c r="WZD28" s="45"/>
      <c r="WZE28" s="45"/>
      <c r="WZF28" s="45"/>
      <c r="WZG28" s="45"/>
      <c r="WZH28" s="45"/>
      <c r="WZI28" s="45"/>
      <c r="WZJ28" s="45"/>
      <c r="WZK28" s="45"/>
      <c r="WZL28" s="45"/>
      <c r="WZM28" s="45"/>
      <c r="WZN28" s="45"/>
      <c r="WZO28" s="45"/>
      <c r="WZP28" s="45"/>
      <c r="WZQ28" s="45"/>
      <c r="WZR28" s="45"/>
      <c r="WZS28" s="45"/>
      <c r="WZT28" s="45"/>
      <c r="WZU28" s="45"/>
      <c r="WZV28" s="45"/>
      <c r="WZW28" s="45"/>
      <c r="WZX28" s="45"/>
      <c r="WZY28" s="45"/>
      <c r="WZZ28" s="45"/>
      <c r="XAA28" s="45"/>
      <c r="XAB28" s="45"/>
      <c r="XAC28" s="45"/>
      <c r="XAD28" s="45"/>
      <c r="XAE28" s="45"/>
      <c r="XAF28" s="45"/>
      <c r="XAG28" s="45"/>
      <c r="XAH28" s="45"/>
      <c r="XAI28" s="45"/>
      <c r="XAJ28" s="45"/>
      <c r="XAK28" s="45"/>
      <c r="XAL28" s="45"/>
      <c r="XAM28" s="45"/>
      <c r="XAN28" s="45"/>
      <c r="XAO28" s="45"/>
      <c r="XAP28" s="45"/>
      <c r="XAQ28" s="45"/>
      <c r="XAR28" s="45"/>
      <c r="XAS28" s="45"/>
      <c r="XAT28" s="45"/>
      <c r="XAU28" s="45"/>
      <c r="XAV28" s="45"/>
      <c r="XAW28" s="45"/>
      <c r="XAX28" s="45"/>
      <c r="XAY28" s="45"/>
      <c r="XAZ28" s="45"/>
      <c r="XBA28" s="45"/>
      <c r="XBB28" s="45"/>
      <c r="XBC28" s="45"/>
      <c r="XBD28" s="45"/>
      <c r="XBE28" s="45"/>
      <c r="XBF28" s="45"/>
      <c r="XBG28" s="45"/>
      <c r="XBH28" s="45"/>
      <c r="XBI28" s="45"/>
      <c r="XBJ28" s="45"/>
      <c r="XBK28" s="45"/>
      <c r="XBL28" s="45"/>
      <c r="XBM28" s="45"/>
      <c r="XBN28" s="45"/>
      <c r="XBO28" s="45"/>
      <c r="XBP28" s="45"/>
      <c r="XBQ28" s="45"/>
      <c r="XBR28" s="45"/>
      <c r="XBS28" s="45"/>
      <c r="XBT28" s="45"/>
      <c r="XBU28" s="45"/>
      <c r="XBV28" s="45"/>
      <c r="XBW28" s="45"/>
      <c r="XBX28" s="45"/>
      <c r="XBY28" s="45"/>
      <c r="XBZ28" s="45"/>
      <c r="XCA28" s="45"/>
      <c r="XCB28" s="45"/>
      <c r="XCC28" s="45"/>
      <c r="XCD28" s="45"/>
      <c r="XCE28" s="45"/>
      <c r="XCF28" s="45"/>
      <c r="XCG28" s="45"/>
      <c r="XCH28" s="45"/>
      <c r="XCI28" s="45"/>
      <c r="XCJ28" s="45"/>
      <c r="XCK28" s="45"/>
      <c r="XCL28" s="45"/>
      <c r="XCM28" s="45"/>
      <c r="XCN28" s="45"/>
      <c r="XCO28" s="45"/>
      <c r="XCP28" s="45"/>
      <c r="XCQ28" s="45"/>
      <c r="XCR28" s="45"/>
      <c r="XCS28" s="45"/>
      <c r="XCT28" s="45"/>
      <c r="XCU28" s="45"/>
      <c r="XCV28" s="45"/>
      <c r="XCW28" s="45"/>
      <c r="XCX28" s="45"/>
      <c r="XCY28" s="45"/>
      <c r="XCZ28" s="45"/>
      <c r="XDA28" s="45"/>
      <c r="XDB28" s="45"/>
      <c r="XDC28" s="45"/>
      <c r="XDD28" s="45"/>
      <c r="XDE28" s="45"/>
      <c r="XDF28" s="45"/>
      <c r="XDG28" s="45"/>
      <c r="XDH28" s="45"/>
      <c r="XDI28" s="45"/>
      <c r="XDJ28" s="45"/>
      <c r="XDK28" s="45"/>
      <c r="XDL28" s="45"/>
      <c r="XDM28" s="45"/>
      <c r="XDN28" s="45"/>
      <c r="XDO28" s="45"/>
      <c r="XDP28" s="45"/>
      <c r="XDQ28" s="45"/>
      <c r="XDR28" s="45"/>
      <c r="XDS28" s="45"/>
      <c r="XDT28" s="45"/>
      <c r="XDU28" s="45"/>
      <c r="XDV28" s="45"/>
      <c r="XDW28" s="45"/>
      <c r="XDX28" s="45"/>
      <c r="XDY28" s="45"/>
      <c r="XDZ28" s="45"/>
      <c r="XEA28" s="45"/>
      <c r="XEB28" s="45"/>
      <c r="XEC28" s="45"/>
      <c r="XED28" s="45"/>
      <c r="XEE28" s="45"/>
      <c r="XEF28" s="45"/>
      <c r="XEG28" s="45"/>
      <c r="XEH28" s="45"/>
      <c r="XEI28" s="45"/>
      <c r="XEJ28" s="45"/>
      <c r="XEK28" s="45"/>
      <c r="XEL28" s="45"/>
      <c r="XEM28" s="45"/>
      <c r="XEN28" s="45"/>
      <c r="XEO28" s="45"/>
      <c r="XEP28" s="45"/>
      <c r="XEQ28" s="45"/>
      <c r="XER28" s="45"/>
      <c r="XES28" s="45"/>
      <c r="XET28" s="45"/>
      <c r="XEU28" s="45"/>
      <c r="XEV28" s="45"/>
      <c r="XEW28" s="45"/>
      <c r="XEX28" s="45"/>
      <c r="XEY28" s="45"/>
      <c r="XEZ28" s="45"/>
      <c r="XFA28" s="45"/>
      <c r="XFB28" s="45"/>
      <c r="XFC28" s="45"/>
      <c r="XFD28" s="45"/>
    </row>
    <row r="29" spans="1:16384" s="166" customFormat="1" ht="14.25">
      <c r="A29" s="170"/>
      <c r="B29" s="171"/>
      <c r="C29" s="172"/>
    </row>
    <row r="30" spans="1:16384" ht="14.25">
      <c r="A30" s="45">
        <v>8</v>
      </c>
      <c r="B30" s="46" t="s">
        <v>328</v>
      </c>
      <c r="C30" s="47">
        <v>250</v>
      </c>
    </row>
    <row r="31" spans="1:16384" ht="14.25">
      <c r="A31" s="45">
        <v>11</v>
      </c>
      <c r="B31" s="46" t="s">
        <v>331</v>
      </c>
      <c r="C31" s="47">
        <v>250</v>
      </c>
    </row>
    <row r="32" spans="1:16384" ht="14.25">
      <c r="A32" s="45">
        <v>3</v>
      </c>
      <c r="B32" s="46" t="s">
        <v>310</v>
      </c>
      <c r="C32" s="47">
        <v>150</v>
      </c>
    </row>
    <row r="33" spans="1:3" ht="15">
      <c r="A33" s="49"/>
      <c r="B33" s="50" t="s">
        <v>333</v>
      </c>
      <c r="C33" s="51">
        <f>SUM(C30:C32)</f>
        <v>650</v>
      </c>
    </row>
    <row r="34" spans="1:3">
      <c r="A34" s="52"/>
      <c r="B34" s="52"/>
      <c r="C34" s="52"/>
    </row>
    <row r="35" spans="1:3">
      <c r="A35" s="52"/>
      <c r="B35" s="52"/>
      <c r="C35" s="52"/>
    </row>
    <row r="36" spans="1:3" ht="12.75" customHeight="1"/>
    <row r="37" spans="1:3" ht="12.75" customHeight="1"/>
    <row r="38" spans="1:3" ht="12.75" customHeight="1"/>
    <row r="39" spans="1:3" ht="12.75" customHeight="1"/>
    <row r="40" spans="1:3" ht="12.75" customHeight="1"/>
    <row r="41" spans="1:3" ht="12.75" customHeight="1"/>
    <row r="42" spans="1:3" ht="12.75" customHeight="1"/>
    <row r="43" spans="1:3" ht="12.75" customHeight="1"/>
  </sheetData>
  <mergeCells count="1">
    <mergeCell ref="A1:XFD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4" sqref="B4"/>
    </sheetView>
  </sheetViews>
  <sheetFormatPr defaultColWidth="0" defaultRowHeight="12.75" customHeight="1" zeroHeight="1"/>
  <cols>
    <col min="1" max="1" width="9.140625" customWidth="1"/>
    <col min="2" max="2" width="34.42578125" customWidth="1"/>
    <col min="3" max="4" width="9.140625" customWidth="1"/>
    <col min="5" max="5" width="18.28515625" customWidth="1"/>
    <col min="6" max="6" width="0" hidden="1" customWidth="1"/>
    <col min="7" max="16384" width="9.140625" hidden="1"/>
  </cols>
  <sheetData>
    <row r="1" spans="1:6" ht="28.5" customHeight="1">
      <c r="A1" s="380" t="s">
        <v>334</v>
      </c>
      <c r="B1" s="380"/>
      <c r="C1" s="380"/>
      <c r="D1" s="380"/>
      <c r="E1" s="380"/>
    </row>
    <row r="2" spans="1:6" s="54" customFormat="1" ht="28.5" customHeight="1">
      <c r="A2" s="53" t="s">
        <v>315</v>
      </c>
      <c r="B2" s="53" t="s">
        <v>296</v>
      </c>
      <c r="C2" s="53" t="s">
        <v>335</v>
      </c>
      <c r="D2" s="53" t="s">
        <v>336</v>
      </c>
      <c r="E2" s="53" t="s">
        <v>251</v>
      </c>
    </row>
    <row r="3" spans="1:6">
      <c r="A3" s="55">
        <v>1</v>
      </c>
      <c r="B3" s="56" t="s">
        <v>337</v>
      </c>
      <c r="C3" s="55">
        <v>8</v>
      </c>
      <c r="D3" s="55">
        <v>400</v>
      </c>
      <c r="E3" s="57">
        <f>C3*D3</f>
        <v>3200</v>
      </c>
    </row>
    <row r="4" spans="1:6">
      <c r="A4" s="55">
        <v>2</v>
      </c>
      <c r="B4" s="55" t="s">
        <v>338</v>
      </c>
      <c r="C4" s="55">
        <v>8</v>
      </c>
      <c r="D4" s="55">
        <v>200</v>
      </c>
      <c r="E4" s="58">
        <f>C4*D4</f>
        <v>1600</v>
      </c>
    </row>
    <row r="5" spans="1:6">
      <c r="A5" s="55">
        <v>3</v>
      </c>
      <c r="B5" s="55" t="s">
        <v>298</v>
      </c>
      <c r="C5" s="55">
        <v>8</v>
      </c>
      <c r="D5" s="55">
        <v>400</v>
      </c>
      <c r="E5" s="58">
        <f>C5*D5</f>
        <v>3200</v>
      </c>
    </row>
    <row r="6" spans="1:6">
      <c r="A6" s="55">
        <v>3</v>
      </c>
      <c r="B6" s="56" t="s">
        <v>339</v>
      </c>
      <c r="C6" s="55">
        <v>8</v>
      </c>
      <c r="D6" s="55">
        <v>250</v>
      </c>
      <c r="E6" s="58">
        <f>C6*D6</f>
        <v>2000</v>
      </c>
    </row>
    <row r="7" spans="1:6">
      <c r="A7" s="55"/>
      <c r="B7" s="381" t="s">
        <v>340</v>
      </c>
      <c r="C7" s="381"/>
      <c r="D7" s="381"/>
      <c r="E7" s="59">
        <f>SUM(E3:E6)</f>
        <v>10000</v>
      </c>
      <c r="F7" s="44"/>
    </row>
    <row r="8" spans="1:6" hidden="1"/>
    <row r="9" spans="1:6" hidden="1"/>
    <row r="10" spans="1:6" hidden="1"/>
    <row r="11" spans="1:6" hidden="1"/>
    <row r="12" spans="1:6" hidden="1"/>
  </sheetData>
  <mergeCells count="2">
    <mergeCell ref="A1:E1"/>
    <mergeCell ref="B7:D7"/>
  </mergeCells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2"/>
  <sheetViews>
    <sheetView workbookViewId="0">
      <pane ySplit="13" topLeftCell="A14" activePane="bottomLeft" state="frozen"/>
      <selection pane="bottomLeft" sqref="A1:E1"/>
    </sheetView>
  </sheetViews>
  <sheetFormatPr defaultColWidth="9.140625" defaultRowHeight="15" zeroHeight="1"/>
  <cols>
    <col min="1" max="1" width="8" style="259" customWidth="1"/>
    <col min="2" max="2" width="53.42578125" style="260" customWidth="1"/>
    <col min="3" max="5" width="19.140625" style="261" customWidth="1"/>
    <col min="6" max="6" width="42.140625" style="258" customWidth="1"/>
    <col min="7" max="16384" width="9.140625" style="258"/>
  </cols>
  <sheetData>
    <row r="1" spans="1:16384" s="256" customFormat="1" ht="46.5" customHeight="1">
      <c r="A1" s="386" t="s">
        <v>952</v>
      </c>
      <c r="B1" s="386"/>
      <c r="C1" s="386"/>
      <c r="D1" s="386"/>
      <c r="E1" s="386"/>
    </row>
    <row r="2" spans="1:16384" s="307" customFormat="1" ht="15" customHeight="1">
      <c r="A2" s="387" t="s">
        <v>778</v>
      </c>
      <c r="B2" s="387" t="s">
        <v>281</v>
      </c>
      <c r="C2" s="388" t="s">
        <v>939</v>
      </c>
      <c r="D2" s="388"/>
      <c r="E2" s="388"/>
      <c r="F2" s="382" t="s">
        <v>1017</v>
      </c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  <c r="CA2" s="306"/>
      <c r="CB2" s="306"/>
      <c r="CC2" s="306"/>
      <c r="CD2" s="306"/>
      <c r="CE2" s="306"/>
      <c r="CF2" s="306"/>
      <c r="CG2" s="306"/>
      <c r="CH2" s="306"/>
      <c r="CI2" s="306"/>
      <c r="CJ2" s="306"/>
      <c r="CK2" s="306"/>
      <c r="CL2" s="306"/>
      <c r="CM2" s="306"/>
      <c r="CN2" s="306"/>
      <c r="CO2" s="306"/>
      <c r="CP2" s="306"/>
      <c r="CQ2" s="306"/>
      <c r="CR2" s="306"/>
      <c r="CS2" s="306"/>
      <c r="CT2" s="306"/>
      <c r="CU2" s="306"/>
      <c r="CV2" s="306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6"/>
      <c r="DI2" s="306"/>
      <c r="DJ2" s="306"/>
      <c r="DK2" s="306"/>
      <c r="DL2" s="306"/>
      <c r="DM2" s="306"/>
      <c r="DN2" s="306"/>
      <c r="DO2" s="306"/>
      <c r="DP2" s="306"/>
      <c r="DQ2" s="306"/>
      <c r="DR2" s="306"/>
      <c r="DS2" s="306"/>
      <c r="DT2" s="306"/>
      <c r="DU2" s="306"/>
      <c r="DV2" s="306"/>
      <c r="DW2" s="306"/>
      <c r="DX2" s="306"/>
      <c r="DY2" s="306"/>
      <c r="DZ2" s="306"/>
      <c r="EA2" s="306"/>
      <c r="EB2" s="306"/>
      <c r="EC2" s="306"/>
      <c r="ED2" s="306"/>
      <c r="EE2" s="306"/>
      <c r="EF2" s="306"/>
      <c r="EG2" s="306"/>
      <c r="EH2" s="306"/>
      <c r="EI2" s="306"/>
      <c r="EJ2" s="306"/>
      <c r="EK2" s="306"/>
      <c r="EL2" s="306"/>
      <c r="EM2" s="306"/>
      <c r="EN2" s="306"/>
      <c r="EO2" s="306"/>
      <c r="EP2" s="306"/>
      <c r="EQ2" s="306"/>
      <c r="ER2" s="306"/>
      <c r="ES2" s="306"/>
      <c r="ET2" s="306"/>
      <c r="EU2" s="306"/>
      <c r="EV2" s="306"/>
      <c r="EW2" s="306"/>
      <c r="EX2" s="306"/>
      <c r="EY2" s="306"/>
      <c r="EZ2" s="306"/>
      <c r="FA2" s="306"/>
      <c r="FB2" s="306"/>
      <c r="FC2" s="306"/>
      <c r="FD2" s="306"/>
      <c r="FE2" s="306"/>
      <c r="FF2" s="306"/>
      <c r="FG2" s="306"/>
      <c r="FH2" s="306"/>
      <c r="FI2" s="306"/>
      <c r="FJ2" s="306"/>
      <c r="FK2" s="306"/>
      <c r="FL2" s="306"/>
      <c r="FM2" s="306"/>
      <c r="FN2" s="306"/>
      <c r="FO2" s="306"/>
      <c r="FP2" s="306"/>
      <c r="FQ2" s="306"/>
      <c r="FR2" s="306"/>
      <c r="FS2" s="306"/>
      <c r="FT2" s="306"/>
      <c r="FU2" s="306"/>
      <c r="FV2" s="306"/>
      <c r="FW2" s="306"/>
      <c r="FX2" s="306"/>
      <c r="FY2" s="306"/>
      <c r="FZ2" s="306"/>
      <c r="GA2" s="306"/>
      <c r="GB2" s="306"/>
      <c r="GC2" s="306"/>
      <c r="GD2" s="306"/>
      <c r="GE2" s="306"/>
      <c r="GF2" s="306"/>
      <c r="GG2" s="306"/>
      <c r="GH2" s="306"/>
      <c r="GI2" s="306"/>
      <c r="GJ2" s="306"/>
      <c r="GK2" s="306"/>
      <c r="GL2" s="306"/>
      <c r="GM2" s="306"/>
      <c r="GN2" s="306"/>
      <c r="GO2" s="306"/>
      <c r="GP2" s="306"/>
      <c r="GQ2" s="306"/>
      <c r="GR2" s="306"/>
      <c r="GS2" s="306"/>
      <c r="GT2" s="306"/>
      <c r="GU2" s="306"/>
      <c r="GV2" s="306"/>
      <c r="GW2" s="306"/>
      <c r="GX2" s="306"/>
      <c r="GY2" s="306"/>
      <c r="GZ2" s="306"/>
      <c r="HA2" s="306"/>
      <c r="HB2" s="306"/>
      <c r="HC2" s="306"/>
      <c r="HD2" s="306"/>
      <c r="HE2" s="306"/>
      <c r="HF2" s="306"/>
      <c r="HG2" s="306"/>
      <c r="HH2" s="306"/>
      <c r="HI2" s="306"/>
      <c r="HJ2" s="306"/>
      <c r="HK2" s="306"/>
      <c r="HL2" s="306"/>
      <c r="HM2" s="306"/>
      <c r="HN2" s="306"/>
      <c r="HO2" s="306"/>
      <c r="HP2" s="306"/>
      <c r="HQ2" s="306"/>
      <c r="HR2" s="306"/>
      <c r="HS2" s="306"/>
      <c r="HT2" s="306"/>
      <c r="HU2" s="306"/>
      <c r="HV2" s="306"/>
      <c r="HW2" s="306"/>
      <c r="HX2" s="306"/>
      <c r="HY2" s="306"/>
      <c r="HZ2" s="306"/>
      <c r="IA2" s="306"/>
      <c r="IB2" s="306"/>
      <c r="IC2" s="306"/>
      <c r="ID2" s="306"/>
      <c r="IE2" s="306"/>
      <c r="IF2" s="306"/>
      <c r="IG2" s="306"/>
      <c r="IH2" s="306"/>
      <c r="II2" s="306"/>
      <c r="IJ2" s="306"/>
      <c r="IK2" s="306"/>
      <c r="IL2" s="306"/>
      <c r="IM2" s="306"/>
      <c r="IN2" s="306"/>
      <c r="IO2" s="306"/>
      <c r="IP2" s="306"/>
      <c r="IQ2" s="306"/>
      <c r="IR2" s="306"/>
      <c r="IS2" s="306"/>
      <c r="IT2" s="306"/>
      <c r="IU2" s="306"/>
      <c r="IV2" s="306"/>
      <c r="IW2" s="306"/>
      <c r="IX2" s="306"/>
      <c r="IY2" s="306"/>
      <c r="IZ2" s="306"/>
      <c r="JA2" s="306"/>
      <c r="JB2" s="306"/>
      <c r="JC2" s="306"/>
      <c r="JD2" s="306"/>
      <c r="JE2" s="306"/>
      <c r="JF2" s="306"/>
      <c r="JG2" s="306"/>
      <c r="JH2" s="306"/>
      <c r="JI2" s="306"/>
      <c r="JJ2" s="306"/>
      <c r="JK2" s="306"/>
      <c r="JL2" s="306"/>
      <c r="JM2" s="306"/>
      <c r="JN2" s="306"/>
      <c r="JO2" s="306"/>
      <c r="JP2" s="306"/>
      <c r="JQ2" s="306"/>
      <c r="JR2" s="306"/>
      <c r="JS2" s="306"/>
      <c r="JT2" s="306"/>
      <c r="JU2" s="306"/>
      <c r="JV2" s="306"/>
      <c r="JW2" s="306"/>
      <c r="JX2" s="306"/>
      <c r="JY2" s="306"/>
      <c r="JZ2" s="306"/>
      <c r="KA2" s="306"/>
      <c r="KB2" s="306"/>
      <c r="KC2" s="306"/>
      <c r="KD2" s="306"/>
      <c r="KE2" s="306"/>
      <c r="KF2" s="306"/>
      <c r="KG2" s="306"/>
      <c r="KH2" s="306"/>
      <c r="KI2" s="306"/>
      <c r="KJ2" s="306"/>
      <c r="KK2" s="306"/>
      <c r="KL2" s="306"/>
      <c r="KM2" s="306"/>
      <c r="KN2" s="306"/>
      <c r="KO2" s="306"/>
      <c r="KP2" s="306"/>
      <c r="KQ2" s="306"/>
      <c r="KR2" s="306"/>
      <c r="KS2" s="306"/>
      <c r="KT2" s="306"/>
      <c r="KU2" s="306"/>
      <c r="KV2" s="306"/>
      <c r="KW2" s="306"/>
      <c r="KX2" s="306"/>
      <c r="KY2" s="306"/>
      <c r="KZ2" s="306"/>
      <c r="LA2" s="306"/>
      <c r="LB2" s="306"/>
      <c r="LC2" s="306"/>
      <c r="LD2" s="306"/>
      <c r="LE2" s="306"/>
      <c r="LF2" s="306"/>
      <c r="LG2" s="306"/>
      <c r="LH2" s="306"/>
      <c r="LI2" s="306"/>
      <c r="LJ2" s="306"/>
      <c r="LK2" s="306"/>
      <c r="LL2" s="306"/>
      <c r="LM2" s="306"/>
      <c r="LN2" s="306"/>
      <c r="LO2" s="306"/>
      <c r="LP2" s="306"/>
      <c r="LQ2" s="306"/>
      <c r="LR2" s="306"/>
      <c r="LS2" s="306"/>
      <c r="LT2" s="306"/>
      <c r="LU2" s="306"/>
      <c r="LV2" s="306"/>
      <c r="LW2" s="306"/>
      <c r="LX2" s="306"/>
      <c r="LY2" s="306"/>
      <c r="LZ2" s="306"/>
      <c r="MA2" s="306"/>
      <c r="MB2" s="306"/>
      <c r="MC2" s="306"/>
      <c r="MD2" s="306"/>
      <c r="ME2" s="306"/>
      <c r="MF2" s="306"/>
      <c r="MG2" s="306"/>
      <c r="MH2" s="306"/>
      <c r="MI2" s="306"/>
      <c r="MJ2" s="306"/>
      <c r="MK2" s="306"/>
      <c r="ML2" s="306"/>
      <c r="MM2" s="306"/>
      <c r="MN2" s="306"/>
      <c r="MO2" s="306"/>
      <c r="MP2" s="306"/>
      <c r="MQ2" s="306"/>
      <c r="MR2" s="306"/>
      <c r="MS2" s="306"/>
      <c r="MT2" s="306"/>
      <c r="MU2" s="306"/>
      <c r="MV2" s="306"/>
      <c r="MW2" s="306"/>
      <c r="MX2" s="306"/>
      <c r="MY2" s="306"/>
      <c r="MZ2" s="306"/>
      <c r="NA2" s="306"/>
      <c r="NB2" s="306"/>
      <c r="NC2" s="306"/>
      <c r="ND2" s="306"/>
      <c r="NE2" s="306"/>
      <c r="NF2" s="306"/>
      <c r="NG2" s="306"/>
      <c r="NH2" s="306"/>
      <c r="NI2" s="306"/>
      <c r="NJ2" s="306"/>
      <c r="NK2" s="306"/>
      <c r="NL2" s="306"/>
      <c r="NM2" s="306"/>
      <c r="NN2" s="306"/>
      <c r="NO2" s="306"/>
      <c r="NP2" s="306"/>
      <c r="NQ2" s="306"/>
      <c r="NR2" s="306"/>
      <c r="NS2" s="306"/>
      <c r="NT2" s="306"/>
      <c r="NU2" s="306"/>
      <c r="NV2" s="306"/>
      <c r="NW2" s="306"/>
      <c r="NX2" s="306"/>
      <c r="NY2" s="306"/>
      <c r="NZ2" s="306"/>
      <c r="OA2" s="306"/>
      <c r="OB2" s="306"/>
      <c r="OC2" s="306"/>
      <c r="OD2" s="306"/>
      <c r="OE2" s="306"/>
      <c r="OF2" s="306"/>
      <c r="OG2" s="306"/>
      <c r="OH2" s="306"/>
      <c r="OI2" s="306"/>
      <c r="OJ2" s="306"/>
      <c r="OK2" s="306"/>
      <c r="OL2" s="306"/>
      <c r="OM2" s="306"/>
      <c r="ON2" s="306"/>
      <c r="OO2" s="306"/>
      <c r="OP2" s="306"/>
      <c r="OQ2" s="306"/>
      <c r="OR2" s="306"/>
      <c r="OS2" s="306"/>
      <c r="OT2" s="306"/>
      <c r="OU2" s="306"/>
      <c r="OV2" s="306"/>
      <c r="OW2" s="306"/>
      <c r="OX2" s="306"/>
      <c r="OY2" s="306"/>
      <c r="OZ2" s="306"/>
      <c r="PA2" s="306"/>
      <c r="PB2" s="306"/>
      <c r="PC2" s="306"/>
      <c r="PD2" s="306"/>
      <c r="PE2" s="306"/>
      <c r="PF2" s="306"/>
      <c r="PG2" s="306"/>
      <c r="PH2" s="306"/>
      <c r="PI2" s="306"/>
      <c r="PJ2" s="306"/>
      <c r="PK2" s="306"/>
      <c r="PL2" s="306"/>
      <c r="PM2" s="306"/>
      <c r="PN2" s="306"/>
      <c r="PO2" s="306"/>
      <c r="PP2" s="306"/>
      <c r="PQ2" s="306"/>
      <c r="PR2" s="306"/>
      <c r="PS2" s="306"/>
      <c r="PT2" s="306"/>
      <c r="PU2" s="306"/>
      <c r="PV2" s="306"/>
      <c r="PW2" s="306"/>
      <c r="PX2" s="306"/>
      <c r="PY2" s="306"/>
      <c r="PZ2" s="306"/>
      <c r="QA2" s="306"/>
      <c r="QB2" s="306"/>
      <c r="QC2" s="306"/>
      <c r="QD2" s="306"/>
      <c r="QE2" s="306"/>
      <c r="QF2" s="306"/>
      <c r="QG2" s="306"/>
      <c r="QH2" s="306"/>
      <c r="QI2" s="306"/>
      <c r="QJ2" s="306"/>
      <c r="QK2" s="306"/>
      <c r="QL2" s="306"/>
      <c r="QM2" s="306"/>
      <c r="QN2" s="306"/>
      <c r="QO2" s="306"/>
      <c r="QP2" s="306"/>
      <c r="QQ2" s="306"/>
      <c r="QR2" s="306"/>
      <c r="QS2" s="306"/>
      <c r="QT2" s="306"/>
      <c r="QU2" s="306"/>
      <c r="QV2" s="306"/>
      <c r="QW2" s="306"/>
      <c r="QX2" s="306"/>
      <c r="QY2" s="306"/>
      <c r="QZ2" s="306"/>
      <c r="RA2" s="306"/>
      <c r="RB2" s="306"/>
      <c r="RC2" s="306"/>
      <c r="RD2" s="306"/>
      <c r="RE2" s="306"/>
      <c r="RF2" s="306"/>
      <c r="RG2" s="306"/>
      <c r="RH2" s="306"/>
      <c r="RI2" s="306"/>
      <c r="RJ2" s="306"/>
      <c r="RK2" s="306"/>
      <c r="RL2" s="306"/>
      <c r="RM2" s="306"/>
      <c r="RN2" s="306"/>
      <c r="RO2" s="306"/>
      <c r="RP2" s="306"/>
      <c r="RQ2" s="306"/>
      <c r="RR2" s="306"/>
      <c r="RS2" s="306"/>
      <c r="RT2" s="306"/>
      <c r="RU2" s="306"/>
      <c r="RV2" s="306"/>
      <c r="RW2" s="306"/>
      <c r="RX2" s="306"/>
      <c r="RY2" s="306"/>
      <c r="RZ2" s="306"/>
      <c r="SA2" s="306"/>
      <c r="SB2" s="306"/>
      <c r="SC2" s="306"/>
      <c r="SD2" s="306"/>
      <c r="SE2" s="306"/>
      <c r="SF2" s="306"/>
      <c r="SG2" s="306"/>
      <c r="SH2" s="306"/>
      <c r="SI2" s="306"/>
      <c r="SJ2" s="306"/>
      <c r="SK2" s="306"/>
      <c r="SL2" s="306"/>
      <c r="SM2" s="306"/>
      <c r="SN2" s="306"/>
      <c r="SO2" s="306"/>
      <c r="SP2" s="306"/>
      <c r="SQ2" s="306"/>
      <c r="SR2" s="306"/>
      <c r="SS2" s="306"/>
      <c r="ST2" s="306"/>
      <c r="SU2" s="306"/>
      <c r="SV2" s="306"/>
      <c r="SW2" s="306"/>
      <c r="SX2" s="306"/>
      <c r="SY2" s="306"/>
      <c r="SZ2" s="306"/>
      <c r="TA2" s="306"/>
      <c r="TB2" s="306"/>
      <c r="TC2" s="306"/>
      <c r="TD2" s="306"/>
      <c r="TE2" s="306"/>
      <c r="TF2" s="306"/>
      <c r="TG2" s="306"/>
      <c r="TH2" s="306"/>
      <c r="TI2" s="306"/>
      <c r="TJ2" s="306"/>
      <c r="TK2" s="306"/>
      <c r="TL2" s="306"/>
      <c r="TM2" s="306"/>
      <c r="TN2" s="306"/>
      <c r="TO2" s="306"/>
      <c r="TP2" s="306"/>
      <c r="TQ2" s="306"/>
      <c r="TR2" s="306"/>
      <c r="TS2" s="306"/>
      <c r="TT2" s="306"/>
      <c r="TU2" s="306"/>
      <c r="TV2" s="306"/>
      <c r="TW2" s="306"/>
      <c r="TX2" s="306"/>
      <c r="TY2" s="306"/>
      <c r="TZ2" s="306"/>
      <c r="UA2" s="306"/>
      <c r="UB2" s="306"/>
      <c r="UC2" s="306"/>
      <c r="UD2" s="306"/>
      <c r="UE2" s="306"/>
      <c r="UF2" s="306"/>
      <c r="UG2" s="306"/>
      <c r="UH2" s="306"/>
      <c r="UI2" s="306"/>
      <c r="UJ2" s="306"/>
      <c r="UK2" s="306"/>
      <c r="UL2" s="306"/>
      <c r="UM2" s="306"/>
      <c r="UN2" s="306"/>
      <c r="UO2" s="306"/>
      <c r="UP2" s="306"/>
      <c r="UQ2" s="306"/>
      <c r="UR2" s="306"/>
      <c r="US2" s="306"/>
      <c r="UT2" s="306"/>
      <c r="UU2" s="306"/>
      <c r="UV2" s="306"/>
      <c r="UW2" s="306"/>
      <c r="UX2" s="306"/>
      <c r="UY2" s="306"/>
      <c r="UZ2" s="306"/>
      <c r="VA2" s="306"/>
      <c r="VB2" s="306"/>
      <c r="VC2" s="306"/>
      <c r="VD2" s="306"/>
      <c r="VE2" s="306"/>
      <c r="VF2" s="306"/>
      <c r="VG2" s="306"/>
      <c r="VH2" s="306"/>
      <c r="VI2" s="306"/>
      <c r="VJ2" s="306"/>
      <c r="VK2" s="306"/>
      <c r="VL2" s="306"/>
      <c r="VM2" s="306"/>
      <c r="VN2" s="306"/>
      <c r="VO2" s="306"/>
      <c r="VP2" s="306"/>
      <c r="VQ2" s="306"/>
      <c r="VR2" s="306"/>
      <c r="VS2" s="306"/>
      <c r="VT2" s="306"/>
      <c r="VU2" s="306"/>
      <c r="VV2" s="306"/>
      <c r="VW2" s="306"/>
      <c r="VX2" s="306"/>
      <c r="VY2" s="306"/>
      <c r="VZ2" s="306"/>
      <c r="WA2" s="306"/>
      <c r="WB2" s="306"/>
      <c r="WC2" s="306"/>
      <c r="WD2" s="306"/>
      <c r="WE2" s="306"/>
      <c r="WF2" s="306"/>
      <c r="WG2" s="306"/>
      <c r="WH2" s="306"/>
      <c r="WI2" s="306"/>
      <c r="WJ2" s="306"/>
      <c r="WK2" s="306"/>
      <c r="WL2" s="306"/>
      <c r="WM2" s="306"/>
      <c r="WN2" s="306"/>
      <c r="WO2" s="306"/>
      <c r="WP2" s="306"/>
      <c r="WQ2" s="306"/>
      <c r="WR2" s="306"/>
      <c r="WS2" s="306"/>
      <c r="WT2" s="306"/>
      <c r="WU2" s="306"/>
      <c r="WV2" s="306"/>
      <c r="WW2" s="306"/>
      <c r="WX2" s="306"/>
      <c r="WY2" s="306"/>
      <c r="WZ2" s="306"/>
      <c r="XA2" s="306"/>
      <c r="XB2" s="306"/>
      <c r="XC2" s="306"/>
      <c r="XD2" s="306"/>
      <c r="XE2" s="306"/>
      <c r="XF2" s="306"/>
      <c r="XG2" s="306"/>
      <c r="XH2" s="306"/>
      <c r="XI2" s="306"/>
      <c r="XJ2" s="306"/>
      <c r="XK2" s="306"/>
      <c r="XL2" s="306"/>
      <c r="XM2" s="306"/>
      <c r="XN2" s="306"/>
      <c r="XO2" s="306"/>
      <c r="XP2" s="306"/>
      <c r="XQ2" s="306"/>
      <c r="XR2" s="306"/>
      <c r="XS2" s="306"/>
      <c r="XT2" s="306"/>
      <c r="XU2" s="306"/>
      <c r="XV2" s="306"/>
      <c r="XW2" s="306"/>
      <c r="XX2" s="306"/>
      <c r="XY2" s="306"/>
      <c r="XZ2" s="306"/>
      <c r="YA2" s="306"/>
      <c r="YB2" s="306"/>
      <c r="YC2" s="306"/>
      <c r="YD2" s="306"/>
      <c r="YE2" s="306"/>
      <c r="YF2" s="306"/>
      <c r="YG2" s="306"/>
      <c r="YH2" s="306"/>
      <c r="YI2" s="306"/>
      <c r="YJ2" s="306"/>
      <c r="YK2" s="306"/>
      <c r="YL2" s="306"/>
      <c r="YM2" s="306"/>
      <c r="YN2" s="306"/>
      <c r="YO2" s="306"/>
      <c r="YP2" s="306"/>
      <c r="YQ2" s="306"/>
      <c r="YR2" s="306"/>
      <c r="YS2" s="306"/>
      <c r="YT2" s="306"/>
      <c r="YU2" s="306"/>
      <c r="YV2" s="306"/>
      <c r="YW2" s="306"/>
      <c r="YX2" s="306"/>
      <c r="YY2" s="306"/>
      <c r="YZ2" s="306"/>
      <c r="ZA2" s="306"/>
      <c r="ZB2" s="306"/>
      <c r="ZC2" s="306"/>
      <c r="ZD2" s="306"/>
      <c r="ZE2" s="306"/>
      <c r="ZF2" s="306"/>
      <c r="ZG2" s="306"/>
      <c r="ZH2" s="306"/>
      <c r="ZI2" s="306"/>
      <c r="ZJ2" s="306"/>
      <c r="ZK2" s="306"/>
      <c r="ZL2" s="306"/>
      <c r="ZM2" s="306"/>
      <c r="ZN2" s="306"/>
      <c r="ZO2" s="306"/>
      <c r="ZP2" s="306"/>
      <c r="ZQ2" s="306"/>
      <c r="ZR2" s="306"/>
      <c r="ZS2" s="306"/>
      <c r="ZT2" s="306"/>
      <c r="ZU2" s="306"/>
      <c r="ZV2" s="306"/>
      <c r="ZW2" s="306"/>
      <c r="ZX2" s="306"/>
      <c r="ZY2" s="306"/>
      <c r="ZZ2" s="306"/>
      <c r="AAA2" s="306"/>
      <c r="AAB2" s="306"/>
      <c r="AAC2" s="306"/>
      <c r="AAD2" s="306"/>
      <c r="AAE2" s="306"/>
      <c r="AAF2" s="306"/>
      <c r="AAG2" s="306"/>
      <c r="AAH2" s="306"/>
      <c r="AAI2" s="306"/>
      <c r="AAJ2" s="306"/>
      <c r="AAK2" s="306"/>
      <c r="AAL2" s="306"/>
      <c r="AAM2" s="306"/>
      <c r="AAN2" s="306"/>
      <c r="AAO2" s="306"/>
      <c r="AAP2" s="306"/>
      <c r="AAQ2" s="306"/>
      <c r="AAR2" s="306"/>
      <c r="AAS2" s="306"/>
      <c r="AAT2" s="306"/>
      <c r="AAU2" s="306"/>
      <c r="AAV2" s="306"/>
      <c r="AAW2" s="306"/>
      <c r="AAX2" s="306"/>
      <c r="AAY2" s="306"/>
      <c r="AAZ2" s="306"/>
      <c r="ABA2" s="306"/>
      <c r="ABB2" s="306"/>
      <c r="ABC2" s="306"/>
      <c r="ABD2" s="306"/>
      <c r="ABE2" s="306"/>
      <c r="ABF2" s="306"/>
      <c r="ABG2" s="306"/>
      <c r="ABH2" s="306"/>
      <c r="ABI2" s="306"/>
      <c r="ABJ2" s="306"/>
      <c r="ABK2" s="306"/>
      <c r="ABL2" s="306"/>
      <c r="ABM2" s="306"/>
      <c r="ABN2" s="306"/>
      <c r="ABO2" s="306"/>
      <c r="ABP2" s="306"/>
      <c r="ABQ2" s="306"/>
      <c r="ABR2" s="306"/>
      <c r="ABS2" s="306"/>
      <c r="ABT2" s="306"/>
      <c r="ABU2" s="306"/>
      <c r="ABV2" s="306"/>
      <c r="ABW2" s="306"/>
      <c r="ABX2" s="306"/>
      <c r="ABY2" s="306"/>
      <c r="ABZ2" s="306"/>
      <c r="ACA2" s="306"/>
      <c r="ACB2" s="306"/>
      <c r="ACC2" s="306"/>
      <c r="ACD2" s="306"/>
      <c r="ACE2" s="306"/>
      <c r="ACF2" s="306"/>
      <c r="ACG2" s="306"/>
      <c r="ACH2" s="306"/>
      <c r="ACI2" s="306"/>
      <c r="ACJ2" s="306"/>
      <c r="ACK2" s="306"/>
      <c r="ACL2" s="306"/>
      <c r="ACM2" s="306"/>
      <c r="ACN2" s="306"/>
      <c r="ACO2" s="306"/>
      <c r="ACP2" s="306"/>
      <c r="ACQ2" s="306"/>
      <c r="ACR2" s="306"/>
      <c r="ACS2" s="306"/>
      <c r="ACT2" s="306"/>
      <c r="ACU2" s="306"/>
      <c r="ACV2" s="306"/>
      <c r="ACW2" s="306"/>
      <c r="ACX2" s="306"/>
      <c r="ACY2" s="306"/>
      <c r="ACZ2" s="306"/>
      <c r="ADA2" s="306"/>
      <c r="ADB2" s="306"/>
      <c r="ADC2" s="306"/>
      <c r="ADD2" s="306"/>
      <c r="ADE2" s="306"/>
      <c r="ADF2" s="306"/>
      <c r="ADG2" s="306"/>
      <c r="ADH2" s="306"/>
      <c r="ADI2" s="306"/>
      <c r="ADJ2" s="306"/>
      <c r="ADK2" s="306"/>
      <c r="ADL2" s="306"/>
      <c r="ADM2" s="306"/>
      <c r="ADN2" s="306"/>
      <c r="ADO2" s="306"/>
      <c r="ADP2" s="306"/>
      <c r="ADQ2" s="306"/>
      <c r="ADR2" s="306"/>
      <c r="ADS2" s="306"/>
      <c r="ADT2" s="306"/>
      <c r="ADU2" s="306"/>
      <c r="ADV2" s="306"/>
      <c r="ADW2" s="306"/>
      <c r="ADX2" s="306"/>
      <c r="ADY2" s="306"/>
      <c r="ADZ2" s="306"/>
      <c r="AEA2" s="306"/>
      <c r="AEB2" s="306"/>
      <c r="AEC2" s="306"/>
      <c r="AED2" s="306"/>
      <c r="AEE2" s="306"/>
      <c r="AEF2" s="306"/>
      <c r="AEG2" s="306"/>
      <c r="AEH2" s="306"/>
      <c r="AEI2" s="306"/>
      <c r="AEJ2" s="306"/>
      <c r="AEK2" s="306"/>
      <c r="AEL2" s="306"/>
      <c r="AEM2" s="306"/>
      <c r="AEN2" s="306"/>
      <c r="AEO2" s="306"/>
      <c r="AEP2" s="306"/>
      <c r="AEQ2" s="306"/>
      <c r="AER2" s="306"/>
      <c r="AES2" s="306"/>
      <c r="AET2" s="306"/>
      <c r="AEU2" s="306"/>
      <c r="AEV2" s="306"/>
      <c r="AEW2" s="306"/>
      <c r="AEX2" s="306"/>
      <c r="AEY2" s="306"/>
      <c r="AEZ2" s="306"/>
      <c r="AFA2" s="306"/>
      <c r="AFB2" s="306"/>
      <c r="AFC2" s="306"/>
      <c r="AFD2" s="306"/>
      <c r="AFE2" s="306"/>
      <c r="AFF2" s="306"/>
      <c r="AFG2" s="306"/>
      <c r="AFH2" s="306"/>
      <c r="AFI2" s="306"/>
      <c r="AFJ2" s="306"/>
      <c r="AFK2" s="306"/>
      <c r="AFL2" s="306"/>
      <c r="AFM2" s="306"/>
      <c r="AFN2" s="306"/>
      <c r="AFO2" s="306"/>
      <c r="AFP2" s="306"/>
      <c r="AFQ2" s="306"/>
      <c r="AFR2" s="306"/>
      <c r="AFS2" s="306"/>
      <c r="AFT2" s="306"/>
      <c r="AFU2" s="306"/>
      <c r="AFV2" s="306"/>
      <c r="AFW2" s="306"/>
      <c r="AFX2" s="306"/>
      <c r="AFY2" s="306"/>
      <c r="AFZ2" s="306"/>
      <c r="AGA2" s="306"/>
      <c r="AGB2" s="306"/>
      <c r="AGC2" s="306"/>
      <c r="AGD2" s="306"/>
      <c r="AGE2" s="306"/>
      <c r="AGF2" s="306"/>
      <c r="AGG2" s="306"/>
      <c r="AGH2" s="306"/>
      <c r="AGI2" s="306"/>
      <c r="AGJ2" s="306"/>
      <c r="AGK2" s="306"/>
      <c r="AGL2" s="306"/>
      <c r="AGM2" s="306"/>
      <c r="AGN2" s="306"/>
      <c r="AGO2" s="306"/>
      <c r="AGP2" s="306"/>
      <c r="AGQ2" s="306"/>
      <c r="AGR2" s="306"/>
      <c r="AGS2" s="306"/>
      <c r="AGT2" s="306"/>
      <c r="AGU2" s="306"/>
      <c r="AGV2" s="306"/>
      <c r="AGW2" s="306"/>
      <c r="AGX2" s="306"/>
      <c r="AGY2" s="306"/>
      <c r="AGZ2" s="306"/>
      <c r="AHA2" s="306"/>
      <c r="AHB2" s="306"/>
      <c r="AHC2" s="306"/>
      <c r="AHD2" s="306"/>
      <c r="AHE2" s="306"/>
      <c r="AHF2" s="306"/>
      <c r="AHG2" s="306"/>
      <c r="AHH2" s="306"/>
      <c r="AHI2" s="306"/>
      <c r="AHJ2" s="306"/>
      <c r="AHK2" s="306"/>
      <c r="AHL2" s="306"/>
      <c r="AHM2" s="306"/>
      <c r="AHN2" s="306"/>
      <c r="AHO2" s="306"/>
      <c r="AHP2" s="306"/>
      <c r="AHQ2" s="306"/>
      <c r="AHR2" s="306"/>
      <c r="AHS2" s="306"/>
      <c r="AHT2" s="306"/>
      <c r="AHU2" s="306"/>
      <c r="AHV2" s="306"/>
      <c r="AHW2" s="306"/>
      <c r="AHX2" s="306"/>
      <c r="AHY2" s="306"/>
      <c r="AHZ2" s="306"/>
      <c r="AIA2" s="306"/>
      <c r="AIB2" s="306"/>
      <c r="AIC2" s="306"/>
      <c r="AID2" s="306"/>
      <c r="AIE2" s="306"/>
      <c r="AIF2" s="306"/>
      <c r="AIG2" s="306"/>
      <c r="AIH2" s="306"/>
      <c r="AII2" s="306"/>
      <c r="AIJ2" s="306"/>
      <c r="AIK2" s="306"/>
      <c r="AIL2" s="306"/>
      <c r="AIM2" s="306"/>
      <c r="AIN2" s="306"/>
      <c r="AIO2" s="306"/>
      <c r="AIP2" s="306"/>
      <c r="AIQ2" s="306"/>
      <c r="AIR2" s="306"/>
      <c r="AIS2" s="306"/>
      <c r="AIT2" s="306"/>
      <c r="AIU2" s="306"/>
      <c r="AIV2" s="306"/>
      <c r="AIW2" s="306"/>
      <c r="AIX2" s="306"/>
      <c r="AIY2" s="306"/>
      <c r="AIZ2" s="306"/>
      <c r="AJA2" s="306"/>
      <c r="AJB2" s="306"/>
      <c r="AJC2" s="306"/>
      <c r="AJD2" s="306"/>
      <c r="AJE2" s="306"/>
      <c r="AJF2" s="306"/>
      <c r="AJG2" s="306"/>
      <c r="AJH2" s="306"/>
      <c r="AJI2" s="306"/>
      <c r="AJJ2" s="306"/>
      <c r="AJK2" s="306"/>
      <c r="AJL2" s="306"/>
      <c r="AJM2" s="306"/>
      <c r="AJN2" s="306"/>
      <c r="AJO2" s="306"/>
      <c r="AJP2" s="306"/>
      <c r="AJQ2" s="306"/>
      <c r="AJR2" s="306"/>
      <c r="AJS2" s="306"/>
      <c r="AJT2" s="306"/>
      <c r="AJU2" s="306"/>
      <c r="AJV2" s="306"/>
      <c r="AJW2" s="306"/>
      <c r="AJX2" s="306"/>
      <c r="AJY2" s="306"/>
      <c r="AJZ2" s="306"/>
      <c r="AKA2" s="306"/>
      <c r="AKB2" s="306"/>
      <c r="AKC2" s="306"/>
      <c r="AKD2" s="306"/>
      <c r="AKE2" s="306"/>
      <c r="AKF2" s="306"/>
      <c r="AKG2" s="306"/>
      <c r="AKH2" s="306"/>
      <c r="AKI2" s="306"/>
      <c r="AKJ2" s="306"/>
      <c r="AKK2" s="306"/>
      <c r="AKL2" s="306"/>
      <c r="AKM2" s="306"/>
      <c r="AKN2" s="306"/>
      <c r="AKO2" s="306"/>
      <c r="AKP2" s="306"/>
      <c r="AKQ2" s="306"/>
      <c r="AKR2" s="306"/>
      <c r="AKS2" s="306"/>
      <c r="AKT2" s="306"/>
      <c r="AKU2" s="306"/>
      <c r="AKV2" s="306"/>
      <c r="AKW2" s="306"/>
      <c r="AKX2" s="306"/>
      <c r="AKY2" s="306"/>
      <c r="AKZ2" s="306"/>
      <c r="ALA2" s="306"/>
      <c r="ALB2" s="306"/>
      <c r="ALC2" s="306"/>
      <c r="ALD2" s="306"/>
      <c r="ALE2" s="306"/>
      <c r="ALF2" s="306"/>
      <c r="ALG2" s="306"/>
      <c r="ALH2" s="306"/>
      <c r="ALI2" s="306"/>
      <c r="ALJ2" s="306"/>
      <c r="ALK2" s="306"/>
      <c r="ALL2" s="306"/>
      <c r="ALM2" s="306"/>
      <c r="ALN2" s="306"/>
      <c r="ALO2" s="306"/>
      <c r="ALP2" s="306"/>
      <c r="ALQ2" s="306"/>
      <c r="ALR2" s="306"/>
      <c r="ALS2" s="306"/>
      <c r="ALT2" s="306"/>
      <c r="ALU2" s="306"/>
      <c r="ALV2" s="306"/>
      <c r="ALW2" s="306"/>
      <c r="ALX2" s="306"/>
      <c r="ALY2" s="306"/>
      <c r="ALZ2" s="306"/>
      <c r="AMA2" s="306"/>
      <c r="AMB2" s="306"/>
      <c r="AMC2" s="306"/>
      <c r="AMD2" s="306"/>
      <c r="AME2" s="306"/>
      <c r="AMF2" s="306"/>
      <c r="AMG2" s="306"/>
      <c r="AMH2" s="306"/>
      <c r="AMI2" s="306"/>
      <c r="AMJ2" s="306"/>
      <c r="AMK2" s="306"/>
      <c r="AML2" s="306"/>
      <c r="AMM2" s="306"/>
      <c r="AMN2" s="306"/>
      <c r="AMO2" s="306"/>
      <c r="AMP2" s="306"/>
      <c r="AMQ2" s="306"/>
      <c r="AMR2" s="306"/>
      <c r="AMS2" s="306"/>
      <c r="AMT2" s="306"/>
      <c r="AMU2" s="306"/>
      <c r="AMV2" s="306"/>
      <c r="AMW2" s="306"/>
      <c r="AMX2" s="306"/>
      <c r="AMY2" s="306"/>
      <c r="AMZ2" s="306"/>
      <c r="ANA2" s="306"/>
      <c r="ANB2" s="306"/>
      <c r="ANC2" s="306"/>
      <c r="AND2" s="306"/>
      <c r="ANE2" s="306"/>
      <c r="ANF2" s="306"/>
      <c r="ANG2" s="306"/>
      <c r="ANH2" s="306"/>
      <c r="ANI2" s="306"/>
      <c r="ANJ2" s="306"/>
      <c r="ANK2" s="306"/>
      <c r="ANL2" s="306"/>
      <c r="ANM2" s="306"/>
      <c r="ANN2" s="306"/>
      <c r="ANO2" s="306"/>
      <c r="ANP2" s="306"/>
      <c r="ANQ2" s="306"/>
      <c r="ANR2" s="306"/>
      <c r="ANS2" s="306"/>
      <c r="ANT2" s="306"/>
      <c r="ANU2" s="306"/>
      <c r="ANV2" s="306"/>
      <c r="ANW2" s="306"/>
      <c r="ANX2" s="306"/>
      <c r="ANY2" s="306"/>
      <c r="ANZ2" s="306"/>
      <c r="AOA2" s="306"/>
      <c r="AOB2" s="306"/>
      <c r="AOC2" s="306"/>
      <c r="AOD2" s="306"/>
      <c r="AOE2" s="306"/>
      <c r="AOF2" s="306"/>
      <c r="AOG2" s="306"/>
      <c r="AOH2" s="306"/>
      <c r="AOI2" s="306"/>
      <c r="AOJ2" s="306"/>
      <c r="AOK2" s="306"/>
      <c r="AOL2" s="306"/>
      <c r="AOM2" s="306"/>
      <c r="AON2" s="306"/>
      <c r="AOO2" s="306"/>
      <c r="AOP2" s="306"/>
      <c r="AOQ2" s="306"/>
      <c r="AOR2" s="306"/>
      <c r="AOS2" s="306"/>
      <c r="AOT2" s="306"/>
      <c r="AOU2" s="306"/>
      <c r="AOV2" s="306"/>
      <c r="AOW2" s="306"/>
      <c r="AOX2" s="306"/>
      <c r="AOY2" s="306"/>
      <c r="AOZ2" s="306"/>
      <c r="APA2" s="306"/>
      <c r="APB2" s="306"/>
      <c r="APC2" s="306"/>
      <c r="APD2" s="306"/>
      <c r="APE2" s="306"/>
      <c r="APF2" s="306"/>
      <c r="APG2" s="306"/>
      <c r="APH2" s="306"/>
      <c r="API2" s="306"/>
      <c r="APJ2" s="306"/>
      <c r="APK2" s="306"/>
      <c r="APL2" s="306"/>
      <c r="APM2" s="306"/>
      <c r="APN2" s="306"/>
      <c r="APO2" s="306"/>
      <c r="APP2" s="306"/>
      <c r="APQ2" s="306"/>
      <c r="APR2" s="306"/>
      <c r="APS2" s="306"/>
      <c r="APT2" s="306"/>
      <c r="APU2" s="306"/>
      <c r="APV2" s="306"/>
      <c r="APW2" s="306"/>
      <c r="APX2" s="306"/>
      <c r="APY2" s="306"/>
      <c r="APZ2" s="306"/>
      <c r="AQA2" s="306"/>
      <c r="AQB2" s="306"/>
      <c r="AQC2" s="306"/>
      <c r="AQD2" s="306"/>
      <c r="AQE2" s="306"/>
      <c r="AQF2" s="306"/>
      <c r="AQG2" s="306"/>
      <c r="AQH2" s="306"/>
      <c r="AQI2" s="306"/>
      <c r="AQJ2" s="306"/>
      <c r="AQK2" s="306"/>
      <c r="AQL2" s="306"/>
      <c r="AQM2" s="306"/>
      <c r="AQN2" s="306"/>
      <c r="AQO2" s="306"/>
      <c r="AQP2" s="306"/>
      <c r="AQQ2" s="306"/>
      <c r="AQR2" s="306"/>
      <c r="AQS2" s="306"/>
      <c r="AQT2" s="306"/>
      <c r="AQU2" s="306"/>
      <c r="AQV2" s="306"/>
      <c r="AQW2" s="306"/>
      <c r="AQX2" s="306"/>
      <c r="AQY2" s="306"/>
      <c r="AQZ2" s="306"/>
      <c r="ARA2" s="306"/>
      <c r="ARB2" s="306"/>
      <c r="ARC2" s="306"/>
      <c r="ARD2" s="306"/>
      <c r="ARE2" s="306"/>
      <c r="ARF2" s="306"/>
      <c r="ARG2" s="306"/>
      <c r="ARH2" s="306"/>
      <c r="ARI2" s="306"/>
      <c r="ARJ2" s="306"/>
      <c r="ARK2" s="306"/>
      <c r="ARL2" s="306"/>
      <c r="ARM2" s="306"/>
      <c r="ARN2" s="306"/>
      <c r="ARO2" s="306"/>
      <c r="ARP2" s="306"/>
      <c r="ARQ2" s="306"/>
      <c r="ARR2" s="306"/>
      <c r="ARS2" s="306"/>
      <c r="ART2" s="306"/>
      <c r="ARU2" s="306"/>
      <c r="ARV2" s="306"/>
      <c r="ARW2" s="306"/>
      <c r="ARX2" s="306"/>
      <c r="ARY2" s="306"/>
      <c r="ARZ2" s="306"/>
      <c r="ASA2" s="306"/>
      <c r="ASB2" s="306"/>
      <c r="ASC2" s="306"/>
      <c r="ASD2" s="306"/>
      <c r="ASE2" s="306"/>
      <c r="ASF2" s="306"/>
      <c r="ASG2" s="306"/>
      <c r="ASH2" s="306"/>
      <c r="ASI2" s="306"/>
      <c r="ASJ2" s="306"/>
      <c r="ASK2" s="306"/>
      <c r="ASL2" s="306"/>
      <c r="ASM2" s="306"/>
      <c r="ASN2" s="306"/>
      <c r="ASO2" s="306"/>
      <c r="ASP2" s="306"/>
      <c r="ASQ2" s="306"/>
      <c r="ASR2" s="306"/>
      <c r="ASS2" s="306"/>
      <c r="AST2" s="306"/>
      <c r="ASU2" s="306"/>
      <c r="ASV2" s="306"/>
      <c r="ASW2" s="306"/>
      <c r="ASX2" s="306"/>
      <c r="ASY2" s="306"/>
      <c r="ASZ2" s="306"/>
      <c r="ATA2" s="306"/>
      <c r="ATB2" s="306"/>
      <c r="ATC2" s="306"/>
      <c r="ATD2" s="306"/>
      <c r="ATE2" s="306"/>
      <c r="ATF2" s="306"/>
      <c r="ATG2" s="306"/>
      <c r="ATH2" s="306"/>
      <c r="ATI2" s="306"/>
      <c r="ATJ2" s="306"/>
      <c r="ATK2" s="306"/>
      <c r="ATL2" s="306"/>
      <c r="ATM2" s="306"/>
      <c r="ATN2" s="306"/>
      <c r="ATO2" s="306"/>
      <c r="ATP2" s="306"/>
      <c r="ATQ2" s="306"/>
      <c r="ATR2" s="306"/>
      <c r="ATS2" s="306"/>
      <c r="ATT2" s="306"/>
      <c r="ATU2" s="306"/>
      <c r="ATV2" s="306"/>
      <c r="ATW2" s="306"/>
      <c r="ATX2" s="306"/>
      <c r="ATY2" s="306"/>
      <c r="ATZ2" s="306"/>
      <c r="AUA2" s="306"/>
      <c r="AUB2" s="306"/>
      <c r="AUC2" s="306"/>
      <c r="AUD2" s="306"/>
      <c r="AUE2" s="306"/>
      <c r="AUF2" s="306"/>
      <c r="AUG2" s="306"/>
      <c r="AUH2" s="306"/>
      <c r="AUI2" s="306"/>
      <c r="AUJ2" s="306"/>
      <c r="AUK2" s="306"/>
      <c r="AUL2" s="306"/>
      <c r="AUM2" s="306"/>
      <c r="AUN2" s="306"/>
      <c r="AUO2" s="306"/>
      <c r="AUP2" s="306"/>
      <c r="AUQ2" s="306"/>
      <c r="AUR2" s="306"/>
      <c r="AUS2" s="306"/>
      <c r="AUT2" s="306"/>
      <c r="AUU2" s="306"/>
      <c r="AUV2" s="306"/>
      <c r="AUW2" s="306"/>
      <c r="AUX2" s="306"/>
      <c r="AUY2" s="306"/>
      <c r="AUZ2" s="306"/>
      <c r="AVA2" s="306"/>
      <c r="AVB2" s="306"/>
      <c r="AVC2" s="306"/>
      <c r="AVD2" s="306"/>
      <c r="AVE2" s="306"/>
      <c r="AVF2" s="306"/>
      <c r="AVG2" s="306"/>
      <c r="AVH2" s="306"/>
      <c r="AVI2" s="306"/>
      <c r="AVJ2" s="306"/>
      <c r="AVK2" s="306"/>
      <c r="AVL2" s="306"/>
      <c r="AVM2" s="306"/>
      <c r="AVN2" s="306"/>
      <c r="AVO2" s="306"/>
      <c r="AVP2" s="306"/>
      <c r="AVQ2" s="306"/>
      <c r="AVR2" s="306"/>
      <c r="AVS2" s="306"/>
      <c r="AVT2" s="306"/>
      <c r="AVU2" s="306"/>
      <c r="AVV2" s="306"/>
      <c r="AVW2" s="306"/>
      <c r="AVX2" s="306"/>
      <c r="AVY2" s="306"/>
      <c r="AVZ2" s="306"/>
      <c r="AWA2" s="306"/>
      <c r="AWB2" s="306"/>
      <c r="AWC2" s="306"/>
      <c r="AWD2" s="306"/>
      <c r="AWE2" s="306"/>
      <c r="AWF2" s="306"/>
      <c r="AWG2" s="306"/>
      <c r="AWH2" s="306"/>
      <c r="AWI2" s="306"/>
      <c r="AWJ2" s="306"/>
      <c r="AWK2" s="306"/>
      <c r="AWL2" s="306"/>
      <c r="AWM2" s="306"/>
      <c r="AWN2" s="306"/>
      <c r="AWO2" s="306"/>
      <c r="AWP2" s="306"/>
      <c r="AWQ2" s="306"/>
      <c r="AWR2" s="306"/>
      <c r="AWS2" s="306"/>
      <c r="AWT2" s="306"/>
      <c r="AWU2" s="306"/>
      <c r="AWV2" s="306"/>
      <c r="AWW2" s="306"/>
      <c r="AWX2" s="306"/>
      <c r="AWY2" s="306"/>
      <c r="AWZ2" s="306"/>
      <c r="AXA2" s="306"/>
      <c r="AXB2" s="306"/>
      <c r="AXC2" s="306"/>
      <c r="AXD2" s="306"/>
      <c r="AXE2" s="306"/>
      <c r="AXF2" s="306"/>
      <c r="AXG2" s="306"/>
      <c r="AXH2" s="306"/>
      <c r="AXI2" s="306"/>
      <c r="AXJ2" s="306"/>
      <c r="AXK2" s="306"/>
      <c r="AXL2" s="306"/>
      <c r="AXM2" s="306"/>
      <c r="AXN2" s="306"/>
      <c r="AXO2" s="306"/>
      <c r="AXP2" s="306"/>
      <c r="AXQ2" s="306"/>
      <c r="AXR2" s="306"/>
      <c r="AXS2" s="306"/>
      <c r="AXT2" s="306"/>
      <c r="AXU2" s="306"/>
      <c r="AXV2" s="306"/>
      <c r="AXW2" s="306"/>
      <c r="AXX2" s="306"/>
      <c r="AXY2" s="306"/>
      <c r="AXZ2" s="306"/>
      <c r="AYA2" s="306"/>
      <c r="AYB2" s="306"/>
      <c r="AYC2" s="306"/>
      <c r="AYD2" s="306"/>
      <c r="AYE2" s="306"/>
      <c r="AYF2" s="306"/>
      <c r="AYG2" s="306"/>
      <c r="AYH2" s="306"/>
      <c r="AYI2" s="306"/>
      <c r="AYJ2" s="306"/>
      <c r="AYK2" s="306"/>
      <c r="AYL2" s="306"/>
      <c r="AYM2" s="306"/>
      <c r="AYN2" s="306"/>
      <c r="AYO2" s="306"/>
      <c r="AYP2" s="306"/>
      <c r="AYQ2" s="306"/>
      <c r="AYR2" s="306"/>
      <c r="AYS2" s="306"/>
      <c r="AYT2" s="306"/>
      <c r="AYU2" s="306"/>
      <c r="AYV2" s="306"/>
      <c r="AYW2" s="306"/>
      <c r="AYX2" s="306"/>
      <c r="AYY2" s="306"/>
      <c r="AYZ2" s="306"/>
      <c r="AZA2" s="306"/>
      <c r="AZB2" s="306"/>
      <c r="AZC2" s="306"/>
      <c r="AZD2" s="306"/>
      <c r="AZE2" s="306"/>
      <c r="AZF2" s="306"/>
      <c r="AZG2" s="306"/>
      <c r="AZH2" s="306"/>
      <c r="AZI2" s="306"/>
      <c r="AZJ2" s="306"/>
      <c r="AZK2" s="306"/>
      <c r="AZL2" s="306"/>
      <c r="AZM2" s="306"/>
      <c r="AZN2" s="306"/>
      <c r="AZO2" s="306"/>
      <c r="AZP2" s="306"/>
      <c r="AZQ2" s="306"/>
      <c r="AZR2" s="306"/>
      <c r="AZS2" s="306"/>
      <c r="AZT2" s="306"/>
      <c r="AZU2" s="306"/>
      <c r="AZV2" s="306"/>
      <c r="AZW2" s="306"/>
      <c r="AZX2" s="306"/>
      <c r="AZY2" s="306"/>
      <c r="AZZ2" s="306"/>
      <c r="BAA2" s="306"/>
      <c r="BAB2" s="306"/>
      <c r="BAC2" s="306"/>
      <c r="BAD2" s="306"/>
      <c r="BAE2" s="306"/>
      <c r="BAF2" s="306"/>
      <c r="BAG2" s="306"/>
      <c r="BAH2" s="306"/>
      <c r="BAI2" s="306"/>
      <c r="BAJ2" s="306"/>
      <c r="BAK2" s="306"/>
      <c r="BAL2" s="306"/>
      <c r="BAM2" s="306"/>
      <c r="BAN2" s="306"/>
      <c r="BAO2" s="306"/>
      <c r="BAP2" s="306"/>
      <c r="BAQ2" s="306"/>
      <c r="BAR2" s="306"/>
      <c r="BAS2" s="306"/>
      <c r="BAT2" s="306"/>
      <c r="BAU2" s="306"/>
      <c r="BAV2" s="306"/>
      <c r="BAW2" s="306"/>
      <c r="BAX2" s="306"/>
      <c r="BAY2" s="306"/>
      <c r="BAZ2" s="306"/>
      <c r="BBA2" s="306"/>
      <c r="BBB2" s="306"/>
      <c r="BBC2" s="306"/>
      <c r="BBD2" s="306"/>
      <c r="BBE2" s="306"/>
      <c r="BBF2" s="306"/>
      <c r="BBG2" s="306"/>
      <c r="BBH2" s="306"/>
      <c r="BBI2" s="306"/>
      <c r="BBJ2" s="306"/>
      <c r="BBK2" s="306"/>
      <c r="BBL2" s="306"/>
      <c r="BBM2" s="306"/>
      <c r="BBN2" s="306"/>
      <c r="BBO2" s="306"/>
      <c r="BBP2" s="306"/>
      <c r="BBQ2" s="306"/>
      <c r="BBR2" s="306"/>
      <c r="BBS2" s="306"/>
      <c r="BBT2" s="306"/>
      <c r="BBU2" s="306"/>
      <c r="BBV2" s="306"/>
      <c r="BBW2" s="306"/>
      <c r="BBX2" s="306"/>
      <c r="BBY2" s="306"/>
      <c r="BBZ2" s="306"/>
      <c r="BCA2" s="306"/>
      <c r="BCB2" s="306"/>
      <c r="BCC2" s="306"/>
      <c r="BCD2" s="306"/>
      <c r="BCE2" s="306"/>
      <c r="BCF2" s="306"/>
      <c r="BCG2" s="306"/>
      <c r="BCH2" s="306"/>
      <c r="BCI2" s="306"/>
      <c r="BCJ2" s="306"/>
      <c r="BCK2" s="306"/>
      <c r="BCL2" s="306"/>
      <c r="BCM2" s="306"/>
      <c r="BCN2" s="306"/>
      <c r="BCO2" s="306"/>
      <c r="BCP2" s="306"/>
      <c r="BCQ2" s="306"/>
      <c r="BCR2" s="306"/>
      <c r="BCS2" s="306"/>
      <c r="BCT2" s="306"/>
      <c r="BCU2" s="306"/>
      <c r="BCV2" s="306"/>
      <c r="BCW2" s="306"/>
      <c r="BCX2" s="306"/>
      <c r="BCY2" s="306"/>
      <c r="BCZ2" s="306"/>
      <c r="BDA2" s="306"/>
      <c r="BDB2" s="306"/>
      <c r="BDC2" s="306"/>
      <c r="BDD2" s="306"/>
      <c r="BDE2" s="306"/>
      <c r="BDF2" s="306"/>
      <c r="BDG2" s="306"/>
      <c r="BDH2" s="306"/>
      <c r="BDI2" s="306"/>
      <c r="BDJ2" s="306"/>
      <c r="BDK2" s="306"/>
      <c r="BDL2" s="306"/>
      <c r="BDM2" s="306"/>
      <c r="BDN2" s="306"/>
      <c r="BDO2" s="306"/>
      <c r="BDP2" s="306"/>
      <c r="BDQ2" s="306"/>
      <c r="BDR2" s="306"/>
      <c r="BDS2" s="306"/>
      <c r="BDT2" s="306"/>
      <c r="BDU2" s="306"/>
      <c r="BDV2" s="306"/>
      <c r="BDW2" s="306"/>
      <c r="BDX2" s="306"/>
      <c r="BDY2" s="306"/>
      <c r="BDZ2" s="306"/>
      <c r="BEA2" s="306"/>
      <c r="BEB2" s="306"/>
      <c r="BEC2" s="306"/>
      <c r="BED2" s="306"/>
      <c r="BEE2" s="306"/>
      <c r="BEF2" s="306"/>
      <c r="BEG2" s="306"/>
      <c r="BEH2" s="306"/>
      <c r="BEI2" s="306"/>
      <c r="BEJ2" s="306"/>
      <c r="BEK2" s="306"/>
      <c r="BEL2" s="306"/>
      <c r="BEM2" s="306"/>
      <c r="BEN2" s="306"/>
      <c r="BEO2" s="306"/>
      <c r="BEP2" s="306"/>
      <c r="BEQ2" s="306"/>
      <c r="BER2" s="306"/>
      <c r="BES2" s="306"/>
      <c r="BET2" s="306"/>
      <c r="BEU2" s="306"/>
      <c r="BEV2" s="306"/>
      <c r="BEW2" s="306"/>
      <c r="BEX2" s="306"/>
      <c r="BEY2" s="306"/>
      <c r="BEZ2" s="306"/>
      <c r="BFA2" s="306"/>
      <c r="BFB2" s="306"/>
      <c r="BFC2" s="306"/>
      <c r="BFD2" s="306"/>
      <c r="BFE2" s="306"/>
      <c r="BFF2" s="306"/>
      <c r="BFG2" s="306"/>
      <c r="BFH2" s="306"/>
      <c r="BFI2" s="306"/>
      <c r="BFJ2" s="306"/>
      <c r="BFK2" s="306"/>
      <c r="BFL2" s="306"/>
      <c r="BFM2" s="306"/>
      <c r="BFN2" s="306"/>
      <c r="BFO2" s="306"/>
      <c r="BFP2" s="306"/>
      <c r="BFQ2" s="306"/>
      <c r="BFR2" s="306"/>
      <c r="BFS2" s="306"/>
      <c r="BFT2" s="306"/>
      <c r="BFU2" s="306"/>
      <c r="BFV2" s="306"/>
      <c r="BFW2" s="306"/>
      <c r="BFX2" s="306"/>
      <c r="BFY2" s="306"/>
      <c r="BFZ2" s="306"/>
      <c r="BGA2" s="306"/>
      <c r="BGB2" s="306"/>
      <c r="BGC2" s="306"/>
      <c r="BGD2" s="306"/>
      <c r="BGE2" s="306"/>
      <c r="BGF2" s="306"/>
      <c r="BGG2" s="306"/>
      <c r="BGH2" s="306"/>
      <c r="BGI2" s="306"/>
      <c r="BGJ2" s="306"/>
      <c r="BGK2" s="306"/>
      <c r="BGL2" s="306"/>
      <c r="BGM2" s="306"/>
      <c r="BGN2" s="306"/>
      <c r="BGO2" s="306"/>
      <c r="BGP2" s="306"/>
      <c r="BGQ2" s="306"/>
      <c r="BGR2" s="306"/>
      <c r="BGS2" s="306"/>
      <c r="BGT2" s="306"/>
      <c r="BGU2" s="306"/>
      <c r="BGV2" s="306"/>
      <c r="BGW2" s="306"/>
      <c r="BGX2" s="306"/>
      <c r="BGY2" s="306"/>
      <c r="BGZ2" s="306"/>
      <c r="BHA2" s="306"/>
      <c r="BHB2" s="306"/>
      <c r="BHC2" s="306"/>
      <c r="BHD2" s="306"/>
      <c r="BHE2" s="306"/>
      <c r="BHF2" s="306"/>
      <c r="BHG2" s="306"/>
      <c r="BHH2" s="306"/>
      <c r="BHI2" s="306"/>
      <c r="BHJ2" s="306"/>
      <c r="BHK2" s="306"/>
      <c r="BHL2" s="306"/>
      <c r="BHM2" s="306"/>
      <c r="BHN2" s="306"/>
      <c r="BHO2" s="306"/>
      <c r="BHP2" s="306"/>
      <c r="BHQ2" s="306"/>
      <c r="BHR2" s="306"/>
      <c r="BHS2" s="306"/>
      <c r="BHT2" s="306"/>
      <c r="BHU2" s="306"/>
      <c r="BHV2" s="306"/>
      <c r="BHW2" s="306"/>
      <c r="BHX2" s="306"/>
      <c r="BHY2" s="306"/>
      <c r="BHZ2" s="306"/>
      <c r="BIA2" s="306"/>
      <c r="BIB2" s="306"/>
      <c r="BIC2" s="306"/>
      <c r="BID2" s="306"/>
      <c r="BIE2" s="306"/>
      <c r="BIF2" s="306"/>
      <c r="BIG2" s="306"/>
      <c r="BIH2" s="306"/>
      <c r="BII2" s="306"/>
      <c r="BIJ2" s="306"/>
      <c r="BIK2" s="306"/>
      <c r="BIL2" s="306"/>
      <c r="BIM2" s="306"/>
      <c r="BIN2" s="306"/>
      <c r="BIO2" s="306"/>
      <c r="BIP2" s="306"/>
      <c r="BIQ2" s="306"/>
      <c r="BIR2" s="306"/>
      <c r="BIS2" s="306"/>
      <c r="BIT2" s="306"/>
      <c r="BIU2" s="306"/>
      <c r="BIV2" s="306"/>
      <c r="BIW2" s="306"/>
      <c r="BIX2" s="306"/>
      <c r="BIY2" s="306"/>
      <c r="BIZ2" s="306"/>
      <c r="BJA2" s="306"/>
      <c r="BJB2" s="306"/>
      <c r="BJC2" s="306"/>
      <c r="BJD2" s="306"/>
      <c r="BJE2" s="306"/>
      <c r="BJF2" s="306"/>
      <c r="BJG2" s="306"/>
      <c r="BJH2" s="306"/>
      <c r="BJI2" s="306"/>
      <c r="BJJ2" s="306"/>
      <c r="BJK2" s="306"/>
      <c r="BJL2" s="306"/>
      <c r="BJM2" s="306"/>
      <c r="BJN2" s="306"/>
      <c r="BJO2" s="306"/>
      <c r="BJP2" s="306"/>
      <c r="BJQ2" s="306"/>
      <c r="BJR2" s="306"/>
      <c r="BJS2" s="306"/>
      <c r="BJT2" s="306"/>
      <c r="BJU2" s="306"/>
      <c r="BJV2" s="306"/>
      <c r="BJW2" s="306"/>
      <c r="BJX2" s="306"/>
      <c r="BJY2" s="306"/>
      <c r="BJZ2" s="306"/>
      <c r="BKA2" s="306"/>
      <c r="BKB2" s="306"/>
      <c r="BKC2" s="306"/>
      <c r="BKD2" s="306"/>
      <c r="BKE2" s="306"/>
      <c r="BKF2" s="306"/>
      <c r="BKG2" s="306"/>
      <c r="BKH2" s="306"/>
      <c r="BKI2" s="306"/>
      <c r="BKJ2" s="306"/>
      <c r="BKK2" s="306"/>
      <c r="BKL2" s="306"/>
      <c r="BKM2" s="306"/>
      <c r="BKN2" s="306"/>
      <c r="BKO2" s="306"/>
      <c r="BKP2" s="306"/>
      <c r="BKQ2" s="306"/>
      <c r="BKR2" s="306"/>
      <c r="BKS2" s="306"/>
      <c r="BKT2" s="306"/>
      <c r="BKU2" s="306"/>
      <c r="BKV2" s="306"/>
      <c r="BKW2" s="306"/>
      <c r="BKX2" s="306"/>
      <c r="BKY2" s="306"/>
      <c r="BKZ2" s="306"/>
      <c r="BLA2" s="306"/>
      <c r="BLB2" s="306"/>
      <c r="BLC2" s="306"/>
      <c r="BLD2" s="306"/>
      <c r="BLE2" s="306"/>
      <c r="BLF2" s="306"/>
      <c r="BLG2" s="306"/>
      <c r="BLH2" s="306"/>
      <c r="BLI2" s="306"/>
      <c r="BLJ2" s="306"/>
      <c r="BLK2" s="306"/>
      <c r="BLL2" s="306"/>
      <c r="BLM2" s="306"/>
      <c r="BLN2" s="306"/>
      <c r="BLO2" s="306"/>
      <c r="BLP2" s="306"/>
      <c r="BLQ2" s="306"/>
      <c r="BLR2" s="306"/>
      <c r="BLS2" s="306"/>
      <c r="BLT2" s="306"/>
      <c r="BLU2" s="306"/>
      <c r="BLV2" s="306"/>
      <c r="BLW2" s="306"/>
      <c r="BLX2" s="306"/>
      <c r="BLY2" s="306"/>
      <c r="BLZ2" s="306"/>
      <c r="BMA2" s="306"/>
      <c r="BMB2" s="306"/>
      <c r="BMC2" s="306"/>
      <c r="BMD2" s="306"/>
      <c r="BME2" s="306"/>
      <c r="BMF2" s="306"/>
      <c r="BMG2" s="306"/>
      <c r="BMH2" s="306"/>
      <c r="BMI2" s="306"/>
      <c r="BMJ2" s="306"/>
      <c r="BMK2" s="306"/>
      <c r="BML2" s="306"/>
      <c r="BMM2" s="306"/>
      <c r="BMN2" s="306"/>
      <c r="BMO2" s="306"/>
      <c r="BMP2" s="306"/>
      <c r="BMQ2" s="306"/>
      <c r="BMR2" s="306"/>
      <c r="BMS2" s="306"/>
      <c r="BMT2" s="306"/>
      <c r="BMU2" s="306"/>
      <c r="BMV2" s="306"/>
      <c r="BMW2" s="306"/>
      <c r="BMX2" s="306"/>
      <c r="BMY2" s="306"/>
      <c r="BMZ2" s="306"/>
      <c r="BNA2" s="306"/>
      <c r="BNB2" s="306"/>
      <c r="BNC2" s="306"/>
      <c r="BND2" s="306"/>
      <c r="BNE2" s="306"/>
      <c r="BNF2" s="306"/>
      <c r="BNG2" s="306"/>
      <c r="BNH2" s="306"/>
      <c r="BNI2" s="306"/>
      <c r="BNJ2" s="306"/>
      <c r="BNK2" s="306"/>
      <c r="BNL2" s="306"/>
      <c r="BNM2" s="306"/>
      <c r="BNN2" s="306"/>
      <c r="BNO2" s="306"/>
      <c r="BNP2" s="306"/>
      <c r="BNQ2" s="306"/>
      <c r="BNR2" s="306"/>
      <c r="BNS2" s="306"/>
      <c r="BNT2" s="306"/>
      <c r="BNU2" s="306"/>
      <c r="BNV2" s="306"/>
      <c r="BNW2" s="306"/>
      <c r="BNX2" s="306"/>
      <c r="BNY2" s="306"/>
      <c r="BNZ2" s="306"/>
      <c r="BOA2" s="306"/>
      <c r="BOB2" s="306"/>
      <c r="BOC2" s="306"/>
      <c r="BOD2" s="306"/>
      <c r="BOE2" s="306"/>
      <c r="BOF2" s="306"/>
      <c r="BOG2" s="306"/>
      <c r="BOH2" s="306"/>
      <c r="BOI2" s="306"/>
      <c r="BOJ2" s="306"/>
      <c r="BOK2" s="306"/>
      <c r="BOL2" s="306"/>
      <c r="BOM2" s="306"/>
      <c r="BON2" s="306"/>
      <c r="BOO2" s="306"/>
      <c r="BOP2" s="306"/>
      <c r="BOQ2" s="306"/>
      <c r="BOR2" s="306"/>
      <c r="BOS2" s="306"/>
      <c r="BOT2" s="306"/>
      <c r="BOU2" s="306"/>
      <c r="BOV2" s="306"/>
      <c r="BOW2" s="306"/>
      <c r="BOX2" s="306"/>
      <c r="BOY2" s="306"/>
      <c r="BOZ2" s="306"/>
      <c r="BPA2" s="306"/>
      <c r="BPB2" s="306"/>
      <c r="BPC2" s="306"/>
      <c r="BPD2" s="306"/>
      <c r="BPE2" s="306"/>
      <c r="BPF2" s="306"/>
      <c r="BPG2" s="306"/>
      <c r="BPH2" s="306"/>
      <c r="BPI2" s="306"/>
      <c r="BPJ2" s="306"/>
      <c r="BPK2" s="306"/>
      <c r="BPL2" s="306"/>
      <c r="BPM2" s="306"/>
      <c r="BPN2" s="306"/>
      <c r="BPO2" s="306"/>
      <c r="BPP2" s="306"/>
      <c r="BPQ2" s="306"/>
      <c r="BPR2" s="306"/>
      <c r="BPS2" s="306"/>
      <c r="BPT2" s="306"/>
      <c r="BPU2" s="306"/>
      <c r="BPV2" s="306"/>
      <c r="BPW2" s="306"/>
      <c r="BPX2" s="306"/>
      <c r="BPY2" s="306"/>
      <c r="BPZ2" s="306"/>
      <c r="BQA2" s="306"/>
      <c r="BQB2" s="306"/>
      <c r="BQC2" s="306"/>
      <c r="BQD2" s="306"/>
      <c r="BQE2" s="306"/>
      <c r="BQF2" s="306"/>
      <c r="BQG2" s="306"/>
      <c r="BQH2" s="306"/>
      <c r="BQI2" s="306"/>
      <c r="BQJ2" s="306"/>
      <c r="BQK2" s="306"/>
      <c r="BQL2" s="306"/>
      <c r="BQM2" s="306"/>
      <c r="BQN2" s="306"/>
      <c r="BQO2" s="306"/>
      <c r="BQP2" s="306"/>
      <c r="BQQ2" s="306"/>
      <c r="BQR2" s="306"/>
      <c r="BQS2" s="306"/>
      <c r="BQT2" s="306"/>
      <c r="BQU2" s="306"/>
      <c r="BQV2" s="306"/>
      <c r="BQW2" s="306"/>
      <c r="BQX2" s="306"/>
      <c r="BQY2" s="306"/>
      <c r="BQZ2" s="306"/>
      <c r="BRA2" s="306"/>
      <c r="BRB2" s="306"/>
      <c r="BRC2" s="306"/>
      <c r="BRD2" s="306"/>
      <c r="BRE2" s="306"/>
      <c r="BRF2" s="306"/>
      <c r="BRG2" s="306"/>
      <c r="BRH2" s="306"/>
      <c r="BRI2" s="306"/>
      <c r="BRJ2" s="306"/>
      <c r="BRK2" s="306"/>
      <c r="BRL2" s="306"/>
      <c r="BRM2" s="306"/>
      <c r="BRN2" s="306"/>
      <c r="BRO2" s="306"/>
      <c r="BRP2" s="306"/>
      <c r="BRQ2" s="306"/>
      <c r="BRR2" s="306"/>
      <c r="BRS2" s="306"/>
      <c r="BRT2" s="306"/>
      <c r="BRU2" s="306"/>
      <c r="BRV2" s="306"/>
      <c r="BRW2" s="306"/>
      <c r="BRX2" s="306"/>
      <c r="BRY2" s="306"/>
      <c r="BRZ2" s="306"/>
      <c r="BSA2" s="306"/>
      <c r="BSB2" s="306"/>
      <c r="BSC2" s="306"/>
      <c r="BSD2" s="306"/>
      <c r="BSE2" s="306"/>
      <c r="BSF2" s="306"/>
      <c r="BSG2" s="306"/>
      <c r="BSH2" s="306"/>
      <c r="BSI2" s="306"/>
      <c r="BSJ2" s="306"/>
      <c r="BSK2" s="306"/>
      <c r="BSL2" s="306"/>
      <c r="BSM2" s="306"/>
      <c r="BSN2" s="306"/>
      <c r="BSO2" s="306"/>
      <c r="BSP2" s="306"/>
      <c r="BSQ2" s="306"/>
      <c r="BSR2" s="306"/>
      <c r="BSS2" s="306"/>
      <c r="BST2" s="306"/>
      <c r="BSU2" s="306"/>
      <c r="BSV2" s="306"/>
      <c r="BSW2" s="306"/>
      <c r="BSX2" s="306"/>
      <c r="BSY2" s="306"/>
      <c r="BSZ2" s="306"/>
      <c r="BTA2" s="306"/>
      <c r="BTB2" s="306"/>
      <c r="BTC2" s="306"/>
      <c r="BTD2" s="306"/>
      <c r="BTE2" s="306"/>
      <c r="BTF2" s="306"/>
      <c r="BTG2" s="306"/>
      <c r="BTH2" s="306"/>
      <c r="BTI2" s="306"/>
      <c r="BTJ2" s="306"/>
      <c r="BTK2" s="306"/>
      <c r="BTL2" s="306"/>
      <c r="BTM2" s="306"/>
      <c r="BTN2" s="306"/>
      <c r="BTO2" s="306"/>
      <c r="BTP2" s="306"/>
      <c r="BTQ2" s="306"/>
      <c r="BTR2" s="306"/>
      <c r="BTS2" s="306"/>
      <c r="BTT2" s="306"/>
      <c r="BTU2" s="306"/>
      <c r="BTV2" s="306"/>
      <c r="BTW2" s="306"/>
      <c r="BTX2" s="306"/>
      <c r="BTY2" s="306"/>
      <c r="BTZ2" s="306"/>
      <c r="BUA2" s="306"/>
      <c r="BUB2" s="306"/>
      <c r="BUC2" s="306"/>
      <c r="BUD2" s="306"/>
      <c r="BUE2" s="306"/>
      <c r="BUF2" s="306"/>
      <c r="BUG2" s="306"/>
      <c r="BUH2" s="306"/>
      <c r="BUI2" s="306"/>
      <c r="BUJ2" s="306"/>
      <c r="BUK2" s="306"/>
      <c r="BUL2" s="306"/>
      <c r="BUM2" s="306"/>
      <c r="BUN2" s="306"/>
      <c r="BUO2" s="306"/>
      <c r="BUP2" s="306"/>
      <c r="BUQ2" s="306"/>
      <c r="BUR2" s="306"/>
      <c r="BUS2" s="306"/>
      <c r="BUT2" s="306"/>
      <c r="BUU2" s="306"/>
      <c r="BUV2" s="306"/>
      <c r="BUW2" s="306"/>
      <c r="BUX2" s="306"/>
      <c r="BUY2" s="306"/>
      <c r="BUZ2" s="306"/>
      <c r="BVA2" s="306"/>
      <c r="BVB2" s="306"/>
      <c r="BVC2" s="306"/>
      <c r="BVD2" s="306"/>
      <c r="BVE2" s="306"/>
      <c r="BVF2" s="306"/>
      <c r="BVG2" s="306"/>
      <c r="BVH2" s="306"/>
      <c r="BVI2" s="306"/>
      <c r="BVJ2" s="306"/>
      <c r="BVK2" s="306"/>
      <c r="BVL2" s="306"/>
      <c r="BVM2" s="306"/>
      <c r="BVN2" s="306"/>
      <c r="BVO2" s="306"/>
      <c r="BVP2" s="306"/>
      <c r="BVQ2" s="306"/>
      <c r="BVR2" s="306"/>
      <c r="BVS2" s="306"/>
      <c r="BVT2" s="306"/>
      <c r="BVU2" s="306"/>
      <c r="BVV2" s="306"/>
      <c r="BVW2" s="306"/>
      <c r="BVX2" s="306"/>
      <c r="BVY2" s="306"/>
      <c r="BVZ2" s="306"/>
      <c r="BWA2" s="306"/>
      <c r="BWB2" s="306"/>
      <c r="BWC2" s="306"/>
      <c r="BWD2" s="306"/>
      <c r="BWE2" s="306"/>
      <c r="BWF2" s="306"/>
      <c r="BWG2" s="306"/>
      <c r="BWH2" s="306"/>
      <c r="BWI2" s="306"/>
      <c r="BWJ2" s="306"/>
      <c r="BWK2" s="306"/>
      <c r="BWL2" s="306"/>
      <c r="BWM2" s="306"/>
      <c r="BWN2" s="306"/>
      <c r="BWO2" s="306"/>
      <c r="BWP2" s="306"/>
      <c r="BWQ2" s="306"/>
      <c r="BWR2" s="306"/>
      <c r="BWS2" s="306"/>
      <c r="BWT2" s="306"/>
      <c r="BWU2" s="306"/>
      <c r="BWV2" s="306"/>
      <c r="BWW2" s="306"/>
      <c r="BWX2" s="306"/>
      <c r="BWY2" s="306"/>
      <c r="BWZ2" s="306"/>
      <c r="BXA2" s="306"/>
      <c r="BXB2" s="306"/>
      <c r="BXC2" s="306"/>
      <c r="BXD2" s="306"/>
      <c r="BXE2" s="306"/>
      <c r="BXF2" s="306"/>
      <c r="BXG2" s="306"/>
      <c r="BXH2" s="306"/>
      <c r="BXI2" s="306"/>
      <c r="BXJ2" s="306"/>
      <c r="BXK2" s="306"/>
      <c r="BXL2" s="306"/>
      <c r="BXM2" s="306"/>
      <c r="BXN2" s="306"/>
      <c r="BXO2" s="306"/>
      <c r="BXP2" s="306"/>
      <c r="BXQ2" s="306"/>
      <c r="BXR2" s="306"/>
      <c r="BXS2" s="306"/>
      <c r="BXT2" s="306"/>
      <c r="BXU2" s="306"/>
      <c r="BXV2" s="306"/>
      <c r="BXW2" s="306"/>
      <c r="BXX2" s="306"/>
      <c r="BXY2" s="306"/>
      <c r="BXZ2" s="306"/>
      <c r="BYA2" s="306"/>
      <c r="BYB2" s="306"/>
      <c r="BYC2" s="306"/>
      <c r="BYD2" s="306"/>
      <c r="BYE2" s="306"/>
      <c r="BYF2" s="306"/>
      <c r="BYG2" s="306"/>
      <c r="BYH2" s="306"/>
      <c r="BYI2" s="306"/>
      <c r="BYJ2" s="306"/>
      <c r="BYK2" s="306"/>
      <c r="BYL2" s="306"/>
      <c r="BYM2" s="306"/>
      <c r="BYN2" s="306"/>
      <c r="BYO2" s="306"/>
      <c r="BYP2" s="306"/>
      <c r="BYQ2" s="306"/>
      <c r="BYR2" s="306"/>
      <c r="BYS2" s="306"/>
      <c r="BYT2" s="306"/>
      <c r="BYU2" s="306"/>
      <c r="BYV2" s="306"/>
      <c r="BYW2" s="306"/>
      <c r="BYX2" s="306"/>
      <c r="BYY2" s="306"/>
      <c r="BYZ2" s="306"/>
      <c r="BZA2" s="306"/>
      <c r="BZB2" s="306"/>
      <c r="BZC2" s="306"/>
      <c r="BZD2" s="306"/>
      <c r="BZE2" s="306"/>
      <c r="BZF2" s="306"/>
      <c r="BZG2" s="306"/>
      <c r="BZH2" s="306"/>
      <c r="BZI2" s="306"/>
      <c r="BZJ2" s="306"/>
      <c r="BZK2" s="306"/>
      <c r="BZL2" s="306"/>
      <c r="BZM2" s="306"/>
      <c r="BZN2" s="306"/>
      <c r="BZO2" s="306"/>
      <c r="BZP2" s="306"/>
      <c r="BZQ2" s="306"/>
      <c r="BZR2" s="306"/>
      <c r="BZS2" s="306"/>
      <c r="BZT2" s="306"/>
      <c r="BZU2" s="306"/>
      <c r="BZV2" s="306"/>
      <c r="BZW2" s="306"/>
      <c r="BZX2" s="306"/>
      <c r="BZY2" s="306"/>
      <c r="BZZ2" s="306"/>
      <c r="CAA2" s="306"/>
      <c r="CAB2" s="306"/>
      <c r="CAC2" s="306"/>
      <c r="CAD2" s="306"/>
      <c r="CAE2" s="306"/>
      <c r="CAF2" s="306"/>
      <c r="CAG2" s="306"/>
      <c r="CAH2" s="306"/>
      <c r="CAI2" s="306"/>
      <c r="CAJ2" s="306"/>
      <c r="CAK2" s="306"/>
      <c r="CAL2" s="306"/>
      <c r="CAM2" s="306"/>
      <c r="CAN2" s="306"/>
      <c r="CAO2" s="306"/>
      <c r="CAP2" s="306"/>
      <c r="CAQ2" s="306"/>
      <c r="CAR2" s="306"/>
      <c r="CAS2" s="306"/>
      <c r="CAT2" s="306"/>
      <c r="CAU2" s="306"/>
      <c r="CAV2" s="306"/>
      <c r="CAW2" s="306"/>
      <c r="CAX2" s="306"/>
      <c r="CAY2" s="306"/>
      <c r="CAZ2" s="306"/>
      <c r="CBA2" s="306"/>
      <c r="CBB2" s="306"/>
      <c r="CBC2" s="306"/>
      <c r="CBD2" s="306"/>
      <c r="CBE2" s="306"/>
      <c r="CBF2" s="306"/>
      <c r="CBG2" s="306"/>
      <c r="CBH2" s="306"/>
      <c r="CBI2" s="306"/>
      <c r="CBJ2" s="306"/>
      <c r="CBK2" s="306"/>
      <c r="CBL2" s="306"/>
      <c r="CBM2" s="306"/>
      <c r="CBN2" s="306"/>
      <c r="CBO2" s="306"/>
      <c r="CBP2" s="306"/>
      <c r="CBQ2" s="306"/>
      <c r="CBR2" s="306"/>
      <c r="CBS2" s="306"/>
      <c r="CBT2" s="306"/>
      <c r="CBU2" s="306"/>
      <c r="CBV2" s="306"/>
      <c r="CBW2" s="306"/>
      <c r="CBX2" s="306"/>
      <c r="CBY2" s="306"/>
      <c r="CBZ2" s="306"/>
      <c r="CCA2" s="306"/>
      <c r="CCB2" s="306"/>
      <c r="CCC2" s="306"/>
      <c r="CCD2" s="306"/>
      <c r="CCE2" s="306"/>
      <c r="CCF2" s="306"/>
      <c r="CCG2" s="306"/>
      <c r="CCH2" s="306"/>
      <c r="CCI2" s="306"/>
      <c r="CCJ2" s="306"/>
      <c r="CCK2" s="306"/>
      <c r="CCL2" s="306"/>
      <c r="CCM2" s="306"/>
      <c r="CCN2" s="306"/>
      <c r="CCO2" s="306"/>
      <c r="CCP2" s="306"/>
      <c r="CCQ2" s="306"/>
      <c r="CCR2" s="306"/>
      <c r="CCS2" s="306"/>
      <c r="CCT2" s="306"/>
      <c r="CCU2" s="306"/>
      <c r="CCV2" s="306"/>
      <c r="CCW2" s="306"/>
      <c r="CCX2" s="306"/>
      <c r="CCY2" s="306"/>
      <c r="CCZ2" s="306"/>
      <c r="CDA2" s="306"/>
      <c r="CDB2" s="306"/>
      <c r="CDC2" s="306"/>
      <c r="CDD2" s="306"/>
      <c r="CDE2" s="306"/>
      <c r="CDF2" s="306"/>
      <c r="CDG2" s="306"/>
      <c r="CDH2" s="306"/>
      <c r="CDI2" s="306"/>
      <c r="CDJ2" s="306"/>
      <c r="CDK2" s="306"/>
      <c r="CDL2" s="306"/>
      <c r="CDM2" s="306"/>
      <c r="CDN2" s="306"/>
      <c r="CDO2" s="306"/>
      <c r="CDP2" s="306"/>
      <c r="CDQ2" s="306"/>
      <c r="CDR2" s="306"/>
      <c r="CDS2" s="306"/>
      <c r="CDT2" s="306"/>
      <c r="CDU2" s="306"/>
      <c r="CDV2" s="306"/>
      <c r="CDW2" s="306"/>
      <c r="CDX2" s="306"/>
      <c r="CDY2" s="306"/>
      <c r="CDZ2" s="306"/>
      <c r="CEA2" s="306"/>
      <c r="CEB2" s="306"/>
      <c r="CEC2" s="306"/>
      <c r="CED2" s="306"/>
      <c r="CEE2" s="306"/>
      <c r="CEF2" s="306"/>
      <c r="CEG2" s="306"/>
      <c r="CEH2" s="306"/>
      <c r="CEI2" s="306"/>
      <c r="CEJ2" s="306"/>
      <c r="CEK2" s="306"/>
      <c r="CEL2" s="306"/>
      <c r="CEM2" s="306"/>
      <c r="CEN2" s="306"/>
      <c r="CEO2" s="306"/>
      <c r="CEP2" s="306"/>
      <c r="CEQ2" s="306"/>
      <c r="CER2" s="306"/>
      <c r="CES2" s="306"/>
      <c r="CET2" s="306"/>
      <c r="CEU2" s="306"/>
      <c r="CEV2" s="306"/>
      <c r="CEW2" s="306"/>
      <c r="CEX2" s="306"/>
      <c r="CEY2" s="306"/>
      <c r="CEZ2" s="306"/>
      <c r="CFA2" s="306"/>
      <c r="CFB2" s="306"/>
      <c r="CFC2" s="306"/>
      <c r="CFD2" s="306"/>
      <c r="CFE2" s="306"/>
      <c r="CFF2" s="306"/>
      <c r="CFG2" s="306"/>
      <c r="CFH2" s="306"/>
      <c r="CFI2" s="306"/>
      <c r="CFJ2" s="306"/>
      <c r="CFK2" s="306"/>
      <c r="CFL2" s="306"/>
      <c r="CFM2" s="306"/>
      <c r="CFN2" s="306"/>
      <c r="CFO2" s="306"/>
      <c r="CFP2" s="306"/>
      <c r="CFQ2" s="306"/>
      <c r="CFR2" s="306"/>
      <c r="CFS2" s="306"/>
      <c r="CFT2" s="306"/>
      <c r="CFU2" s="306"/>
      <c r="CFV2" s="306"/>
      <c r="CFW2" s="306"/>
      <c r="CFX2" s="306"/>
      <c r="CFY2" s="306"/>
      <c r="CFZ2" s="306"/>
      <c r="CGA2" s="306"/>
      <c r="CGB2" s="306"/>
      <c r="CGC2" s="306"/>
      <c r="CGD2" s="306"/>
      <c r="CGE2" s="306"/>
      <c r="CGF2" s="306"/>
      <c r="CGG2" s="306"/>
      <c r="CGH2" s="306"/>
      <c r="CGI2" s="306"/>
      <c r="CGJ2" s="306"/>
      <c r="CGK2" s="306"/>
      <c r="CGL2" s="306"/>
      <c r="CGM2" s="306"/>
      <c r="CGN2" s="306"/>
      <c r="CGO2" s="306"/>
      <c r="CGP2" s="306"/>
      <c r="CGQ2" s="306"/>
      <c r="CGR2" s="306"/>
      <c r="CGS2" s="306"/>
      <c r="CGT2" s="306"/>
      <c r="CGU2" s="306"/>
      <c r="CGV2" s="306"/>
      <c r="CGW2" s="306"/>
      <c r="CGX2" s="306"/>
      <c r="CGY2" s="306"/>
      <c r="CGZ2" s="306"/>
      <c r="CHA2" s="306"/>
      <c r="CHB2" s="306"/>
      <c r="CHC2" s="306"/>
      <c r="CHD2" s="306"/>
      <c r="CHE2" s="306"/>
      <c r="CHF2" s="306"/>
      <c r="CHG2" s="306"/>
      <c r="CHH2" s="306"/>
      <c r="CHI2" s="306"/>
      <c r="CHJ2" s="306"/>
      <c r="CHK2" s="306"/>
      <c r="CHL2" s="306"/>
      <c r="CHM2" s="306"/>
      <c r="CHN2" s="306"/>
      <c r="CHO2" s="306"/>
      <c r="CHP2" s="306"/>
      <c r="CHQ2" s="306"/>
      <c r="CHR2" s="306"/>
      <c r="CHS2" s="306"/>
      <c r="CHT2" s="306"/>
      <c r="CHU2" s="306"/>
      <c r="CHV2" s="306"/>
      <c r="CHW2" s="306"/>
      <c r="CHX2" s="306"/>
      <c r="CHY2" s="306"/>
      <c r="CHZ2" s="306"/>
      <c r="CIA2" s="306"/>
      <c r="CIB2" s="306"/>
      <c r="CIC2" s="306"/>
      <c r="CID2" s="306"/>
      <c r="CIE2" s="306"/>
      <c r="CIF2" s="306"/>
      <c r="CIG2" s="306"/>
      <c r="CIH2" s="306"/>
      <c r="CII2" s="306"/>
      <c r="CIJ2" s="306"/>
      <c r="CIK2" s="306"/>
      <c r="CIL2" s="306"/>
      <c r="CIM2" s="306"/>
      <c r="CIN2" s="306"/>
      <c r="CIO2" s="306"/>
      <c r="CIP2" s="306"/>
      <c r="CIQ2" s="306"/>
      <c r="CIR2" s="306"/>
      <c r="CIS2" s="306"/>
      <c r="CIT2" s="306"/>
      <c r="CIU2" s="306"/>
      <c r="CIV2" s="306"/>
      <c r="CIW2" s="306"/>
      <c r="CIX2" s="306"/>
      <c r="CIY2" s="306"/>
      <c r="CIZ2" s="306"/>
      <c r="CJA2" s="306"/>
      <c r="CJB2" s="306"/>
      <c r="CJC2" s="306"/>
      <c r="CJD2" s="306"/>
      <c r="CJE2" s="306"/>
      <c r="CJF2" s="306"/>
      <c r="CJG2" s="306"/>
      <c r="CJH2" s="306"/>
      <c r="CJI2" s="306"/>
      <c r="CJJ2" s="306"/>
      <c r="CJK2" s="306"/>
      <c r="CJL2" s="306"/>
      <c r="CJM2" s="306"/>
      <c r="CJN2" s="306"/>
      <c r="CJO2" s="306"/>
      <c r="CJP2" s="306"/>
      <c r="CJQ2" s="306"/>
      <c r="CJR2" s="306"/>
      <c r="CJS2" s="306"/>
      <c r="CJT2" s="306"/>
      <c r="CJU2" s="306"/>
      <c r="CJV2" s="306"/>
      <c r="CJW2" s="306"/>
      <c r="CJX2" s="306"/>
      <c r="CJY2" s="306"/>
      <c r="CJZ2" s="306"/>
      <c r="CKA2" s="306"/>
      <c r="CKB2" s="306"/>
      <c r="CKC2" s="306"/>
      <c r="CKD2" s="306"/>
      <c r="CKE2" s="306"/>
      <c r="CKF2" s="306"/>
      <c r="CKG2" s="306"/>
      <c r="CKH2" s="306"/>
      <c r="CKI2" s="306"/>
      <c r="CKJ2" s="306"/>
      <c r="CKK2" s="306"/>
      <c r="CKL2" s="306"/>
      <c r="CKM2" s="306"/>
      <c r="CKN2" s="306"/>
      <c r="CKO2" s="306"/>
      <c r="CKP2" s="306"/>
      <c r="CKQ2" s="306"/>
      <c r="CKR2" s="306"/>
      <c r="CKS2" s="306"/>
      <c r="CKT2" s="306"/>
      <c r="CKU2" s="306"/>
      <c r="CKV2" s="306"/>
      <c r="CKW2" s="306"/>
      <c r="CKX2" s="306"/>
      <c r="CKY2" s="306"/>
      <c r="CKZ2" s="306"/>
      <c r="CLA2" s="306"/>
      <c r="CLB2" s="306"/>
      <c r="CLC2" s="306"/>
      <c r="CLD2" s="306"/>
      <c r="CLE2" s="306"/>
      <c r="CLF2" s="306"/>
      <c r="CLG2" s="306"/>
      <c r="CLH2" s="306"/>
      <c r="CLI2" s="306"/>
      <c r="CLJ2" s="306"/>
      <c r="CLK2" s="306"/>
      <c r="CLL2" s="306"/>
      <c r="CLM2" s="306"/>
      <c r="CLN2" s="306"/>
      <c r="CLO2" s="306"/>
      <c r="CLP2" s="306"/>
      <c r="CLQ2" s="306"/>
      <c r="CLR2" s="306"/>
      <c r="CLS2" s="306"/>
      <c r="CLT2" s="306"/>
      <c r="CLU2" s="306"/>
      <c r="CLV2" s="306"/>
      <c r="CLW2" s="306"/>
      <c r="CLX2" s="306"/>
      <c r="CLY2" s="306"/>
      <c r="CLZ2" s="306"/>
      <c r="CMA2" s="306"/>
      <c r="CMB2" s="306"/>
      <c r="CMC2" s="306"/>
      <c r="CMD2" s="306"/>
      <c r="CME2" s="306"/>
      <c r="CMF2" s="306"/>
      <c r="CMG2" s="306"/>
      <c r="CMH2" s="306"/>
      <c r="CMI2" s="306"/>
      <c r="CMJ2" s="306"/>
      <c r="CMK2" s="306"/>
      <c r="CML2" s="306"/>
      <c r="CMM2" s="306"/>
      <c r="CMN2" s="306"/>
      <c r="CMO2" s="306"/>
      <c r="CMP2" s="306"/>
      <c r="CMQ2" s="306"/>
      <c r="CMR2" s="306"/>
      <c r="CMS2" s="306"/>
      <c r="CMT2" s="306"/>
      <c r="CMU2" s="306"/>
      <c r="CMV2" s="306"/>
      <c r="CMW2" s="306"/>
      <c r="CMX2" s="306"/>
      <c r="CMY2" s="306"/>
      <c r="CMZ2" s="306"/>
      <c r="CNA2" s="306"/>
      <c r="CNB2" s="306"/>
      <c r="CNC2" s="306"/>
      <c r="CND2" s="306"/>
      <c r="CNE2" s="306"/>
      <c r="CNF2" s="306"/>
      <c r="CNG2" s="306"/>
      <c r="CNH2" s="306"/>
      <c r="CNI2" s="306"/>
      <c r="CNJ2" s="306"/>
      <c r="CNK2" s="306"/>
      <c r="CNL2" s="306"/>
      <c r="CNM2" s="306"/>
      <c r="CNN2" s="306"/>
      <c r="CNO2" s="306"/>
      <c r="CNP2" s="306"/>
      <c r="CNQ2" s="306"/>
      <c r="CNR2" s="306"/>
      <c r="CNS2" s="306"/>
      <c r="CNT2" s="306"/>
      <c r="CNU2" s="306"/>
      <c r="CNV2" s="306"/>
      <c r="CNW2" s="306"/>
      <c r="CNX2" s="306"/>
      <c r="CNY2" s="306"/>
      <c r="CNZ2" s="306"/>
      <c r="COA2" s="306"/>
      <c r="COB2" s="306"/>
      <c r="COC2" s="306"/>
      <c r="COD2" s="306"/>
      <c r="COE2" s="306"/>
      <c r="COF2" s="306"/>
      <c r="COG2" s="306"/>
      <c r="COH2" s="306"/>
      <c r="COI2" s="306"/>
      <c r="COJ2" s="306"/>
      <c r="COK2" s="306"/>
      <c r="COL2" s="306"/>
      <c r="COM2" s="306"/>
      <c r="CON2" s="306"/>
      <c r="COO2" s="306"/>
      <c r="COP2" s="306"/>
      <c r="COQ2" s="306"/>
      <c r="COR2" s="306"/>
      <c r="COS2" s="306"/>
      <c r="COT2" s="306"/>
      <c r="COU2" s="306"/>
      <c r="COV2" s="306"/>
      <c r="COW2" s="306"/>
      <c r="COX2" s="306"/>
      <c r="COY2" s="306"/>
      <c r="COZ2" s="306"/>
      <c r="CPA2" s="306"/>
      <c r="CPB2" s="306"/>
      <c r="CPC2" s="306"/>
      <c r="CPD2" s="306"/>
      <c r="CPE2" s="306"/>
      <c r="CPF2" s="306"/>
      <c r="CPG2" s="306"/>
      <c r="CPH2" s="306"/>
      <c r="CPI2" s="306"/>
      <c r="CPJ2" s="306"/>
      <c r="CPK2" s="306"/>
      <c r="CPL2" s="306"/>
      <c r="CPM2" s="306"/>
      <c r="CPN2" s="306"/>
      <c r="CPO2" s="306"/>
      <c r="CPP2" s="306"/>
      <c r="CPQ2" s="306"/>
      <c r="CPR2" s="306"/>
      <c r="CPS2" s="306"/>
      <c r="CPT2" s="306"/>
      <c r="CPU2" s="306"/>
      <c r="CPV2" s="306"/>
      <c r="CPW2" s="306"/>
      <c r="CPX2" s="306"/>
      <c r="CPY2" s="306"/>
      <c r="CPZ2" s="306"/>
      <c r="CQA2" s="306"/>
      <c r="CQB2" s="306"/>
      <c r="CQC2" s="306"/>
      <c r="CQD2" s="306"/>
      <c r="CQE2" s="306"/>
      <c r="CQF2" s="306"/>
      <c r="CQG2" s="306"/>
      <c r="CQH2" s="306"/>
      <c r="CQI2" s="306"/>
      <c r="CQJ2" s="306"/>
      <c r="CQK2" s="306"/>
      <c r="CQL2" s="306"/>
      <c r="CQM2" s="306"/>
      <c r="CQN2" s="306"/>
      <c r="CQO2" s="306"/>
      <c r="CQP2" s="306"/>
      <c r="CQQ2" s="306"/>
      <c r="CQR2" s="306"/>
      <c r="CQS2" s="306"/>
      <c r="CQT2" s="306"/>
      <c r="CQU2" s="306"/>
      <c r="CQV2" s="306"/>
      <c r="CQW2" s="306"/>
      <c r="CQX2" s="306"/>
      <c r="CQY2" s="306"/>
      <c r="CQZ2" s="306"/>
      <c r="CRA2" s="306"/>
      <c r="CRB2" s="306"/>
      <c r="CRC2" s="306"/>
      <c r="CRD2" s="306"/>
      <c r="CRE2" s="306"/>
      <c r="CRF2" s="306"/>
      <c r="CRG2" s="306"/>
      <c r="CRH2" s="306"/>
      <c r="CRI2" s="306"/>
      <c r="CRJ2" s="306"/>
      <c r="CRK2" s="306"/>
      <c r="CRL2" s="306"/>
      <c r="CRM2" s="306"/>
      <c r="CRN2" s="306"/>
      <c r="CRO2" s="306"/>
      <c r="CRP2" s="306"/>
      <c r="CRQ2" s="306"/>
      <c r="CRR2" s="306"/>
      <c r="CRS2" s="306"/>
      <c r="CRT2" s="306"/>
      <c r="CRU2" s="306"/>
      <c r="CRV2" s="306"/>
      <c r="CRW2" s="306"/>
      <c r="CRX2" s="306"/>
      <c r="CRY2" s="306"/>
      <c r="CRZ2" s="306"/>
      <c r="CSA2" s="306"/>
      <c r="CSB2" s="306"/>
      <c r="CSC2" s="306"/>
      <c r="CSD2" s="306"/>
      <c r="CSE2" s="306"/>
      <c r="CSF2" s="306"/>
      <c r="CSG2" s="306"/>
      <c r="CSH2" s="306"/>
      <c r="CSI2" s="306"/>
      <c r="CSJ2" s="306"/>
      <c r="CSK2" s="306"/>
      <c r="CSL2" s="306"/>
      <c r="CSM2" s="306"/>
      <c r="CSN2" s="306"/>
      <c r="CSO2" s="306"/>
      <c r="CSP2" s="306"/>
      <c r="CSQ2" s="306"/>
      <c r="CSR2" s="306"/>
      <c r="CSS2" s="306"/>
      <c r="CST2" s="306"/>
      <c r="CSU2" s="306"/>
      <c r="CSV2" s="306"/>
      <c r="CSW2" s="306"/>
      <c r="CSX2" s="306"/>
      <c r="CSY2" s="306"/>
      <c r="CSZ2" s="306"/>
      <c r="CTA2" s="306"/>
      <c r="CTB2" s="306"/>
      <c r="CTC2" s="306"/>
      <c r="CTD2" s="306"/>
      <c r="CTE2" s="306"/>
      <c r="CTF2" s="306"/>
      <c r="CTG2" s="306"/>
      <c r="CTH2" s="306"/>
      <c r="CTI2" s="306"/>
      <c r="CTJ2" s="306"/>
      <c r="CTK2" s="306"/>
      <c r="CTL2" s="306"/>
      <c r="CTM2" s="306"/>
      <c r="CTN2" s="306"/>
      <c r="CTO2" s="306"/>
      <c r="CTP2" s="306"/>
      <c r="CTQ2" s="306"/>
      <c r="CTR2" s="306"/>
      <c r="CTS2" s="306"/>
      <c r="CTT2" s="306"/>
      <c r="CTU2" s="306"/>
      <c r="CTV2" s="306"/>
      <c r="CTW2" s="306"/>
      <c r="CTX2" s="306"/>
      <c r="CTY2" s="306"/>
      <c r="CTZ2" s="306"/>
      <c r="CUA2" s="306"/>
      <c r="CUB2" s="306"/>
      <c r="CUC2" s="306"/>
      <c r="CUD2" s="306"/>
      <c r="CUE2" s="306"/>
      <c r="CUF2" s="306"/>
      <c r="CUG2" s="306"/>
      <c r="CUH2" s="306"/>
      <c r="CUI2" s="306"/>
      <c r="CUJ2" s="306"/>
      <c r="CUK2" s="306"/>
      <c r="CUL2" s="306"/>
      <c r="CUM2" s="306"/>
      <c r="CUN2" s="306"/>
      <c r="CUO2" s="306"/>
      <c r="CUP2" s="306"/>
      <c r="CUQ2" s="306"/>
      <c r="CUR2" s="306"/>
      <c r="CUS2" s="306"/>
      <c r="CUT2" s="306"/>
      <c r="CUU2" s="306"/>
      <c r="CUV2" s="306"/>
      <c r="CUW2" s="306"/>
      <c r="CUX2" s="306"/>
      <c r="CUY2" s="306"/>
      <c r="CUZ2" s="306"/>
      <c r="CVA2" s="306"/>
      <c r="CVB2" s="306"/>
      <c r="CVC2" s="306"/>
      <c r="CVD2" s="306"/>
      <c r="CVE2" s="306"/>
      <c r="CVF2" s="306"/>
      <c r="CVG2" s="306"/>
      <c r="CVH2" s="306"/>
      <c r="CVI2" s="306"/>
      <c r="CVJ2" s="306"/>
      <c r="CVK2" s="306"/>
      <c r="CVL2" s="306"/>
      <c r="CVM2" s="306"/>
      <c r="CVN2" s="306"/>
      <c r="CVO2" s="306"/>
      <c r="CVP2" s="306"/>
      <c r="CVQ2" s="306"/>
      <c r="CVR2" s="306"/>
      <c r="CVS2" s="306"/>
      <c r="CVT2" s="306"/>
      <c r="CVU2" s="306"/>
      <c r="CVV2" s="306"/>
      <c r="CVW2" s="306"/>
      <c r="CVX2" s="306"/>
      <c r="CVY2" s="306"/>
      <c r="CVZ2" s="306"/>
      <c r="CWA2" s="306"/>
      <c r="CWB2" s="306"/>
      <c r="CWC2" s="306"/>
      <c r="CWD2" s="306"/>
      <c r="CWE2" s="306"/>
      <c r="CWF2" s="306"/>
      <c r="CWG2" s="306"/>
      <c r="CWH2" s="306"/>
      <c r="CWI2" s="306"/>
      <c r="CWJ2" s="306"/>
      <c r="CWK2" s="306"/>
      <c r="CWL2" s="306"/>
      <c r="CWM2" s="306"/>
      <c r="CWN2" s="306"/>
      <c r="CWO2" s="306"/>
      <c r="CWP2" s="306"/>
      <c r="CWQ2" s="306"/>
      <c r="CWR2" s="306"/>
      <c r="CWS2" s="306"/>
      <c r="CWT2" s="306"/>
      <c r="CWU2" s="306"/>
      <c r="CWV2" s="306"/>
      <c r="CWW2" s="306"/>
      <c r="CWX2" s="306"/>
      <c r="CWY2" s="306"/>
      <c r="CWZ2" s="306"/>
      <c r="CXA2" s="306"/>
      <c r="CXB2" s="306"/>
      <c r="CXC2" s="306"/>
      <c r="CXD2" s="306"/>
      <c r="CXE2" s="306"/>
      <c r="CXF2" s="306"/>
      <c r="CXG2" s="306"/>
      <c r="CXH2" s="306"/>
      <c r="CXI2" s="306"/>
      <c r="CXJ2" s="306"/>
      <c r="CXK2" s="306"/>
      <c r="CXL2" s="306"/>
      <c r="CXM2" s="306"/>
      <c r="CXN2" s="306"/>
      <c r="CXO2" s="306"/>
      <c r="CXP2" s="306"/>
      <c r="CXQ2" s="306"/>
      <c r="CXR2" s="306"/>
      <c r="CXS2" s="306"/>
      <c r="CXT2" s="306"/>
      <c r="CXU2" s="306"/>
      <c r="CXV2" s="306"/>
      <c r="CXW2" s="306"/>
      <c r="CXX2" s="306"/>
      <c r="CXY2" s="306"/>
      <c r="CXZ2" s="306"/>
      <c r="CYA2" s="306"/>
      <c r="CYB2" s="306"/>
      <c r="CYC2" s="306"/>
      <c r="CYD2" s="306"/>
      <c r="CYE2" s="306"/>
      <c r="CYF2" s="306"/>
      <c r="CYG2" s="306"/>
      <c r="CYH2" s="306"/>
      <c r="CYI2" s="306"/>
      <c r="CYJ2" s="306"/>
      <c r="CYK2" s="306"/>
      <c r="CYL2" s="306"/>
      <c r="CYM2" s="306"/>
      <c r="CYN2" s="306"/>
      <c r="CYO2" s="306"/>
      <c r="CYP2" s="306"/>
      <c r="CYQ2" s="306"/>
      <c r="CYR2" s="306"/>
      <c r="CYS2" s="306"/>
      <c r="CYT2" s="306"/>
      <c r="CYU2" s="306"/>
      <c r="CYV2" s="306"/>
      <c r="CYW2" s="306"/>
      <c r="CYX2" s="306"/>
      <c r="CYY2" s="306"/>
      <c r="CYZ2" s="306"/>
      <c r="CZA2" s="306"/>
      <c r="CZB2" s="306"/>
      <c r="CZC2" s="306"/>
      <c r="CZD2" s="306"/>
      <c r="CZE2" s="306"/>
      <c r="CZF2" s="306"/>
      <c r="CZG2" s="306"/>
      <c r="CZH2" s="306"/>
      <c r="CZI2" s="306"/>
      <c r="CZJ2" s="306"/>
      <c r="CZK2" s="306"/>
      <c r="CZL2" s="306"/>
      <c r="CZM2" s="306"/>
      <c r="CZN2" s="306"/>
      <c r="CZO2" s="306"/>
      <c r="CZP2" s="306"/>
      <c r="CZQ2" s="306"/>
      <c r="CZR2" s="306"/>
      <c r="CZS2" s="306"/>
      <c r="CZT2" s="306"/>
      <c r="CZU2" s="306"/>
      <c r="CZV2" s="306"/>
      <c r="CZW2" s="306"/>
      <c r="CZX2" s="306"/>
      <c r="CZY2" s="306"/>
      <c r="CZZ2" s="306"/>
      <c r="DAA2" s="306"/>
      <c r="DAB2" s="306"/>
      <c r="DAC2" s="306"/>
      <c r="DAD2" s="306"/>
      <c r="DAE2" s="306"/>
      <c r="DAF2" s="306"/>
      <c r="DAG2" s="306"/>
      <c r="DAH2" s="306"/>
      <c r="DAI2" s="306"/>
      <c r="DAJ2" s="306"/>
      <c r="DAK2" s="306"/>
      <c r="DAL2" s="306"/>
      <c r="DAM2" s="306"/>
      <c r="DAN2" s="306"/>
      <c r="DAO2" s="306"/>
      <c r="DAP2" s="306"/>
      <c r="DAQ2" s="306"/>
      <c r="DAR2" s="306"/>
      <c r="DAS2" s="306"/>
      <c r="DAT2" s="306"/>
      <c r="DAU2" s="306"/>
      <c r="DAV2" s="306"/>
      <c r="DAW2" s="306"/>
      <c r="DAX2" s="306"/>
      <c r="DAY2" s="306"/>
      <c r="DAZ2" s="306"/>
      <c r="DBA2" s="306"/>
      <c r="DBB2" s="306"/>
      <c r="DBC2" s="306"/>
      <c r="DBD2" s="306"/>
      <c r="DBE2" s="306"/>
      <c r="DBF2" s="306"/>
      <c r="DBG2" s="306"/>
      <c r="DBH2" s="306"/>
      <c r="DBI2" s="306"/>
      <c r="DBJ2" s="306"/>
      <c r="DBK2" s="306"/>
      <c r="DBL2" s="306"/>
      <c r="DBM2" s="306"/>
      <c r="DBN2" s="306"/>
      <c r="DBO2" s="306"/>
      <c r="DBP2" s="306"/>
      <c r="DBQ2" s="306"/>
      <c r="DBR2" s="306"/>
      <c r="DBS2" s="306"/>
      <c r="DBT2" s="306"/>
      <c r="DBU2" s="306"/>
      <c r="DBV2" s="306"/>
      <c r="DBW2" s="306"/>
      <c r="DBX2" s="306"/>
      <c r="DBY2" s="306"/>
      <c r="DBZ2" s="306"/>
      <c r="DCA2" s="306"/>
      <c r="DCB2" s="306"/>
      <c r="DCC2" s="306"/>
      <c r="DCD2" s="306"/>
      <c r="DCE2" s="306"/>
      <c r="DCF2" s="306"/>
      <c r="DCG2" s="306"/>
      <c r="DCH2" s="306"/>
      <c r="DCI2" s="306"/>
      <c r="DCJ2" s="306"/>
      <c r="DCK2" s="306"/>
      <c r="DCL2" s="306"/>
      <c r="DCM2" s="306"/>
      <c r="DCN2" s="306"/>
      <c r="DCO2" s="306"/>
      <c r="DCP2" s="306"/>
      <c r="DCQ2" s="306"/>
      <c r="DCR2" s="306"/>
      <c r="DCS2" s="306"/>
      <c r="DCT2" s="306"/>
      <c r="DCU2" s="306"/>
      <c r="DCV2" s="306"/>
      <c r="DCW2" s="306"/>
      <c r="DCX2" s="306"/>
      <c r="DCY2" s="306"/>
      <c r="DCZ2" s="306"/>
      <c r="DDA2" s="306"/>
      <c r="DDB2" s="306"/>
      <c r="DDC2" s="306"/>
      <c r="DDD2" s="306"/>
      <c r="DDE2" s="306"/>
      <c r="DDF2" s="306"/>
      <c r="DDG2" s="306"/>
      <c r="DDH2" s="306"/>
      <c r="DDI2" s="306"/>
      <c r="DDJ2" s="306"/>
      <c r="DDK2" s="306"/>
      <c r="DDL2" s="306"/>
      <c r="DDM2" s="306"/>
      <c r="DDN2" s="306"/>
      <c r="DDO2" s="306"/>
      <c r="DDP2" s="306"/>
      <c r="DDQ2" s="306"/>
      <c r="DDR2" s="306"/>
      <c r="DDS2" s="306"/>
      <c r="DDT2" s="306"/>
      <c r="DDU2" s="306"/>
      <c r="DDV2" s="306"/>
      <c r="DDW2" s="306"/>
      <c r="DDX2" s="306"/>
      <c r="DDY2" s="306"/>
      <c r="DDZ2" s="306"/>
      <c r="DEA2" s="306"/>
      <c r="DEB2" s="306"/>
      <c r="DEC2" s="306"/>
      <c r="DED2" s="306"/>
      <c r="DEE2" s="306"/>
      <c r="DEF2" s="306"/>
      <c r="DEG2" s="306"/>
      <c r="DEH2" s="306"/>
      <c r="DEI2" s="306"/>
      <c r="DEJ2" s="306"/>
      <c r="DEK2" s="306"/>
      <c r="DEL2" s="306"/>
      <c r="DEM2" s="306"/>
      <c r="DEN2" s="306"/>
      <c r="DEO2" s="306"/>
      <c r="DEP2" s="306"/>
      <c r="DEQ2" s="306"/>
      <c r="DER2" s="306"/>
      <c r="DES2" s="306"/>
      <c r="DET2" s="306"/>
      <c r="DEU2" s="306"/>
      <c r="DEV2" s="306"/>
      <c r="DEW2" s="306"/>
      <c r="DEX2" s="306"/>
      <c r="DEY2" s="306"/>
      <c r="DEZ2" s="306"/>
      <c r="DFA2" s="306"/>
      <c r="DFB2" s="306"/>
      <c r="DFC2" s="306"/>
      <c r="DFD2" s="306"/>
      <c r="DFE2" s="306"/>
      <c r="DFF2" s="306"/>
      <c r="DFG2" s="306"/>
      <c r="DFH2" s="306"/>
      <c r="DFI2" s="306"/>
      <c r="DFJ2" s="306"/>
      <c r="DFK2" s="306"/>
      <c r="DFL2" s="306"/>
      <c r="DFM2" s="306"/>
      <c r="DFN2" s="306"/>
      <c r="DFO2" s="306"/>
      <c r="DFP2" s="306"/>
      <c r="DFQ2" s="306"/>
      <c r="DFR2" s="306"/>
      <c r="DFS2" s="306"/>
      <c r="DFT2" s="306"/>
      <c r="DFU2" s="306"/>
      <c r="DFV2" s="306"/>
      <c r="DFW2" s="306"/>
      <c r="DFX2" s="306"/>
      <c r="DFY2" s="306"/>
      <c r="DFZ2" s="306"/>
      <c r="DGA2" s="306"/>
      <c r="DGB2" s="306"/>
      <c r="DGC2" s="306"/>
      <c r="DGD2" s="306"/>
      <c r="DGE2" s="306"/>
      <c r="DGF2" s="306"/>
      <c r="DGG2" s="306"/>
      <c r="DGH2" s="306"/>
      <c r="DGI2" s="306"/>
      <c r="DGJ2" s="306"/>
      <c r="DGK2" s="306"/>
      <c r="DGL2" s="306"/>
      <c r="DGM2" s="306"/>
      <c r="DGN2" s="306"/>
      <c r="DGO2" s="306"/>
      <c r="DGP2" s="306"/>
      <c r="DGQ2" s="306"/>
      <c r="DGR2" s="306"/>
      <c r="DGS2" s="306"/>
      <c r="DGT2" s="306"/>
      <c r="DGU2" s="306"/>
      <c r="DGV2" s="306"/>
      <c r="DGW2" s="306"/>
      <c r="DGX2" s="306"/>
      <c r="DGY2" s="306"/>
      <c r="DGZ2" s="306"/>
      <c r="DHA2" s="306"/>
      <c r="DHB2" s="306"/>
      <c r="DHC2" s="306"/>
      <c r="DHD2" s="306"/>
      <c r="DHE2" s="306"/>
      <c r="DHF2" s="306"/>
      <c r="DHG2" s="306"/>
      <c r="DHH2" s="306"/>
      <c r="DHI2" s="306"/>
      <c r="DHJ2" s="306"/>
      <c r="DHK2" s="306"/>
      <c r="DHL2" s="306"/>
      <c r="DHM2" s="306"/>
      <c r="DHN2" s="306"/>
      <c r="DHO2" s="306"/>
      <c r="DHP2" s="306"/>
      <c r="DHQ2" s="306"/>
      <c r="DHR2" s="306"/>
      <c r="DHS2" s="306"/>
      <c r="DHT2" s="306"/>
      <c r="DHU2" s="306"/>
      <c r="DHV2" s="306"/>
      <c r="DHW2" s="306"/>
      <c r="DHX2" s="306"/>
      <c r="DHY2" s="306"/>
      <c r="DHZ2" s="306"/>
      <c r="DIA2" s="306"/>
      <c r="DIB2" s="306"/>
      <c r="DIC2" s="306"/>
      <c r="DID2" s="306"/>
      <c r="DIE2" s="306"/>
      <c r="DIF2" s="306"/>
      <c r="DIG2" s="306"/>
      <c r="DIH2" s="306"/>
      <c r="DII2" s="306"/>
      <c r="DIJ2" s="306"/>
      <c r="DIK2" s="306"/>
      <c r="DIL2" s="306"/>
      <c r="DIM2" s="306"/>
      <c r="DIN2" s="306"/>
      <c r="DIO2" s="306"/>
      <c r="DIP2" s="306"/>
      <c r="DIQ2" s="306"/>
      <c r="DIR2" s="306"/>
      <c r="DIS2" s="306"/>
      <c r="DIT2" s="306"/>
      <c r="DIU2" s="306"/>
      <c r="DIV2" s="306"/>
      <c r="DIW2" s="306"/>
      <c r="DIX2" s="306"/>
      <c r="DIY2" s="306"/>
      <c r="DIZ2" s="306"/>
      <c r="DJA2" s="306"/>
      <c r="DJB2" s="306"/>
      <c r="DJC2" s="306"/>
      <c r="DJD2" s="306"/>
      <c r="DJE2" s="306"/>
      <c r="DJF2" s="306"/>
      <c r="DJG2" s="306"/>
      <c r="DJH2" s="306"/>
      <c r="DJI2" s="306"/>
      <c r="DJJ2" s="306"/>
      <c r="DJK2" s="306"/>
      <c r="DJL2" s="306"/>
      <c r="DJM2" s="306"/>
      <c r="DJN2" s="306"/>
      <c r="DJO2" s="306"/>
      <c r="DJP2" s="306"/>
      <c r="DJQ2" s="306"/>
      <c r="DJR2" s="306"/>
      <c r="DJS2" s="306"/>
      <c r="DJT2" s="306"/>
      <c r="DJU2" s="306"/>
      <c r="DJV2" s="306"/>
      <c r="DJW2" s="306"/>
      <c r="DJX2" s="306"/>
      <c r="DJY2" s="306"/>
      <c r="DJZ2" s="306"/>
      <c r="DKA2" s="306"/>
      <c r="DKB2" s="306"/>
      <c r="DKC2" s="306"/>
      <c r="DKD2" s="306"/>
      <c r="DKE2" s="306"/>
      <c r="DKF2" s="306"/>
      <c r="DKG2" s="306"/>
      <c r="DKH2" s="306"/>
      <c r="DKI2" s="306"/>
      <c r="DKJ2" s="306"/>
      <c r="DKK2" s="306"/>
      <c r="DKL2" s="306"/>
      <c r="DKM2" s="306"/>
      <c r="DKN2" s="306"/>
      <c r="DKO2" s="306"/>
      <c r="DKP2" s="306"/>
      <c r="DKQ2" s="306"/>
      <c r="DKR2" s="306"/>
      <c r="DKS2" s="306"/>
      <c r="DKT2" s="306"/>
      <c r="DKU2" s="306"/>
      <c r="DKV2" s="306"/>
      <c r="DKW2" s="306"/>
      <c r="DKX2" s="306"/>
      <c r="DKY2" s="306"/>
      <c r="DKZ2" s="306"/>
      <c r="DLA2" s="306"/>
      <c r="DLB2" s="306"/>
      <c r="DLC2" s="306"/>
      <c r="DLD2" s="306"/>
      <c r="DLE2" s="306"/>
      <c r="DLF2" s="306"/>
      <c r="DLG2" s="306"/>
      <c r="DLH2" s="306"/>
      <c r="DLI2" s="306"/>
      <c r="DLJ2" s="306"/>
      <c r="DLK2" s="306"/>
      <c r="DLL2" s="306"/>
      <c r="DLM2" s="306"/>
      <c r="DLN2" s="306"/>
      <c r="DLO2" s="306"/>
      <c r="DLP2" s="306"/>
      <c r="DLQ2" s="306"/>
      <c r="DLR2" s="306"/>
      <c r="DLS2" s="306"/>
      <c r="DLT2" s="306"/>
      <c r="DLU2" s="306"/>
      <c r="DLV2" s="306"/>
      <c r="DLW2" s="306"/>
      <c r="DLX2" s="306"/>
      <c r="DLY2" s="306"/>
      <c r="DLZ2" s="306"/>
      <c r="DMA2" s="306"/>
      <c r="DMB2" s="306"/>
      <c r="DMC2" s="306"/>
      <c r="DMD2" s="306"/>
      <c r="DME2" s="306"/>
      <c r="DMF2" s="306"/>
      <c r="DMG2" s="306"/>
      <c r="DMH2" s="306"/>
      <c r="DMI2" s="306"/>
      <c r="DMJ2" s="306"/>
      <c r="DMK2" s="306"/>
      <c r="DML2" s="306"/>
      <c r="DMM2" s="306"/>
      <c r="DMN2" s="306"/>
      <c r="DMO2" s="306"/>
      <c r="DMP2" s="306"/>
      <c r="DMQ2" s="306"/>
      <c r="DMR2" s="306"/>
      <c r="DMS2" s="306"/>
      <c r="DMT2" s="306"/>
      <c r="DMU2" s="306"/>
      <c r="DMV2" s="306"/>
      <c r="DMW2" s="306"/>
      <c r="DMX2" s="306"/>
      <c r="DMY2" s="306"/>
      <c r="DMZ2" s="306"/>
      <c r="DNA2" s="306"/>
      <c r="DNB2" s="306"/>
      <c r="DNC2" s="306"/>
      <c r="DND2" s="306"/>
      <c r="DNE2" s="306"/>
      <c r="DNF2" s="306"/>
      <c r="DNG2" s="306"/>
      <c r="DNH2" s="306"/>
      <c r="DNI2" s="306"/>
      <c r="DNJ2" s="306"/>
      <c r="DNK2" s="306"/>
      <c r="DNL2" s="306"/>
      <c r="DNM2" s="306"/>
      <c r="DNN2" s="306"/>
      <c r="DNO2" s="306"/>
      <c r="DNP2" s="306"/>
      <c r="DNQ2" s="306"/>
      <c r="DNR2" s="306"/>
      <c r="DNS2" s="306"/>
      <c r="DNT2" s="306"/>
      <c r="DNU2" s="306"/>
      <c r="DNV2" s="306"/>
      <c r="DNW2" s="306"/>
      <c r="DNX2" s="306"/>
      <c r="DNY2" s="306"/>
      <c r="DNZ2" s="306"/>
      <c r="DOA2" s="306"/>
      <c r="DOB2" s="306"/>
      <c r="DOC2" s="306"/>
      <c r="DOD2" s="306"/>
      <c r="DOE2" s="306"/>
      <c r="DOF2" s="306"/>
      <c r="DOG2" s="306"/>
      <c r="DOH2" s="306"/>
      <c r="DOI2" s="306"/>
      <c r="DOJ2" s="306"/>
      <c r="DOK2" s="306"/>
      <c r="DOL2" s="306"/>
      <c r="DOM2" s="306"/>
      <c r="DON2" s="306"/>
      <c r="DOO2" s="306"/>
      <c r="DOP2" s="306"/>
      <c r="DOQ2" s="306"/>
      <c r="DOR2" s="306"/>
      <c r="DOS2" s="306"/>
      <c r="DOT2" s="306"/>
      <c r="DOU2" s="306"/>
      <c r="DOV2" s="306"/>
      <c r="DOW2" s="306"/>
      <c r="DOX2" s="306"/>
      <c r="DOY2" s="306"/>
      <c r="DOZ2" s="306"/>
      <c r="DPA2" s="306"/>
      <c r="DPB2" s="306"/>
      <c r="DPC2" s="306"/>
      <c r="DPD2" s="306"/>
      <c r="DPE2" s="306"/>
      <c r="DPF2" s="306"/>
      <c r="DPG2" s="306"/>
      <c r="DPH2" s="306"/>
      <c r="DPI2" s="306"/>
      <c r="DPJ2" s="306"/>
      <c r="DPK2" s="306"/>
      <c r="DPL2" s="306"/>
      <c r="DPM2" s="306"/>
      <c r="DPN2" s="306"/>
      <c r="DPO2" s="306"/>
      <c r="DPP2" s="306"/>
      <c r="DPQ2" s="306"/>
      <c r="DPR2" s="306"/>
      <c r="DPS2" s="306"/>
      <c r="DPT2" s="306"/>
      <c r="DPU2" s="306"/>
      <c r="DPV2" s="306"/>
      <c r="DPW2" s="306"/>
      <c r="DPX2" s="306"/>
      <c r="DPY2" s="306"/>
      <c r="DPZ2" s="306"/>
      <c r="DQA2" s="306"/>
      <c r="DQB2" s="306"/>
      <c r="DQC2" s="306"/>
      <c r="DQD2" s="306"/>
      <c r="DQE2" s="306"/>
      <c r="DQF2" s="306"/>
      <c r="DQG2" s="306"/>
      <c r="DQH2" s="306"/>
      <c r="DQI2" s="306"/>
      <c r="DQJ2" s="306"/>
      <c r="DQK2" s="306"/>
      <c r="DQL2" s="306"/>
      <c r="DQM2" s="306"/>
      <c r="DQN2" s="306"/>
      <c r="DQO2" s="306"/>
      <c r="DQP2" s="306"/>
      <c r="DQQ2" s="306"/>
      <c r="DQR2" s="306"/>
      <c r="DQS2" s="306"/>
      <c r="DQT2" s="306"/>
      <c r="DQU2" s="306"/>
      <c r="DQV2" s="306"/>
      <c r="DQW2" s="306"/>
      <c r="DQX2" s="306"/>
      <c r="DQY2" s="306"/>
      <c r="DQZ2" s="306"/>
      <c r="DRA2" s="306"/>
      <c r="DRB2" s="306"/>
      <c r="DRC2" s="306"/>
      <c r="DRD2" s="306"/>
      <c r="DRE2" s="306"/>
      <c r="DRF2" s="306"/>
      <c r="DRG2" s="306"/>
      <c r="DRH2" s="306"/>
      <c r="DRI2" s="306"/>
      <c r="DRJ2" s="306"/>
      <c r="DRK2" s="306"/>
      <c r="DRL2" s="306"/>
      <c r="DRM2" s="306"/>
      <c r="DRN2" s="306"/>
      <c r="DRO2" s="306"/>
      <c r="DRP2" s="306"/>
      <c r="DRQ2" s="306"/>
      <c r="DRR2" s="306"/>
      <c r="DRS2" s="306"/>
      <c r="DRT2" s="306"/>
      <c r="DRU2" s="306"/>
      <c r="DRV2" s="306"/>
      <c r="DRW2" s="306"/>
      <c r="DRX2" s="306"/>
      <c r="DRY2" s="306"/>
      <c r="DRZ2" s="306"/>
      <c r="DSA2" s="306"/>
      <c r="DSB2" s="306"/>
      <c r="DSC2" s="306"/>
      <c r="DSD2" s="306"/>
      <c r="DSE2" s="306"/>
      <c r="DSF2" s="306"/>
      <c r="DSG2" s="306"/>
      <c r="DSH2" s="306"/>
      <c r="DSI2" s="306"/>
      <c r="DSJ2" s="306"/>
      <c r="DSK2" s="306"/>
      <c r="DSL2" s="306"/>
      <c r="DSM2" s="306"/>
      <c r="DSN2" s="306"/>
      <c r="DSO2" s="306"/>
      <c r="DSP2" s="306"/>
      <c r="DSQ2" s="306"/>
      <c r="DSR2" s="306"/>
      <c r="DSS2" s="306"/>
      <c r="DST2" s="306"/>
      <c r="DSU2" s="306"/>
      <c r="DSV2" s="306"/>
      <c r="DSW2" s="306"/>
      <c r="DSX2" s="306"/>
      <c r="DSY2" s="306"/>
      <c r="DSZ2" s="306"/>
      <c r="DTA2" s="306"/>
      <c r="DTB2" s="306"/>
      <c r="DTC2" s="306"/>
      <c r="DTD2" s="306"/>
      <c r="DTE2" s="306"/>
      <c r="DTF2" s="306"/>
      <c r="DTG2" s="306"/>
      <c r="DTH2" s="306"/>
      <c r="DTI2" s="306"/>
      <c r="DTJ2" s="306"/>
      <c r="DTK2" s="306"/>
      <c r="DTL2" s="306"/>
      <c r="DTM2" s="306"/>
      <c r="DTN2" s="306"/>
      <c r="DTO2" s="306"/>
      <c r="DTP2" s="306"/>
      <c r="DTQ2" s="306"/>
      <c r="DTR2" s="306"/>
      <c r="DTS2" s="306"/>
      <c r="DTT2" s="306"/>
      <c r="DTU2" s="306"/>
      <c r="DTV2" s="306"/>
      <c r="DTW2" s="306"/>
      <c r="DTX2" s="306"/>
      <c r="DTY2" s="306"/>
      <c r="DTZ2" s="306"/>
      <c r="DUA2" s="306"/>
      <c r="DUB2" s="306"/>
      <c r="DUC2" s="306"/>
      <c r="DUD2" s="306"/>
      <c r="DUE2" s="306"/>
      <c r="DUF2" s="306"/>
      <c r="DUG2" s="306"/>
      <c r="DUH2" s="306"/>
      <c r="DUI2" s="306"/>
      <c r="DUJ2" s="306"/>
      <c r="DUK2" s="306"/>
      <c r="DUL2" s="306"/>
      <c r="DUM2" s="306"/>
      <c r="DUN2" s="306"/>
      <c r="DUO2" s="306"/>
      <c r="DUP2" s="306"/>
      <c r="DUQ2" s="306"/>
      <c r="DUR2" s="306"/>
      <c r="DUS2" s="306"/>
      <c r="DUT2" s="306"/>
      <c r="DUU2" s="306"/>
      <c r="DUV2" s="306"/>
      <c r="DUW2" s="306"/>
      <c r="DUX2" s="306"/>
      <c r="DUY2" s="306"/>
      <c r="DUZ2" s="306"/>
      <c r="DVA2" s="306"/>
      <c r="DVB2" s="306"/>
      <c r="DVC2" s="306"/>
      <c r="DVD2" s="306"/>
      <c r="DVE2" s="306"/>
      <c r="DVF2" s="306"/>
      <c r="DVG2" s="306"/>
      <c r="DVH2" s="306"/>
      <c r="DVI2" s="306"/>
      <c r="DVJ2" s="306"/>
      <c r="DVK2" s="306"/>
      <c r="DVL2" s="306"/>
      <c r="DVM2" s="306"/>
      <c r="DVN2" s="306"/>
      <c r="DVO2" s="306"/>
      <c r="DVP2" s="306"/>
      <c r="DVQ2" s="306"/>
      <c r="DVR2" s="306"/>
      <c r="DVS2" s="306"/>
      <c r="DVT2" s="306"/>
      <c r="DVU2" s="306"/>
      <c r="DVV2" s="306"/>
      <c r="DVW2" s="306"/>
      <c r="DVX2" s="306"/>
      <c r="DVY2" s="306"/>
      <c r="DVZ2" s="306"/>
      <c r="DWA2" s="306"/>
      <c r="DWB2" s="306"/>
      <c r="DWC2" s="306"/>
      <c r="DWD2" s="306"/>
      <c r="DWE2" s="306"/>
      <c r="DWF2" s="306"/>
      <c r="DWG2" s="306"/>
      <c r="DWH2" s="306"/>
      <c r="DWI2" s="306"/>
      <c r="DWJ2" s="306"/>
      <c r="DWK2" s="306"/>
      <c r="DWL2" s="306"/>
      <c r="DWM2" s="306"/>
      <c r="DWN2" s="306"/>
      <c r="DWO2" s="306"/>
      <c r="DWP2" s="306"/>
      <c r="DWQ2" s="306"/>
      <c r="DWR2" s="306"/>
      <c r="DWS2" s="306"/>
      <c r="DWT2" s="306"/>
      <c r="DWU2" s="306"/>
      <c r="DWV2" s="306"/>
      <c r="DWW2" s="306"/>
      <c r="DWX2" s="306"/>
      <c r="DWY2" s="306"/>
      <c r="DWZ2" s="306"/>
      <c r="DXA2" s="306"/>
      <c r="DXB2" s="306"/>
      <c r="DXC2" s="306"/>
      <c r="DXD2" s="306"/>
      <c r="DXE2" s="306"/>
      <c r="DXF2" s="306"/>
      <c r="DXG2" s="306"/>
      <c r="DXH2" s="306"/>
      <c r="DXI2" s="306"/>
      <c r="DXJ2" s="306"/>
      <c r="DXK2" s="306"/>
      <c r="DXL2" s="306"/>
      <c r="DXM2" s="306"/>
      <c r="DXN2" s="306"/>
      <c r="DXO2" s="306"/>
      <c r="DXP2" s="306"/>
      <c r="DXQ2" s="306"/>
      <c r="DXR2" s="306"/>
      <c r="DXS2" s="306"/>
      <c r="DXT2" s="306"/>
      <c r="DXU2" s="306"/>
      <c r="DXV2" s="306"/>
      <c r="DXW2" s="306"/>
      <c r="DXX2" s="306"/>
      <c r="DXY2" s="306"/>
      <c r="DXZ2" s="306"/>
      <c r="DYA2" s="306"/>
      <c r="DYB2" s="306"/>
      <c r="DYC2" s="306"/>
      <c r="DYD2" s="306"/>
      <c r="DYE2" s="306"/>
      <c r="DYF2" s="306"/>
      <c r="DYG2" s="306"/>
      <c r="DYH2" s="306"/>
      <c r="DYI2" s="306"/>
      <c r="DYJ2" s="306"/>
      <c r="DYK2" s="306"/>
      <c r="DYL2" s="306"/>
      <c r="DYM2" s="306"/>
      <c r="DYN2" s="306"/>
      <c r="DYO2" s="306"/>
      <c r="DYP2" s="306"/>
      <c r="DYQ2" s="306"/>
      <c r="DYR2" s="306"/>
      <c r="DYS2" s="306"/>
      <c r="DYT2" s="306"/>
      <c r="DYU2" s="306"/>
      <c r="DYV2" s="306"/>
      <c r="DYW2" s="306"/>
      <c r="DYX2" s="306"/>
      <c r="DYY2" s="306"/>
      <c r="DYZ2" s="306"/>
      <c r="DZA2" s="306"/>
      <c r="DZB2" s="306"/>
      <c r="DZC2" s="306"/>
      <c r="DZD2" s="306"/>
      <c r="DZE2" s="306"/>
      <c r="DZF2" s="306"/>
      <c r="DZG2" s="306"/>
      <c r="DZH2" s="306"/>
      <c r="DZI2" s="306"/>
      <c r="DZJ2" s="306"/>
      <c r="DZK2" s="306"/>
      <c r="DZL2" s="306"/>
      <c r="DZM2" s="306"/>
      <c r="DZN2" s="306"/>
      <c r="DZO2" s="306"/>
      <c r="DZP2" s="306"/>
      <c r="DZQ2" s="306"/>
      <c r="DZR2" s="306"/>
      <c r="DZS2" s="306"/>
      <c r="DZT2" s="306"/>
      <c r="DZU2" s="306"/>
      <c r="DZV2" s="306"/>
      <c r="DZW2" s="306"/>
      <c r="DZX2" s="306"/>
      <c r="DZY2" s="306"/>
      <c r="DZZ2" s="306"/>
      <c r="EAA2" s="306"/>
      <c r="EAB2" s="306"/>
      <c r="EAC2" s="306"/>
      <c r="EAD2" s="306"/>
      <c r="EAE2" s="306"/>
      <c r="EAF2" s="306"/>
      <c r="EAG2" s="306"/>
      <c r="EAH2" s="306"/>
      <c r="EAI2" s="306"/>
      <c r="EAJ2" s="306"/>
      <c r="EAK2" s="306"/>
      <c r="EAL2" s="306"/>
      <c r="EAM2" s="306"/>
      <c r="EAN2" s="306"/>
      <c r="EAO2" s="306"/>
      <c r="EAP2" s="306"/>
      <c r="EAQ2" s="306"/>
      <c r="EAR2" s="306"/>
      <c r="EAS2" s="306"/>
      <c r="EAT2" s="306"/>
      <c r="EAU2" s="306"/>
      <c r="EAV2" s="306"/>
      <c r="EAW2" s="306"/>
      <c r="EAX2" s="306"/>
      <c r="EAY2" s="306"/>
      <c r="EAZ2" s="306"/>
      <c r="EBA2" s="306"/>
      <c r="EBB2" s="306"/>
      <c r="EBC2" s="306"/>
      <c r="EBD2" s="306"/>
      <c r="EBE2" s="306"/>
      <c r="EBF2" s="306"/>
      <c r="EBG2" s="306"/>
      <c r="EBH2" s="306"/>
      <c r="EBI2" s="306"/>
      <c r="EBJ2" s="306"/>
      <c r="EBK2" s="306"/>
      <c r="EBL2" s="306"/>
      <c r="EBM2" s="306"/>
      <c r="EBN2" s="306"/>
      <c r="EBO2" s="306"/>
      <c r="EBP2" s="306"/>
      <c r="EBQ2" s="306"/>
      <c r="EBR2" s="306"/>
      <c r="EBS2" s="306"/>
      <c r="EBT2" s="306"/>
      <c r="EBU2" s="306"/>
      <c r="EBV2" s="306"/>
      <c r="EBW2" s="306"/>
      <c r="EBX2" s="306"/>
      <c r="EBY2" s="306"/>
      <c r="EBZ2" s="306"/>
      <c r="ECA2" s="306"/>
      <c r="ECB2" s="306"/>
      <c r="ECC2" s="306"/>
      <c r="ECD2" s="306"/>
      <c r="ECE2" s="306"/>
      <c r="ECF2" s="306"/>
      <c r="ECG2" s="306"/>
      <c r="ECH2" s="306"/>
      <c r="ECI2" s="306"/>
      <c r="ECJ2" s="306"/>
      <c r="ECK2" s="306"/>
      <c r="ECL2" s="306"/>
      <c r="ECM2" s="306"/>
      <c r="ECN2" s="306"/>
      <c r="ECO2" s="306"/>
      <c r="ECP2" s="306"/>
      <c r="ECQ2" s="306"/>
      <c r="ECR2" s="306"/>
      <c r="ECS2" s="306"/>
      <c r="ECT2" s="306"/>
      <c r="ECU2" s="306"/>
      <c r="ECV2" s="306"/>
      <c r="ECW2" s="306"/>
      <c r="ECX2" s="306"/>
      <c r="ECY2" s="306"/>
      <c r="ECZ2" s="306"/>
      <c r="EDA2" s="306"/>
      <c r="EDB2" s="306"/>
      <c r="EDC2" s="306"/>
      <c r="EDD2" s="306"/>
      <c r="EDE2" s="306"/>
      <c r="EDF2" s="306"/>
      <c r="EDG2" s="306"/>
      <c r="EDH2" s="306"/>
      <c r="EDI2" s="306"/>
      <c r="EDJ2" s="306"/>
      <c r="EDK2" s="306"/>
      <c r="EDL2" s="306"/>
      <c r="EDM2" s="306"/>
      <c r="EDN2" s="306"/>
      <c r="EDO2" s="306"/>
      <c r="EDP2" s="306"/>
      <c r="EDQ2" s="306"/>
      <c r="EDR2" s="306"/>
      <c r="EDS2" s="306"/>
      <c r="EDT2" s="306"/>
      <c r="EDU2" s="306"/>
      <c r="EDV2" s="306"/>
      <c r="EDW2" s="306"/>
      <c r="EDX2" s="306"/>
      <c r="EDY2" s="306"/>
      <c r="EDZ2" s="306"/>
      <c r="EEA2" s="306"/>
      <c r="EEB2" s="306"/>
      <c r="EEC2" s="306"/>
      <c r="EED2" s="306"/>
      <c r="EEE2" s="306"/>
      <c r="EEF2" s="306"/>
      <c r="EEG2" s="306"/>
      <c r="EEH2" s="306"/>
      <c r="EEI2" s="306"/>
      <c r="EEJ2" s="306"/>
      <c r="EEK2" s="306"/>
      <c r="EEL2" s="306"/>
      <c r="EEM2" s="306"/>
      <c r="EEN2" s="306"/>
      <c r="EEO2" s="306"/>
      <c r="EEP2" s="306"/>
      <c r="EEQ2" s="306"/>
      <c r="EER2" s="306"/>
      <c r="EES2" s="306"/>
      <c r="EET2" s="306"/>
      <c r="EEU2" s="306"/>
      <c r="EEV2" s="306"/>
      <c r="EEW2" s="306"/>
      <c r="EEX2" s="306"/>
      <c r="EEY2" s="306"/>
      <c r="EEZ2" s="306"/>
      <c r="EFA2" s="306"/>
      <c r="EFB2" s="306"/>
      <c r="EFC2" s="306"/>
      <c r="EFD2" s="306"/>
      <c r="EFE2" s="306"/>
      <c r="EFF2" s="306"/>
      <c r="EFG2" s="306"/>
      <c r="EFH2" s="306"/>
      <c r="EFI2" s="306"/>
      <c r="EFJ2" s="306"/>
      <c r="EFK2" s="306"/>
      <c r="EFL2" s="306"/>
      <c r="EFM2" s="306"/>
      <c r="EFN2" s="306"/>
      <c r="EFO2" s="306"/>
      <c r="EFP2" s="306"/>
      <c r="EFQ2" s="306"/>
      <c r="EFR2" s="306"/>
      <c r="EFS2" s="306"/>
      <c r="EFT2" s="306"/>
      <c r="EFU2" s="306"/>
      <c r="EFV2" s="306"/>
      <c r="EFW2" s="306"/>
      <c r="EFX2" s="306"/>
      <c r="EFY2" s="306"/>
      <c r="EFZ2" s="306"/>
      <c r="EGA2" s="306"/>
      <c r="EGB2" s="306"/>
      <c r="EGC2" s="306"/>
      <c r="EGD2" s="306"/>
      <c r="EGE2" s="306"/>
      <c r="EGF2" s="306"/>
      <c r="EGG2" s="306"/>
      <c r="EGH2" s="306"/>
      <c r="EGI2" s="306"/>
      <c r="EGJ2" s="306"/>
      <c r="EGK2" s="306"/>
      <c r="EGL2" s="306"/>
      <c r="EGM2" s="306"/>
      <c r="EGN2" s="306"/>
      <c r="EGO2" s="306"/>
      <c r="EGP2" s="306"/>
      <c r="EGQ2" s="306"/>
      <c r="EGR2" s="306"/>
      <c r="EGS2" s="306"/>
      <c r="EGT2" s="306"/>
      <c r="EGU2" s="306"/>
      <c r="EGV2" s="306"/>
      <c r="EGW2" s="306"/>
      <c r="EGX2" s="306"/>
      <c r="EGY2" s="306"/>
      <c r="EGZ2" s="306"/>
      <c r="EHA2" s="306"/>
      <c r="EHB2" s="306"/>
      <c r="EHC2" s="306"/>
      <c r="EHD2" s="306"/>
      <c r="EHE2" s="306"/>
      <c r="EHF2" s="306"/>
      <c r="EHG2" s="306"/>
      <c r="EHH2" s="306"/>
      <c r="EHI2" s="306"/>
      <c r="EHJ2" s="306"/>
      <c r="EHK2" s="306"/>
      <c r="EHL2" s="306"/>
      <c r="EHM2" s="306"/>
      <c r="EHN2" s="306"/>
      <c r="EHO2" s="306"/>
      <c r="EHP2" s="306"/>
      <c r="EHQ2" s="306"/>
      <c r="EHR2" s="306"/>
      <c r="EHS2" s="306"/>
      <c r="EHT2" s="306"/>
      <c r="EHU2" s="306"/>
      <c r="EHV2" s="306"/>
      <c r="EHW2" s="306"/>
      <c r="EHX2" s="306"/>
      <c r="EHY2" s="306"/>
      <c r="EHZ2" s="306"/>
      <c r="EIA2" s="306"/>
      <c r="EIB2" s="306"/>
      <c r="EIC2" s="306"/>
      <c r="EID2" s="306"/>
      <c r="EIE2" s="306"/>
      <c r="EIF2" s="306"/>
      <c r="EIG2" s="306"/>
      <c r="EIH2" s="306"/>
      <c r="EII2" s="306"/>
      <c r="EIJ2" s="306"/>
      <c r="EIK2" s="306"/>
      <c r="EIL2" s="306"/>
      <c r="EIM2" s="306"/>
      <c r="EIN2" s="306"/>
      <c r="EIO2" s="306"/>
      <c r="EIP2" s="306"/>
      <c r="EIQ2" s="306"/>
      <c r="EIR2" s="306"/>
      <c r="EIS2" s="306"/>
      <c r="EIT2" s="306"/>
      <c r="EIU2" s="306"/>
      <c r="EIV2" s="306"/>
      <c r="EIW2" s="306"/>
      <c r="EIX2" s="306"/>
      <c r="EIY2" s="306"/>
      <c r="EIZ2" s="306"/>
      <c r="EJA2" s="306"/>
      <c r="EJB2" s="306"/>
      <c r="EJC2" s="306"/>
      <c r="EJD2" s="306"/>
      <c r="EJE2" s="306"/>
      <c r="EJF2" s="306"/>
      <c r="EJG2" s="306"/>
      <c r="EJH2" s="306"/>
      <c r="EJI2" s="306"/>
      <c r="EJJ2" s="306"/>
      <c r="EJK2" s="306"/>
      <c r="EJL2" s="306"/>
      <c r="EJM2" s="306"/>
      <c r="EJN2" s="306"/>
      <c r="EJO2" s="306"/>
      <c r="EJP2" s="306"/>
      <c r="EJQ2" s="306"/>
      <c r="EJR2" s="306"/>
      <c r="EJS2" s="306"/>
      <c r="EJT2" s="306"/>
      <c r="EJU2" s="306"/>
      <c r="EJV2" s="306"/>
      <c r="EJW2" s="306"/>
      <c r="EJX2" s="306"/>
      <c r="EJY2" s="306"/>
      <c r="EJZ2" s="306"/>
      <c r="EKA2" s="306"/>
      <c r="EKB2" s="306"/>
      <c r="EKC2" s="306"/>
      <c r="EKD2" s="306"/>
      <c r="EKE2" s="306"/>
      <c r="EKF2" s="306"/>
      <c r="EKG2" s="306"/>
      <c r="EKH2" s="306"/>
      <c r="EKI2" s="306"/>
      <c r="EKJ2" s="306"/>
      <c r="EKK2" s="306"/>
      <c r="EKL2" s="306"/>
      <c r="EKM2" s="306"/>
      <c r="EKN2" s="306"/>
      <c r="EKO2" s="306"/>
      <c r="EKP2" s="306"/>
      <c r="EKQ2" s="306"/>
      <c r="EKR2" s="306"/>
      <c r="EKS2" s="306"/>
      <c r="EKT2" s="306"/>
      <c r="EKU2" s="306"/>
      <c r="EKV2" s="306"/>
      <c r="EKW2" s="306"/>
      <c r="EKX2" s="306"/>
      <c r="EKY2" s="306"/>
      <c r="EKZ2" s="306"/>
      <c r="ELA2" s="306"/>
      <c r="ELB2" s="306"/>
      <c r="ELC2" s="306"/>
      <c r="ELD2" s="306"/>
      <c r="ELE2" s="306"/>
      <c r="ELF2" s="306"/>
      <c r="ELG2" s="306"/>
      <c r="ELH2" s="306"/>
      <c r="ELI2" s="306"/>
      <c r="ELJ2" s="306"/>
      <c r="ELK2" s="306"/>
      <c r="ELL2" s="306"/>
      <c r="ELM2" s="306"/>
      <c r="ELN2" s="306"/>
      <c r="ELO2" s="306"/>
      <c r="ELP2" s="306"/>
      <c r="ELQ2" s="306"/>
      <c r="ELR2" s="306"/>
      <c r="ELS2" s="306"/>
      <c r="ELT2" s="306"/>
      <c r="ELU2" s="306"/>
      <c r="ELV2" s="306"/>
      <c r="ELW2" s="306"/>
      <c r="ELX2" s="306"/>
      <c r="ELY2" s="306"/>
      <c r="ELZ2" s="306"/>
      <c r="EMA2" s="306"/>
      <c r="EMB2" s="306"/>
      <c r="EMC2" s="306"/>
      <c r="EMD2" s="306"/>
      <c r="EME2" s="306"/>
      <c r="EMF2" s="306"/>
      <c r="EMG2" s="306"/>
      <c r="EMH2" s="306"/>
      <c r="EMI2" s="306"/>
      <c r="EMJ2" s="306"/>
      <c r="EMK2" s="306"/>
      <c r="EML2" s="306"/>
      <c r="EMM2" s="306"/>
      <c r="EMN2" s="306"/>
      <c r="EMO2" s="306"/>
      <c r="EMP2" s="306"/>
      <c r="EMQ2" s="306"/>
      <c r="EMR2" s="306"/>
      <c r="EMS2" s="306"/>
      <c r="EMT2" s="306"/>
      <c r="EMU2" s="306"/>
      <c r="EMV2" s="306"/>
      <c r="EMW2" s="306"/>
      <c r="EMX2" s="306"/>
      <c r="EMY2" s="306"/>
      <c r="EMZ2" s="306"/>
      <c r="ENA2" s="306"/>
      <c r="ENB2" s="306"/>
      <c r="ENC2" s="306"/>
      <c r="END2" s="306"/>
      <c r="ENE2" s="306"/>
      <c r="ENF2" s="306"/>
      <c r="ENG2" s="306"/>
      <c r="ENH2" s="306"/>
      <c r="ENI2" s="306"/>
      <c r="ENJ2" s="306"/>
      <c r="ENK2" s="306"/>
      <c r="ENL2" s="306"/>
      <c r="ENM2" s="306"/>
      <c r="ENN2" s="306"/>
      <c r="ENO2" s="306"/>
      <c r="ENP2" s="306"/>
      <c r="ENQ2" s="306"/>
      <c r="ENR2" s="306"/>
      <c r="ENS2" s="306"/>
      <c r="ENT2" s="306"/>
      <c r="ENU2" s="306"/>
      <c r="ENV2" s="306"/>
      <c r="ENW2" s="306"/>
      <c r="ENX2" s="306"/>
      <c r="ENY2" s="306"/>
      <c r="ENZ2" s="306"/>
      <c r="EOA2" s="306"/>
      <c r="EOB2" s="306"/>
      <c r="EOC2" s="306"/>
      <c r="EOD2" s="306"/>
      <c r="EOE2" s="306"/>
      <c r="EOF2" s="306"/>
      <c r="EOG2" s="306"/>
      <c r="EOH2" s="306"/>
      <c r="EOI2" s="306"/>
      <c r="EOJ2" s="306"/>
      <c r="EOK2" s="306"/>
      <c r="EOL2" s="306"/>
      <c r="EOM2" s="306"/>
      <c r="EON2" s="306"/>
      <c r="EOO2" s="306"/>
      <c r="EOP2" s="306"/>
      <c r="EOQ2" s="306"/>
      <c r="EOR2" s="306"/>
      <c r="EOS2" s="306"/>
      <c r="EOT2" s="306"/>
      <c r="EOU2" s="306"/>
      <c r="EOV2" s="306"/>
      <c r="EOW2" s="306"/>
      <c r="EOX2" s="306"/>
      <c r="EOY2" s="306"/>
      <c r="EOZ2" s="306"/>
      <c r="EPA2" s="306"/>
      <c r="EPB2" s="306"/>
      <c r="EPC2" s="306"/>
      <c r="EPD2" s="306"/>
      <c r="EPE2" s="306"/>
      <c r="EPF2" s="306"/>
      <c r="EPG2" s="306"/>
      <c r="EPH2" s="306"/>
      <c r="EPI2" s="306"/>
      <c r="EPJ2" s="306"/>
      <c r="EPK2" s="306"/>
      <c r="EPL2" s="306"/>
      <c r="EPM2" s="306"/>
      <c r="EPN2" s="306"/>
      <c r="EPO2" s="306"/>
      <c r="EPP2" s="306"/>
      <c r="EPQ2" s="306"/>
      <c r="EPR2" s="306"/>
      <c r="EPS2" s="306"/>
      <c r="EPT2" s="306"/>
      <c r="EPU2" s="306"/>
      <c r="EPV2" s="306"/>
      <c r="EPW2" s="306"/>
      <c r="EPX2" s="306"/>
      <c r="EPY2" s="306"/>
      <c r="EPZ2" s="306"/>
      <c r="EQA2" s="306"/>
      <c r="EQB2" s="306"/>
      <c r="EQC2" s="306"/>
      <c r="EQD2" s="306"/>
      <c r="EQE2" s="306"/>
      <c r="EQF2" s="306"/>
      <c r="EQG2" s="306"/>
      <c r="EQH2" s="306"/>
      <c r="EQI2" s="306"/>
      <c r="EQJ2" s="306"/>
      <c r="EQK2" s="306"/>
      <c r="EQL2" s="306"/>
      <c r="EQM2" s="306"/>
      <c r="EQN2" s="306"/>
      <c r="EQO2" s="306"/>
      <c r="EQP2" s="306"/>
      <c r="EQQ2" s="306"/>
      <c r="EQR2" s="306"/>
      <c r="EQS2" s="306"/>
      <c r="EQT2" s="306"/>
      <c r="EQU2" s="306"/>
      <c r="EQV2" s="306"/>
      <c r="EQW2" s="306"/>
      <c r="EQX2" s="306"/>
      <c r="EQY2" s="306"/>
      <c r="EQZ2" s="306"/>
      <c r="ERA2" s="306"/>
      <c r="ERB2" s="306"/>
      <c r="ERC2" s="306"/>
      <c r="ERD2" s="306"/>
      <c r="ERE2" s="306"/>
      <c r="ERF2" s="306"/>
      <c r="ERG2" s="306"/>
      <c r="ERH2" s="306"/>
      <c r="ERI2" s="306"/>
      <c r="ERJ2" s="306"/>
      <c r="ERK2" s="306"/>
      <c r="ERL2" s="306"/>
      <c r="ERM2" s="306"/>
      <c r="ERN2" s="306"/>
      <c r="ERO2" s="306"/>
      <c r="ERP2" s="306"/>
      <c r="ERQ2" s="306"/>
      <c r="ERR2" s="306"/>
      <c r="ERS2" s="306"/>
      <c r="ERT2" s="306"/>
      <c r="ERU2" s="306"/>
      <c r="ERV2" s="306"/>
      <c r="ERW2" s="306"/>
      <c r="ERX2" s="306"/>
      <c r="ERY2" s="306"/>
      <c r="ERZ2" s="306"/>
      <c r="ESA2" s="306"/>
      <c r="ESB2" s="306"/>
      <c r="ESC2" s="306"/>
      <c r="ESD2" s="306"/>
      <c r="ESE2" s="306"/>
      <c r="ESF2" s="306"/>
      <c r="ESG2" s="306"/>
      <c r="ESH2" s="306"/>
      <c r="ESI2" s="306"/>
      <c r="ESJ2" s="306"/>
      <c r="ESK2" s="306"/>
      <c r="ESL2" s="306"/>
      <c r="ESM2" s="306"/>
      <c r="ESN2" s="306"/>
      <c r="ESO2" s="306"/>
      <c r="ESP2" s="306"/>
      <c r="ESQ2" s="306"/>
      <c r="ESR2" s="306"/>
      <c r="ESS2" s="306"/>
      <c r="EST2" s="306"/>
      <c r="ESU2" s="306"/>
      <c r="ESV2" s="306"/>
      <c r="ESW2" s="306"/>
      <c r="ESX2" s="306"/>
      <c r="ESY2" s="306"/>
      <c r="ESZ2" s="306"/>
      <c r="ETA2" s="306"/>
      <c r="ETB2" s="306"/>
      <c r="ETC2" s="306"/>
      <c r="ETD2" s="306"/>
      <c r="ETE2" s="306"/>
      <c r="ETF2" s="306"/>
      <c r="ETG2" s="306"/>
      <c r="ETH2" s="306"/>
      <c r="ETI2" s="306"/>
      <c r="ETJ2" s="306"/>
      <c r="ETK2" s="306"/>
      <c r="ETL2" s="306"/>
      <c r="ETM2" s="306"/>
      <c r="ETN2" s="306"/>
      <c r="ETO2" s="306"/>
      <c r="ETP2" s="306"/>
      <c r="ETQ2" s="306"/>
      <c r="ETR2" s="306"/>
      <c r="ETS2" s="306"/>
      <c r="ETT2" s="306"/>
      <c r="ETU2" s="306"/>
      <c r="ETV2" s="306"/>
      <c r="ETW2" s="306"/>
      <c r="ETX2" s="306"/>
      <c r="ETY2" s="306"/>
      <c r="ETZ2" s="306"/>
      <c r="EUA2" s="306"/>
      <c r="EUB2" s="306"/>
      <c r="EUC2" s="306"/>
      <c r="EUD2" s="306"/>
      <c r="EUE2" s="306"/>
      <c r="EUF2" s="306"/>
      <c r="EUG2" s="306"/>
      <c r="EUH2" s="306"/>
      <c r="EUI2" s="306"/>
      <c r="EUJ2" s="306"/>
      <c r="EUK2" s="306"/>
      <c r="EUL2" s="306"/>
      <c r="EUM2" s="306"/>
      <c r="EUN2" s="306"/>
      <c r="EUO2" s="306"/>
      <c r="EUP2" s="306"/>
      <c r="EUQ2" s="306"/>
      <c r="EUR2" s="306"/>
      <c r="EUS2" s="306"/>
      <c r="EUT2" s="306"/>
      <c r="EUU2" s="306"/>
      <c r="EUV2" s="306"/>
      <c r="EUW2" s="306"/>
      <c r="EUX2" s="306"/>
      <c r="EUY2" s="306"/>
      <c r="EUZ2" s="306"/>
      <c r="EVA2" s="306"/>
      <c r="EVB2" s="306"/>
      <c r="EVC2" s="306"/>
      <c r="EVD2" s="306"/>
      <c r="EVE2" s="306"/>
      <c r="EVF2" s="306"/>
      <c r="EVG2" s="306"/>
      <c r="EVH2" s="306"/>
      <c r="EVI2" s="306"/>
      <c r="EVJ2" s="306"/>
      <c r="EVK2" s="306"/>
      <c r="EVL2" s="306"/>
      <c r="EVM2" s="306"/>
      <c r="EVN2" s="306"/>
      <c r="EVO2" s="306"/>
      <c r="EVP2" s="306"/>
      <c r="EVQ2" s="306"/>
      <c r="EVR2" s="306"/>
      <c r="EVS2" s="306"/>
      <c r="EVT2" s="306"/>
      <c r="EVU2" s="306"/>
      <c r="EVV2" s="306"/>
      <c r="EVW2" s="306"/>
      <c r="EVX2" s="306"/>
      <c r="EVY2" s="306"/>
      <c r="EVZ2" s="306"/>
      <c r="EWA2" s="306"/>
      <c r="EWB2" s="306"/>
      <c r="EWC2" s="306"/>
      <c r="EWD2" s="306"/>
      <c r="EWE2" s="306"/>
      <c r="EWF2" s="306"/>
      <c r="EWG2" s="306"/>
      <c r="EWH2" s="306"/>
      <c r="EWI2" s="306"/>
      <c r="EWJ2" s="306"/>
      <c r="EWK2" s="306"/>
      <c r="EWL2" s="306"/>
      <c r="EWM2" s="306"/>
      <c r="EWN2" s="306"/>
      <c r="EWO2" s="306"/>
      <c r="EWP2" s="306"/>
      <c r="EWQ2" s="306"/>
      <c r="EWR2" s="306"/>
      <c r="EWS2" s="306"/>
      <c r="EWT2" s="306"/>
      <c r="EWU2" s="306"/>
      <c r="EWV2" s="306"/>
      <c r="EWW2" s="306"/>
      <c r="EWX2" s="306"/>
      <c r="EWY2" s="306"/>
      <c r="EWZ2" s="306"/>
      <c r="EXA2" s="306"/>
      <c r="EXB2" s="306"/>
      <c r="EXC2" s="306"/>
      <c r="EXD2" s="306"/>
      <c r="EXE2" s="306"/>
      <c r="EXF2" s="306"/>
      <c r="EXG2" s="306"/>
      <c r="EXH2" s="306"/>
      <c r="EXI2" s="306"/>
      <c r="EXJ2" s="306"/>
      <c r="EXK2" s="306"/>
      <c r="EXL2" s="306"/>
      <c r="EXM2" s="306"/>
      <c r="EXN2" s="306"/>
      <c r="EXO2" s="306"/>
      <c r="EXP2" s="306"/>
      <c r="EXQ2" s="306"/>
      <c r="EXR2" s="306"/>
      <c r="EXS2" s="306"/>
      <c r="EXT2" s="306"/>
      <c r="EXU2" s="306"/>
      <c r="EXV2" s="306"/>
      <c r="EXW2" s="306"/>
      <c r="EXX2" s="306"/>
      <c r="EXY2" s="306"/>
      <c r="EXZ2" s="306"/>
      <c r="EYA2" s="306"/>
      <c r="EYB2" s="306"/>
      <c r="EYC2" s="306"/>
      <c r="EYD2" s="306"/>
      <c r="EYE2" s="306"/>
      <c r="EYF2" s="306"/>
      <c r="EYG2" s="306"/>
      <c r="EYH2" s="306"/>
      <c r="EYI2" s="306"/>
      <c r="EYJ2" s="306"/>
      <c r="EYK2" s="306"/>
      <c r="EYL2" s="306"/>
      <c r="EYM2" s="306"/>
      <c r="EYN2" s="306"/>
      <c r="EYO2" s="306"/>
      <c r="EYP2" s="306"/>
      <c r="EYQ2" s="306"/>
      <c r="EYR2" s="306"/>
      <c r="EYS2" s="306"/>
      <c r="EYT2" s="306"/>
      <c r="EYU2" s="306"/>
      <c r="EYV2" s="306"/>
      <c r="EYW2" s="306"/>
      <c r="EYX2" s="306"/>
      <c r="EYY2" s="306"/>
      <c r="EYZ2" s="306"/>
      <c r="EZA2" s="306"/>
      <c r="EZB2" s="306"/>
      <c r="EZC2" s="306"/>
      <c r="EZD2" s="306"/>
      <c r="EZE2" s="306"/>
      <c r="EZF2" s="306"/>
      <c r="EZG2" s="306"/>
      <c r="EZH2" s="306"/>
      <c r="EZI2" s="306"/>
      <c r="EZJ2" s="306"/>
      <c r="EZK2" s="306"/>
      <c r="EZL2" s="306"/>
      <c r="EZM2" s="306"/>
      <c r="EZN2" s="306"/>
      <c r="EZO2" s="306"/>
      <c r="EZP2" s="306"/>
      <c r="EZQ2" s="306"/>
      <c r="EZR2" s="306"/>
      <c r="EZS2" s="306"/>
      <c r="EZT2" s="306"/>
      <c r="EZU2" s="306"/>
      <c r="EZV2" s="306"/>
      <c r="EZW2" s="306"/>
      <c r="EZX2" s="306"/>
      <c r="EZY2" s="306"/>
      <c r="EZZ2" s="306"/>
      <c r="FAA2" s="306"/>
      <c r="FAB2" s="306"/>
      <c r="FAC2" s="306"/>
      <c r="FAD2" s="306"/>
      <c r="FAE2" s="306"/>
      <c r="FAF2" s="306"/>
      <c r="FAG2" s="306"/>
      <c r="FAH2" s="306"/>
      <c r="FAI2" s="306"/>
      <c r="FAJ2" s="306"/>
      <c r="FAK2" s="306"/>
      <c r="FAL2" s="306"/>
      <c r="FAM2" s="306"/>
      <c r="FAN2" s="306"/>
      <c r="FAO2" s="306"/>
      <c r="FAP2" s="306"/>
      <c r="FAQ2" s="306"/>
      <c r="FAR2" s="306"/>
      <c r="FAS2" s="306"/>
      <c r="FAT2" s="306"/>
      <c r="FAU2" s="306"/>
      <c r="FAV2" s="306"/>
      <c r="FAW2" s="306"/>
      <c r="FAX2" s="306"/>
      <c r="FAY2" s="306"/>
      <c r="FAZ2" s="306"/>
      <c r="FBA2" s="306"/>
      <c r="FBB2" s="306"/>
      <c r="FBC2" s="306"/>
      <c r="FBD2" s="306"/>
      <c r="FBE2" s="306"/>
      <c r="FBF2" s="306"/>
      <c r="FBG2" s="306"/>
      <c r="FBH2" s="306"/>
      <c r="FBI2" s="306"/>
      <c r="FBJ2" s="306"/>
      <c r="FBK2" s="306"/>
      <c r="FBL2" s="306"/>
      <c r="FBM2" s="306"/>
      <c r="FBN2" s="306"/>
      <c r="FBO2" s="306"/>
      <c r="FBP2" s="306"/>
      <c r="FBQ2" s="306"/>
      <c r="FBR2" s="306"/>
      <c r="FBS2" s="306"/>
      <c r="FBT2" s="306"/>
      <c r="FBU2" s="306"/>
      <c r="FBV2" s="306"/>
      <c r="FBW2" s="306"/>
      <c r="FBX2" s="306"/>
      <c r="FBY2" s="306"/>
      <c r="FBZ2" s="306"/>
      <c r="FCA2" s="306"/>
      <c r="FCB2" s="306"/>
      <c r="FCC2" s="306"/>
      <c r="FCD2" s="306"/>
      <c r="FCE2" s="306"/>
      <c r="FCF2" s="306"/>
      <c r="FCG2" s="306"/>
      <c r="FCH2" s="306"/>
      <c r="FCI2" s="306"/>
      <c r="FCJ2" s="306"/>
      <c r="FCK2" s="306"/>
      <c r="FCL2" s="306"/>
      <c r="FCM2" s="306"/>
      <c r="FCN2" s="306"/>
      <c r="FCO2" s="306"/>
      <c r="FCP2" s="306"/>
      <c r="FCQ2" s="306"/>
      <c r="FCR2" s="306"/>
      <c r="FCS2" s="306"/>
      <c r="FCT2" s="306"/>
      <c r="FCU2" s="306"/>
      <c r="FCV2" s="306"/>
      <c r="FCW2" s="306"/>
      <c r="FCX2" s="306"/>
      <c r="FCY2" s="306"/>
      <c r="FCZ2" s="306"/>
      <c r="FDA2" s="306"/>
      <c r="FDB2" s="306"/>
      <c r="FDC2" s="306"/>
      <c r="FDD2" s="306"/>
      <c r="FDE2" s="306"/>
      <c r="FDF2" s="306"/>
      <c r="FDG2" s="306"/>
      <c r="FDH2" s="306"/>
      <c r="FDI2" s="306"/>
      <c r="FDJ2" s="306"/>
      <c r="FDK2" s="306"/>
      <c r="FDL2" s="306"/>
      <c r="FDM2" s="306"/>
      <c r="FDN2" s="306"/>
      <c r="FDO2" s="306"/>
      <c r="FDP2" s="306"/>
      <c r="FDQ2" s="306"/>
      <c r="FDR2" s="306"/>
      <c r="FDS2" s="306"/>
      <c r="FDT2" s="306"/>
      <c r="FDU2" s="306"/>
      <c r="FDV2" s="306"/>
      <c r="FDW2" s="306"/>
      <c r="FDX2" s="306"/>
      <c r="FDY2" s="306"/>
      <c r="FDZ2" s="306"/>
      <c r="FEA2" s="306"/>
      <c r="FEB2" s="306"/>
      <c r="FEC2" s="306"/>
      <c r="FED2" s="306"/>
      <c r="FEE2" s="306"/>
      <c r="FEF2" s="306"/>
      <c r="FEG2" s="306"/>
      <c r="FEH2" s="306"/>
      <c r="FEI2" s="306"/>
      <c r="FEJ2" s="306"/>
      <c r="FEK2" s="306"/>
      <c r="FEL2" s="306"/>
      <c r="FEM2" s="306"/>
      <c r="FEN2" s="306"/>
      <c r="FEO2" s="306"/>
      <c r="FEP2" s="306"/>
      <c r="FEQ2" s="306"/>
      <c r="FER2" s="306"/>
      <c r="FES2" s="306"/>
      <c r="FET2" s="306"/>
      <c r="FEU2" s="306"/>
      <c r="FEV2" s="306"/>
      <c r="FEW2" s="306"/>
      <c r="FEX2" s="306"/>
      <c r="FEY2" s="306"/>
      <c r="FEZ2" s="306"/>
      <c r="FFA2" s="306"/>
      <c r="FFB2" s="306"/>
      <c r="FFC2" s="306"/>
      <c r="FFD2" s="306"/>
      <c r="FFE2" s="306"/>
      <c r="FFF2" s="306"/>
      <c r="FFG2" s="306"/>
      <c r="FFH2" s="306"/>
      <c r="FFI2" s="306"/>
      <c r="FFJ2" s="306"/>
      <c r="FFK2" s="306"/>
      <c r="FFL2" s="306"/>
      <c r="FFM2" s="306"/>
      <c r="FFN2" s="306"/>
      <c r="FFO2" s="306"/>
      <c r="FFP2" s="306"/>
      <c r="FFQ2" s="306"/>
      <c r="FFR2" s="306"/>
      <c r="FFS2" s="306"/>
      <c r="FFT2" s="306"/>
      <c r="FFU2" s="306"/>
      <c r="FFV2" s="306"/>
      <c r="FFW2" s="306"/>
      <c r="FFX2" s="306"/>
      <c r="FFY2" s="306"/>
      <c r="FFZ2" s="306"/>
      <c r="FGA2" s="306"/>
      <c r="FGB2" s="306"/>
      <c r="FGC2" s="306"/>
      <c r="FGD2" s="306"/>
      <c r="FGE2" s="306"/>
      <c r="FGF2" s="306"/>
      <c r="FGG2" s="306"/>
      <c r="FGH2" s="306"/>
      <c r="FGI2" s="306"/>
      <c r="FGJ2" s="306"/>
      <c r="FGK2" s="306"/>
      <c r="FGL2" s="306"/>
      <c r="FGM2" s="306"/>
      <c r="FGN2" s="306"/>
      <c r="FGO2" s="306"/>
      <c r="FGP2" s="306"/>
      <c r="FGQ2" s="306"/>
      <c r="FGR2" s="306"/>
      <c r="FGS2" s="306"/>
      <c r="FGT2" s="306"/>
      <c r="FGU2" s="306"/>
      <c r="FGV2" s="306"/>
      <c r="FGW2" s="306"/>
      <c r="FGX2" s="306"/>
      <c r="FGY2" s="306"/>
      <c r="FGZ2" s="306"/>
      <c r="FHA2" s="306"/>
      <c r="FHB2" s="306"/>
      <c r="FHC2" s="306"/>
      <c r="FHD2" s="306"/>
      <c r="FHE2" s="306"/>
      <c r="FHF2" s="306"/>
      <c r="FHG2" s="306"/>
      <c r="FHH2" s="306"/>
      <c r="FHI2" s="306"/>
      <c r="FHJ2" s="306"/>
      <c r="FHK2" s="306"/>
      <c r="FHL2" s="306"/>
      <c r="FHM2" s="306"/>
      <c r="FHN2" s="306"/>
      <c r="FHO2" s="306"/>
      <c r="FHP2" s="306"/>
      <c r="FHQ2" s="306"/>
      <c r="FHR2" s="306"/>
      <c r="FHS2" s="306"/>
      <c r="FHT2" s="306"/>
      <c r="FHU2" s="306"/>
      <c r="FHV2" s="306"/>
      <c r="FHW2" s="306"/>
      <c r="FHX2" s="306"/>
      <c r="FHY2" s="306"/>
      <c r="FHZ2" s="306"/>
      <c r="FIA2" s="306"/>
      <c r="FIB2" s="306"/>
      <c r="FIC2" s="306"/>
      <c r="FID2" s="306"/>
      <c r="FIE2" s="306"/>
      <c r="FIF2" s="306"/>
      <c r="FIG2" s="306"/>
      <c r="FIH2" s="306"/>
      <c r="FII2" s="306"/>
      <c r="FIJ2" s="306"/>
      <c r="FIK2" s="306"/>
      <c r="FIL2" s="306"/>
      <c r="FIM2" s="306"/>
      <c r="FIN2" s="306"/>
      <c r="FIO2" s="306"/>
      <c r="FIP2" s="306"/>
      <c r="FIQ2" s="306"/>
      <c r="FIR2" s="306"/>
      <c r="FIS2" s="306"/>
      <c r="FIT2" s="306"/>
      <c r="FIU2" s="306"/>
      <c r="FIV2" s="306"/>
      <c r="FIW2" s="306"/>
      <c r="FIX2" s="306"/>
      <c r="FIY2" s="306"/>
      <c r="FIZ2" s="306"/>
      <c r="FJA2" s="306"/>
      <c r="FJB2" s="306"/>
      <c r="FJC2" s="306"/>
      <c r="FJD2" s="306"/>
      <c r="FJE2" s="306"/>
      <c r="FJF2" s="306"/>
      <c r="FJG2" s="306"/>
      <c r="FJH2" s="306"/>
      <c r="FJI2" s="306"/>
      <c r="FJJ2" s="306"/>
      <c r="FJK2" s="306"/>
      <c r="FJL2" s="306"/>
      <c r="FJM2" s="306"/>
      <c r="FJN2" s="306"/>
      <c r="FJO2" s="306"/>
      <c r="FJP2" s="306"/>
      <c r="FJQ2" s="306"/>
      <c r="FJR2" s="306"/>
      <c r="FJS2" s="306"/>
      <c r="FJT2" s="306"/>
      <c r="FJU2" s="306"/>
      <c r="FJV2" s="306"/>
      <c r="FJW2" s="306"/>
      <c r="FJX2" s="306"/>
      <c r="FJY2" s="306"/>
      <c r="FJZ2" s="306"/>
      <c r="FKA2" s="306"/>
      <c r="FKB2" s="306"/>
      <c r="FKC2" s="306"/>
      <c r="FKD2" s="306"/>
      <c r="FKE2" s="306"/>
      <c r="FKF2" s="306"/>
      <c r="FKG2" s="306"/>
      <c r="FKH2" s="306"/>
      <c r="FKI2" s="306"/>
      <c r="FKJ2" s="306"/>
      <c r="FKK2" s="306"/>
      <c r="FKL2" s="306"/>
      <c r="FKM2" s="306"/>
      <c r="FKN2" s="306"/>
      <c r="FKO2" s="306"/>
      <c r="FKP2" s="306"/>
      <c r="FKQ2" s="306"/>
      <c r="FKR2" s="306"/>
      <c r="FKS2" s="306"/>
      <c r="FKT2" s="306"/>
      <c r="FKU2" s="306"/>
      <c r="FKV2" s="306"/>
      <c r="FKW2" s="306"/>
      <c r="FKX2" s="306"/>
      <c r="FKY2" s="306"/>
      <c r="FKZ2" s="306"/>
      <c r="FLA2" s="306"/>
      <c r="FLB2" s="306"/>
      <c r="FLC2" s="306"/>
      <c r="FLD2" s="306"/>
      <c r="FLE2" s="306"/>
      <c r="FLF2" s="306"/>
      <c r="FLG2" s="306"/>
      <c r="FLH2" s="306"/>
      <c r="FLI2" s="306"/>
      <c r="FLJ2" s="306"/>
      <c r="FLK2" s="306"/>
      <c r="FLL2" s="306"/>
      <c r="FLM2" s="306"/>
      <c r="FLN2" s="306"/>
      <c r="FLO2" s="306"/>
      <c r="FLP2" s="306"/>
      <c r="FLQ2" s="306"/>
      <c r="FLR2" s="306"/>
      <c r="FLS2" s="306"/>
      <c r="FLT2" s="306"/>
      <c r="FLU2" s="306"/>
      <c r="FLV2" s="306"/>
      <c r="FLW2" s="306"/>
      <c r="FLX2" s="306"/>
      <c r="FLY2" s="306"/>
      <c r="FLZ2" s="306"/>
      <c r="FMA2" s="306"/>
      <c r="FMB2" s="306"/>
      <c r="FMC2" s="306"/>
      <c r="FMD2" s="306"/>
      <c r="FME2" s="306"/>
      <c r="FMF2" s="306"/>
      <c r="FMG2" s="306"/>
      <c r="FMH2" s="306"/>
      <c r="FMI2" s="306"/>
      <c r="FMJ2" s="306"/>
      <c r="FMK2" s="306"/>
      <c r="FML2" s="306"/>
      <c r="FMM2" s="306"/>
      <c r="FMN2" s="306"/>
      <c r="FMO2" s="306"/>
      <c r="FMP2" s="306"/>
      <c r="FMQ2" s="306"/>
      <c r="FMR2" s="306"/>
      <c r="FMS2" s="306"/>
      <c r="FMT2" s="306"/>
      <c r="FMU2" s="306"/>
      <c r="FMV2" s="306"/>
      <c r="FMW2" s="306"/>
      <c r="FMX2" s="306"/>
      <c r="FMY2" s="306"/>
      <c r="FMZ2" s="306"/>
      <c r="FNA2" s="306"/>
      <c r="FNB2" s="306"/>
      <c r="FNC2" s="306"/>
      <c r="FND2" s="306"/>
      <c r="FNE2" s="306"/>
      <c r="FNF2" s="306"/>
      <c r="FNG2" s="306"/>
      <c r="FNH2" s="306"/>
      <c r="FNI2" s="306"/>
      <c r="FNJ2" s="306"/>
      <c r="FNK2" s="306"/>
      <c r="FNL2" s="306"/>
      <c r="FNM2" s="306"/>
      <c r="FNN2" s="306"/>
      <c r="FNO2" s="306"/>
      <c r="FNP2" s="306"/>
      <c r="FNQ2" s="306"/>
      <c r="FNR2" s="306"/>
      <c r="FNS2" s="306"/>
      <c r="FNT2" s="306"/>
      <c r="FNU2" s="306"/>
      <c r="FNV2" s="306"/>
      <c r="FNW2" s="306"/>
      <c r="FNX2" s="306"/>
      <c r="FNY2" s="306"/>
      <c r="FNZ2" s="306"/>
      <c r="FOA2" s="306"/>
      <c r="FOB2" s="306"/>
      <c r="FOC2" s="306"/>
      <c r="FOD2" s="306"/>
      <c r="FOE2" s="306"/>
      <c r="FOF2" s="306"/>
      <c r="FOG2" s="306"/>
      <c r="FOH2" s="306"/>
      <c r="FOI2" s="306"/>
      <c r="FOJ2" s="306"/>
      <c r="FOK2" s="306"/>
      <c r="FOL2" s="306"/>
      <c r="FOM2" s="306"/>
      <c r="FON2" s="306"/>
      <c r="FOO2" s="306"/>
      <c r="FOP2" s="306"/>
      <c r="FOQ2" s="306"/>
      <c r="FOR2" s="306"/>
      <c r="FOS2" s="306"/>
      <c r="FOT2" s="306"/>
      <c r="FOU2" s="306"/>
      <c r="FOV2" s="306"/>
      <c r="FOW2" s="306"/>
      <c r="FOX2" s="306"/>
      <c r="FOY2" s="306"/>
      <c r="FOZ2" s="306"/>
      <c r="FPA2" s="306"/>
      <c r="FPB2" s="306"/>
      <c r="FPC2" s="306"/>
      <c r="FPD2" s="306"/>
      <c r="FPE2" s="306"/>
      <c r="FPF2" s="306"/>
      <c r="FPG2" s="306"/>
      <c r="FPH2" s="306"/>
      <c r="FPI2" s="306"/>
      <c r="FPJ2" s="306"/>
      <c r="FPK2" s="306"/>
      <c r="FPL2" s="306"/>
      <c r="FPM2" s="306"/>
      <c r="FPN2" s="306"/>
      <c r="FPO2" s="306"/>
      <c r="FPP2" s="306"/>
      <c r="FPQ2" s="306"/>
      <c r="FPR2" s="306"/>
      <c r="FPS2" s="306"/>
      <c r="FPT2" s="306"/>
      <c r="FPU2" s="306"/>
      <c r="FPV2" s="306"/>
      <c r="FPW2" s="306"/>
      <c r="FPX2" s="306"/>
      <c r="FPY2" s="306"/>
      <c r="FPZ2" s="306"/>
      <c r="FQA2" s="306"/>
      <c r="FQB2" s="306"/>
      <c r="FQC2" s="306"/>
      <c r="FQD2" s="306"/>
      <c r="FQE2" s="306"/>
      <c r="FQF2" s="306"/>
      <c r="FQG2" s="306"/>
      <c r="FQH2" s="306"/>
      <c r="FQI2" s="306"/>
      <c r="FQJ2" s="306"/>
      <c r="FQK2" s="306"/>
      <c r="FQL2" s="306"/>
      <c r="FQM2" s="306"/>
      <c r="FQN2" s="306"/>
      <c r="FQO2" s="306"/>
      <c r="FQP2" s="306"/>
      <c r="FQQ2" s="306"/>
      <c r="FQR2" s="306"/>
      <c r="FQS2" s="306"/>
      <c r="FQT2" s="306"/>
      <c r="FQU2" s="306"/>
      <c r="FQV2" s="306"/>
      <c r="FQW2" s="306"/>
      <c r="FQX2" s="306"/>
      <c r="FQY2" s="306"/>
      <c r="FQZ2" s="306"/>
      <c r="FRA2" s="306"/>
      <c r="FRB2" s="306"/>
      <c r="FRC2" s="306"/>
      <c r="FRD2" s="306"/>
      <c r="FRE2" s="306"/>
      <c r="FRF2" s="306"/>
      <c r="FRG2" s="306"/>
      <c r="FRH2" s="306"/>
      <c r="FRI2" s="306"/>
      <c r="FRJ2" s="306"/>
      <c r="FRK2" s="306"/>
      <c r="FRL2" s="306"/>
      <c r="FRM2" s="306"/>
      <c r="FRN2" s="306"/>
      <c r="FRO2" s="306"/>
      <c r="FRP2" s="306"/>
      <c r="FRQ2" s="306"/>
      <c r="FRR2" s="306"/>
      <c r="FRS2" s="306"/>
      <c r="FRT2" s="306"/>
      <c r="FRU2" s="306"/>
      <c r="FRV2" s="306"/>
      <c r="FRW2" s="306"/>
      <c r="FRX2" s="306"/>
      <c r="FRY2" s="306"/>
      <c r="FRZ2" s="306"/>
      <c r="FSA2" s="306"/>
      <c r="FSB2" s="306"/>
      <c r="FSC2" s="306"/>
      <c r="FSD2" s="306"/>
      <c r="FSE2" s="306"/>
      <c r="FSF2" s="306"/>
      <c r="FSG2" s="306"/>
      <c r="FSH2" s="306"/>
      <c r="FSI2" s="306"/>
      <c r="FSJ2" s="306"/>
      <c r="FSK2" s="306"/>
      <c r="FSL2" s="306"/>
      <c r="FSM2" s="306"/>
      <c r="FSN2" s="306"/>
      <c r="FSO2" s="306"/>
      <c r="FSP2" s="306"/>
      <c r="FSQ2" s="306"/>
      <c r="FSR2" s="306"/>
      <c r="FSS2" s="306"/>
      <c r="FST2" s="306"/>
      <c r="FSU2" s="306"/>
      <c r="FSV2" s="306"/>
      <c r="FSW2" s="306"/>
      <c r="FSX2" s="306"/>
      <c r="FSY2" s="306"/>
      <c r="FSZ2" s="306"/>
      <c r="FTA2" s="306"/>
      <c r="FTB2" s="306"/>
      <c r="FTC2" s="306"/>
      <c r="FTD2" s="306"/>
      <c r="FTE2" s="306"/>
      <c r="FTF2" s="306"/>
      <c r="FTG2" s="306"/>
      <c r="FTH2" s="306"/>
      <c r="FTI2" s="306"/>
      <c r="FTJ2" s="306"/>
      <c r="FTK2" s="306"/>
      <c r="FTL2" s="306"/>
      <c r="FTM2" s="306"/>
      <c r="FTN2" s="306"/>
      <c r="FTO2" s="306"/>
      <c r="FTP2" s="306"/>
      <c r="FTQ2" s="306"/>
      <c r="FTR2" s="306"/>
      <c r="FTS2" s="306"/>
      <c r="FTT2" s="306"/>
      <c r="FTU2" s="306"/>
      <c r="FTV2" s="306"/>
      <c r="FTW2" s="306"/>
      <c r="FTX2" s="306"/>
      <c r="FTY2" s="306"/>
      <c r="FTZ2" s="306"/>
      <c r="FUA2" s="306"/>
      <c r="FUB2" s="306"/>
      <c r="FUC2" s="306"/>
      <c r="FUD2" s="306"/>
      <c r="FUE2" s="306"/>
      <c r="FUF2" s="306"/>
      <c r="FUG2" s="306"/>
      <c r="FUH2" s="306"/>
      <c r="FUI2" s="306"/>
      <c r="FUJ2" s="306"/>
      <c r="FUK2" s="306"/>
      <c r="FUL2" s="306"/>
      <c r="FUM2" s="306"/>
      <c r="FUN2" s="306"/>
      <c r="FUO2" s="306"/>
      <c r="FUP2" s="306"/>
      <c r="FUQ2" s="306"/>
      <c r="FUR2" s="306"/>
      <c r="FUS2" s="306"/>
      <c r="FUT2" s="306"/>
      <c r="FUU2" s="306"/>
      <c r="FUV2" s="306"/>
      <c r="FUW2" s="306"/>
      <c r="FUX2" s="306"/>
      <c r="FUY2" s="306"/>
      <c r="FUZ2" s="306"/>
      <c r="FVA2" s="306"/>
      <c r="FVB2" s="306"/>
      <c r="FVC2" s="306"/>
      <c r="FVD2" s="306"/>
      <c r="FVE2" s="306"/>
      <c r="FVF2" s="306"/>
      <c r="FVG2" s="306"/>
      <c r="FVH2" s="306"/>
      <c r="FVI2" s="306"/>
      <c r="FVJ2" s="306"/>
      <c r="FVK2" s="306"/>
      <c r="FVL2" s="306"/>
      <c r="FVM2" s="306"/>
      <c r="FVN2" s="306"/>
      <c r="FVO2" s="306"/>
      <c r="FVP2" s="306"/>
      <c r="FVQ2" s="306"/>
      <c r="FVR2" s="306"/>
      <c r="FVS2" s="306"/>
      <c r="FVT2" s="306"/>
      <c r="FVU2" s="306"/>
      <c r="FVV2" s="306"/>
      <c r="FVW2" s="306"/>
      <c r="FVX2" s="306"/>
      <c r="FVY2" s="306"/>
      <c r="FVZ2" s="306"/>
      <c r="FWA2" s="306"/>
      <c r="FWB2" s="306"/>
      <c r="FWC2" s="306"/>
      <c r="FWD2" s="306"/>
      <c r="FWE2" s="306"/>
      <c r="FWF2" s="306"/>
      <c r="FWG2" s="306"/>
      <c r="FWH2" s="306"/>
      <c r="FWI2" s="306"/>
      <c r="FWJ2" s="306"/>
      <c r="FWK2" s="306"/>
      <c r="FWL2" s="306"/>
      <c r="FWM2" s="306"/>
      <c r="FWN2" s="306"/>
      <c r="FWO2" s="306"/>
      <c r="FWP2" s="306"/>
      <c r="FWQ2" s="306"/>
      <c r="FWR2" s="306"/>
      <c r="FWS2" s="306"/>
      <c r="FWT2" s="306"/>
      <c r="FWU2" s="306"/>
      <c r="FWV2" s="306"/>
      <c r="FWW2" s="306"/>
      <c r="FWX2" s="306"/>
      <c r="FWY2" s="306"/>
      <c r="FWZ2" s="306"/>
      <c r="FXA2" s="306"/>
      <c r="FXB2" s="306"/>
      <c r="FXC2" s="306"/>
      <c r="FXD2" s="306"/>
      <c r="FXE2" s="306"/>
      <c r="FXF2" s="306"/>
      <c r="FXG2" s="306"/>
      <c r="FXH2" s="306"/>
      <c r="FXI2" s="306"/>
      <c r="FXJ2" s="306"/>
      <c r="FXK2" s="306"/>
      <c r="FXL2" s="306"/>
      <c r="FXM2" s="306"/>
      <c r="FXN2" s="306"/>
      <c r="FXO2" s="306"/>
      <c r="FXP2" s="306"/>
      <c r="FXQ2" s="306"/>
      <c r="FXR2" s="306"/>
      <c r="FXS2" s="306"/>
      <c r="FXT2" s="306"/>
      <c r="FXU2" s="306"/>
      <c r="FXV2" s="306"/>
      <c r="FXW2" s="306"/>
      <c r="FXX2" s="306"/>
      <c r="FXY2" s="306"/>
      <c r="FXZ2" s="306"/>
      <c r="FYA2" s="306"/>
      <c r="FYB2" s="306"/>
      <c r="FYC2" s="306"/>
      <c r="FYD2" s="306"/>
      <c r="FYE2" s="306"/>
      <c r="FYF2" s="306"/>
      <c r="FYG2" s="306"/>
      <c r="FYH2" s="306"/>
      <c r="FYI2" s="306"/>
      <c r="FYJ2" s="306"/>
      <c r="FYK2" s="306"/>
      <c r="FYL2" s="306"/>
      <c r="FYM2" s="306"/>
      <c r="FYN2" s="306"/>
      <c r="FYO2" s="306"/>
      <c r="FYP2" s="306"/>
      <c r="FYQ2" s="306"/>
      <c r="FYR2" s="306"/>
      <c r="FYS2" s="306"/>
      <c r="FYT2" s="306"/>
      <c r="FYU2" s="306"/>
      <c r="FYV2" s="306"/>
      <c r="FYW2" s="306"/>
      <c r="FYX2" s="306"/>
      <c r="FYY2" s="306"/>
      <c r="FYZ2" s="306"/>
      <c r="FZA2" s="306"/>
      <c r="FZB2" s="306"/>
      <c r="FZC2" s="306"/>
      <c r="FZD2" s="306"/>
      <c r="FZE2" s="306"/>
      <c r="FZF2" s="306"/>
      <c r="FZG2" s="306"/>
      <c r="FZH2" s="306"/>
      <c r="FZI2" s="306"/>
      <c r="FZJ2" s="306"/>
      <c r="FZK2" s="306"/>
      <c r="FZL2" s="306"/>
      <c r="FZM2" s="306"/>
      <c r="FZN2" s="306"/>
      <c r="FZO2" s="306"/>
      <c r="FZP2" s="306"/>
      <c r="FZQ2" s="306"/>
      <c r="FZR2" s="306"/>
      <c r="FZS2" s="306"/>
      <c r="FZT2" s="306"/>
      <c r="FZU2" s="306"/>
      <c r="FZV2" s="306"/>
      <c r="FZW2" s="306"/>
      <c r="FZX2" s="306"/>
      <c r="FZY2" s="306"/>
      <c r="FZZ2" s="306"/>
      <c r="GAA2" s="306"/>
      <c r="GAB2" s="306"/>
      <c r="GAC2" s="306"/>
      <c r="GAD2" s="306"/>
      <c r="GAE2" s="306"/>
      <c r="GAF2" s="306"/>
      <c r="GAG2" s="306"/>
      <c r="GAH2" s="306"/>
      <c r="GAI2" s="306"/>
      <c r="GAJ2" s="306"/>
      <c r="GAK2" s="306"/>
      <c r="GAL2" s="306"/>
      <c r="GAM2" s="306"/>
      <c r="GAN2" s="306"/>
      <c r="GAO2" s="306"/>
      <c r="GAP2" s="306"/>
      <c r="GAQ2" s="306"/>
      <c r="GAR2" s="306"/>
      <c r="GAS2" s="306"/>
      <c r="GAT2" s="306"/>
      <c r="GAU2" s="306"/>
      <c r="GAV2" s="306"/>
      <c r="GAW2" s="306"/>
      <c r="GAX2" s="306"/>
      <c r="GAY2" s="306"/>
      <c r="GAZ2" s="306"/>
      <c r="GBA2" s="306"/>
      <c r="GBB2" s="306"/>
      <c r="GBC2" s="306"/>
      <c r="GBD2" s="306"/>
      <c r="GBE2" s="306"/>
      <c r="GBF2" s="306"/>
      <c r="GBG2" s="306"/>
      <c r="GBH2" s="306"/>
      <c r="GBI2" s="306"/>
      <c r="GBJ2" s="306"/>
      <c r="GBK2" s="306"/>
      <c r="GBL2" s="306"/>
      <c r="GBM2" s="306"/>
      <c r="GBN2" s="306"/>
      <c r="GBO2" s="306"/>
      <c r="GBP2" s="306"/>
      <c r="GBQ2" s="306"/>
      <c r="GBR2" s="306"/>
      <c r="GBS2" s="306"/>
      <c r="GBT2" s="306"/>
      <c r="GBU2" s="306"/>
      <c r="GBV2" s="306"/>
      <c r="GBW2" s="306"/>
      <c r="GBX2" s="306"/>
      <c r="GBY2" s="306"/>
      <c r="GBZ2" s="306"/>
      <c r="GCA2" s="306"/>
      <c r="GCB2" s="306"/>
      <c r="GCC2" s="306"/>
      <c r="GCD2" s="306"/>
      <c r="GCE2" s="306"/>
      <c r="GCF2" s="306"/>
      <c r="GCG2" s="306"/>
      <c r="GCH2" s="306"/>
      <c r="GCI2" s="306"/>
      <c r="GCJ2" s="306"/>
      <c r="GCK2" s="306"/>
      <c r="GCL2" s="306"/>
      <c r="GCM2" s="306"/>
      <c r="GCN2" s="306"/>
      <c r="GCO2" s="306"/>
      <c r="GCP2" s="306"/>
      <c r="GCQ2" s="306"/>
      <c r="GCR2" s="306"/>
      <c r="GCS2" s="306"/>
      <c r="GCT2" s="306"/>
      <c r="GCU2" s="306"/>
      <c r="GCV2" s="306"/>
      <c r="GCW2" s="306"/>
      <c r="GCX2" s="306"/>
      <c r="GCY2" s="306"/>
      <c r="GCZ2" s="306"/>
      <c r="GDA2" s="306"/>
      <c r="GDB2" s="306"/>
      <c r="GDC2" s="306"/>
      <c r="GDD2" s="306"/>
      <c r="GDE2" s="306"/>
      <c r="GDF2" s="306"/>
      <c r="GDG2" s="306"/>
      <c r="GDH2" s="306"/>
      <c r="GDI2" s="306"/>
      <c r="GDJ2" s="306"/>
      <c r="GDK2" s="306"/>
      <c r="GDL2" s="306"/>
      <c r="GDM2" s="306"/>
      <c r="GDN2" s="306"/>
      <c r="GDO2" s="306"/>
      <c r="GDP2" s="306"/>
      <c r="GDQ2" s="306"/>
      <c r="GDR2" s="306"/>
      <c r="GDS2" s="306"/>
      <c r="GDT2" s="306"/>
      <c r="GDU2" s="306"/>
      <c r="GDV2" s="306"/>
      <c r="GDW2" s="306"/>
      <c r="GDX2" s="306"/>
      <c r="GDY2" s="306"/>
      <c r="GDZ2" s="306"/>
      <c r="GEA2" s="306"/>
      <c r="GEB2" s="306"/>
      <c r="GEC2" s="306"/>
      <c r="GED2" s="306"/>
      <c r="GEE2" s="306"/>
      <c r="GEF2" s="306"/>
      <c r="GEG2" s="306"/>
      <c r="GEH2" s="306"/>
      <c r="GEI2" s="306"/>
      <c r="GEJ2" s="306"/>
      <c r="GEK2" s="306"/>
      <c r="GEL2" s="306"/>
      <c r="GEM2" s="306"/>
      <c r="GEN2" s="306"/>
      <c r="GEO2" s="306"/>
      <c r="GEP2" s="306"/>
      <c r="GEQ2" s="306"/>
      <c r="GER2" s="306"/>
      <c r="GES2" s="306"/>
      <c r="GET2" s="306"/>
      <c r="GEU2" s="306"/>
      <c r="GEV2" s="306"/>
      <c r="GEW2" s="306"/>
      <c r="GEX2" s="306"/>
      <c r="GEY2" s="306"/>
      <c r="GEZ2" s="306"/>
      <c r="GFA2" s="306"/>
      <c r="GFB2" s="306"/>
      <c r="GFC2" s="306"/>
      <c r="GFD2" s="306"/>
      <c r="GFE2" s="306"/>
      <c r="GFF2" s="306"/>
      <c r="GFG2" s="306"/>
      <c r="GFH2" s="306"/>
      <c r="GFI2" s="306"/>
      <c r="GFJ2" s="306"/>
      <c r="GFK2" s="306"/>
      <c r="GFL2" s="306"/>
      <c r="GFM2" s="306"/>
      <c r="GFN2" s="306"/>
      <c r="GFO2" s="306"/>
      <c r="GFP2" s="306"/>
      <c r="GFQ2" s="306"/>
      <c r="GFR2" s="306"/>
      <c r="GFS2" s="306"/>
      <c r="GFT2" s="306"/>
      <c r="GFU2" s="306"/>
      <c r="GFV2" s="306"/>
      <c r="GFW2" s="306"/>
      <c r="GFX2" s="306"/>
      <c r="GFY2" s="306"/>
      <c r="GFZ2" s="306"/>
      <c r="GGA2" s="306"/>
      <c r="GGB2" s="306"/>
      <c r="GGC2" s="306"/>
      <c r="GGD2" s="306"/>
      <c r="GGE2" s="306"/>
      <c r="GGF2" s="306"/>
      <c r="GGG2" s="306"/>
      <c r="GGH2" s="306"/>
      <c r="GGI2" s="306"/>
      <c r="GGJ2" s="306"/>
      <c r="GGK2" s="306"/>
      <c r="GGL2" s="306"/>
      <c r="GGM2" s="306"/>
      <c r="GGN2" s="306"/>
      <c r="GGO2" s="306"/>
      <c r="GGP2" s="306"/>
      <c r="GGQ2" s="306"/>
      <c r="GGR2" s="306"/>
      <c r="GGS2" s="306"/>
      <c r="GGT2" s="306"/>
      <c r="GGU2" s="306"/>
      <c r="GGV2" s="306"/>
      <c r="GGW2" s="306"/>
      <c r="GGX2" s="306"/>
      <c r="GGY2" s="306"/>
      <c r="GGZ2" s="306"/>
      <c r="GHA2" s="306"/>
      <c r="GHB2" s="306"/>
      <c r="GHC2" s="306"/>
      <c r="GHD2" s="306"/>
      <c r="GHE2" s="306"/>
      <c r="GHF2" s="306"/>
      <c r="GHG2" s="306"/>
      <c r="GHH2" s="306"/>
      <c r="GHI2" s="306"/>
      <c r="GHJ2" s="306"/>
      <c r="GHK2" s="306"/>
      <c r="GHL2" s="306"/>
      <c r="GHM2" s="306"/>
      <c r="GHN2" s="306"/>
      <c r="GHO2" s="306"/>
      <c r="GHP2" s="306"/>
      <c r="GHQ2" s="306"/>
      <c r="GHR2" s="306"/>
      <c r="GHS2" s="306"/>
      <c r="GHT2" s="306"/>
      <c r="GHU2" s="306"/>
      <c r="GHV2" s="306"/>
      <c r="GHW2" s="306"/>
      <c r="GHX2" s="306"/>
      <c r="GHY2" s="306"/>
      <c r="GHZ2" s="306"/>
      <c r="GIA2" s="306"/>
      <c r="GIB2" s="306"/>
      <c r="GIC2" s="306"/>
      <c r="GID2" s="306"/>
      <c r="GIE2" s="306"/>
      <c r="GIF2" s="306"/>
      <c r="GIG2" s="306"/>
      <c r="GIH2" s="306"/>
      <c r="GII2" s="306"/>
      <c r="GIJ2" s="306"/>
      <c r="GIK2" s="306"/>
      <c r="GIL2" s="306"/>
      <c r="GIM2" s="306"/>
      <c r="GIN2" s="306"/>
      <c r="GIO2" s="306"/>
      <c r="GIP2" s="306"/>
      <c r="GIQ2" s="306"/>
      <c r="GIR2" s="306"/>
      <c r="GIS2" s="306"/>
      <c r="GIT2" s="306"/>
      <c r="GIU2" s="306"/>
      <c r="GIV2" s="306"/>
      <c r="GIW2" s="306"/>
      <c r="GIX2" s="306"/>
      <c r="GIY2" s="306"/>
      <c r="GIZ2" s="306"/>
      <c r="GJA2" s="306"/>
      <c r="GJB2" s="306"/>
      <c r="GJC2" s="306"/>
      <c r="GJD2" s="306"/>
      <c r="GJE2" s="306"/>
      <c r="GJF2" s="306"/>
      <c r="GJG2" s="306"/>
      <c r="GJH2" s="306"/>
      <c r="GJI2" s="306"/>
      <c r="GJJ2" s="306"/>
      <c r="GJK2" s="306"/>
      <c r="GJL2" s="306"/>
      <c r="GJM2" s="306"/>
      <c r="GJN2" s="306"/>
      <c r="GJO2" s="306"/>
      <c r="GJP2" s="306"/>
      <c r="GJQ2" s="306"/>
      <c r="GJR2" s="306"/>
      <c r="GJS2" s="306"/>
      <c r="GJT2" s="306"/>
      <c r="GJU2" s="306"/>
      <c r="GJV2" s="306"/>
      <c r="GJW2" s="306"/>
      <c r="GJX2" s="306"/>
      <c r="GJY2" s="306"/>
      <c r="GJZ2" s="306"/>
      <c r="GKA2" s="306"/>
      <c r="GKB2" s="306"/>
      <c r="GKC2" s="306"/>
      <c r="GKD2" s="306"/>
      <c r="GKE2" s="306"/>
      <c r="GKF2" s="306"/>
      <c r="GKG2" s="306"/>
      <c r="GKH2" s="306"/>
      <c r="GKI2" s="306"/>
      <c r="GKJ2" s="306"/>
      <c r="GKK2" s="306"/>
      <c r="GKL2" s="306"/>
      <c r="GKM2" s="306"/>
      <c r="GKN2" s="306"/>
      <c r="GKO2" s="306"/>
      <c r="GKP2" s="306"/>
      <c r="GKQ2" s="306"/>
      <c r="GKR2" s="306"/>
      <c r="GKS2" s="306"/>
      <c r="GKT2" s="306"/>
      <c r="GKU2" s="306"/>
      <c r="GKV2" s="306"/>
      <c r="GKW2" s="306"/>
      <c r="GKX2" s="306"/>
      <c r="GKY2" s="306"/>
      <c r="GKZ2" s="306"/>
      <c r="GLA2" s="306"/>
      <c r="GLB2" s="306"/>
      <c r="GLC2" s="306"/>
      <c r="GLD2" s="306"/>
      <c r="GLE2" s="306"/>
      <c r="GLF2" s="306"/>
      <c r="GLG2" s="306"/>
      <c r="GLH2" s="306"/>
      <c r="GLI2" s="306"/>
      <c r="GLJ2" s="306"/>
      <c r="GLK2" s="306"/>
      <c r="GLL2" s="306"/>
      <c r="GLM2" s="306"/>
      <c r="GLN2" s="306"/>
      <c r="GLO2" s="306"/>
      <c r="GLP2" s="306"/>
      <c r="GLQ2" s="306"/>
      <c r="GLR2" s="306"/>
      <c r="GLS2" s="306"/>
      <c r="GLT2" s="306"/>
      <c r="GLU2" s="306"/>
      <c r="GLV2" s="306"/>
      <c r="GLW2" s="306"/>
      <c r="GLX2" s="306"/>
      <c r="GLY2" s="306"/>
      <c r="GLZ2" s="306"/>
      <c r="GMA2" s="306"/>
      <c r="GMB2" s="306"/>
      <c r="GMC2" s="306"/>
      <c r="GMD2" s="306"/>
      <c r="GME2" s="306"/>
      <c r="GMF2" s="306"/>
      <c r="GMG2" s="306"/>
      <c r="GMH2" s="306"/>
      <c r="GMI2" s="306"/>
      <c r="GMJ2" s="306"/>
      <c r="GMK2" s="306"/>
      <c r="GML2" s="306"/>
      <c r="GMM2" s="306"/>
      <c r="GMN2" s="306"/>
      <c r="GMO2" s="306"/>
      <c r="GMP2" s="306"/>
      <c r="GMQ2" s="306"/>
      <c r="GMR2" s="306"/>
      <c r="GMS2" s="306"/>
      <c r="GMT2" s="306"/>
      <c r="GMU2" s="306"/>
      <c r="GMV2" s="306"/>
      <c r="GMW2" s="306"/>
      <c r="GMX2" s="306"/>
      <c r="GMY2" s="306"/>
      <c r="GMZ2" s="306"/>
      <c r="GNA2" s="306"/>
      <c r="GNB2" s="306"/>
      <c r="GNC2" s="306"/>
      <c r="GND2" s="306"/>
      <c r="GNE2" s="306"/>
      <c r="GNF2" s="306"/>
      <c r="GNG2" s="306"/>
      <c r="GNH2" s="306"/>
      <c r="GNI2" s="306"/>
      <c r="GNJ2" s="306"/>
      <c r="GNK2" s="306"/>
      <c r="GNL2" s="306"/>
      <c r="GNM2" s="306"/>
      <c r="GNN2" s="306"/>
      <c r="GNO2" s="306"/>
      <c r="GNP2" s="306"/>
      <c r="GNQ2" s="306"/>
      <c r="GNR2" s="306"/>
      <c r="GNS2" s="306"/>
      <c r="GNT2" s="306"/>
      <c r="GNU2" s="306"/>
      <c r="GNV2" s="306"/>
      <c r="GNW2" s="306"/>
      <c r="GNX2" s="306"/>
      <c r="GNY2" s="306"/>
      <c r="GNZ2" s="306"/>
      <c r="GOA2" s="306"/>
      <c r="GOB2" s="306"/>
      <c r="GOC2" s="306"/>
      <c r="GOD2" s="306"/>
      <c r="GOE2" s="306"/>
      <c r="GOF2" s="306"/>
      <c r="GOG2" s="306"/>
      <c r="GOH2" s="306"/>
      <c r="GOI2" s="306"/>
      <c r="GOJ2" s="306"/>
      <c r="GOK2" s="306"/>
      <c r="GOL2" s="306"/>
      <c r="GOM2" s="306"/>
      <c r="GON2" s="306"/>
      <c r="GOO2" s="306"/>
      <c r="GOP2" s="306"/>
      <c r="GOQ2" s="306"/>
      <c r="GOR2" s="306"/>
      <c r="GOS2" s="306"/>
      <c r="GOT2" s="306"/>
      <c r="GOU2" s="306"/>
      <c r="GOV2" s="306"/>
      <c r="GOW2" s="306"/>
      <c r="GOX2" s="306"/>
      <c r="GOY2" s="306"/>
      <c r="GOZ2" s="306"/>
      <c r="GPA2" s="306"/>
      <c r="GPB2" s="306"/>
      <c r="GPC2" s="306"/>
      <c r="GPD2" s="306"/>
      <c r="GPE2" s="306"/>
      <c r="GPF2" s="306"/>
      <c r="GPG2" s="306"/>
      <c r="GPH2" s="306"/>
      <c r="GPI2" s="306"/>
      <c r="GPJ2" s="306"/>
      <c r="GPK2" s="306"/>
      <c r="GPL2" s="306"/>
      <c r="GPM2" s="306"/>
      <c r="GPN2" s="306"/>
      <c r="GPO2" s="306"/>
      <c r="GPP2" s="306"/>
      <c r="GPQ2" s="306"/>
      <c r="GPR2" s="306"/>
      <c r="GPS2" s="306"/>
      <c r="GPT2" s="306"/>
      <c r="GPU2" s="306"/>
      <c r="GPV2" s="306"/>
      <c r="GPW2" s="306"/>
      <c r="GPX2" s="306"/>
      <c r="GPY2" s="306"/>
      <c r="GPZ2" s="306"/>
      <c r="GQA2" s="306"/>
      <c r="GQB2" s="306"/>
      <c r="GQC2" s="306"/>
      <c r="GQD2" s="306"/>
      <c r="GQE2" s="306"/>
      <c r="GQF2" s="306"/>
      <c r="GQG2" s="306"/>
      <c r="GQH2" s="306"/>
      <c r="GQI2" s="306"/>
      <c r="GQJ2" s="306"/>
      <c r="GQK2" s="306"/>
      <c r="GQL2" s="306"/>
      <c r="GQM2" s="306"/>
      <c r="GQN2" s="306"/>
      <c r="GQO2" s="306"/>
      <c r="GQP2" s="306"/>
      <c r="GQQ2" s="306"/>
      <c r="GQR2" s="306"/>
      <c r="GQS2" s="306"/>
      <c r="GQT2" s="306"/>
      <c r="GQU2" s="306"/>
      <c r="GQV2" s="306"/>
      <c r="GQW2" s="306"/>
      <c r="GQX2" s="306"/>
      <c r="GQY2" s="306"/>
      <c r="GQZ2" s="306"/>
      <c r="GRA2" s="306"/>
      <c r="GRB2" s="306"/>
      <c r="GRC2" s="306"/>
      <c r="GRD2" s="306"/>
      <c r="GRE2" s="306"/>
      <c r="GRF2" s="306"/>
      <c r="GRG2" s="306"/>
      <c r="GRH2" s="306"/>
      <c r="GRI2" s="306"/>
      <c r="GRJ2" s="306"/>
      <c r="GRK2" s="306"/>
      <c r="GRL2" s="306"/>
      <c r="GRM2" s="306"/>
      <c r="GRN2" s="306"/>
      <c r="GRO2" s="306"/>
      <c r="GRP2" s="306"/>
      <c r="GRQ2" s="306"/>
      <c r="GRR2" s="306"/>
      <c r="GRS2" s="306"/>
      <c r="GRT2" s="306"/>
      <c r="GRU2" s="306"/>
      <c r="GRV2" s="306"/>
      <c r="GRW2" s="306"/>
      <c r="GRX2" s="306"/>
      <c r="GRY2" s="306"/>
      <c r="GRZ2" s="306"/>
      <c r="GSA2" s="306"/>
      <c r="GSB2" s="306"/>
      <c r="GSC2" s="306"/>
      <c r="GSD2" s="306"/>
      <c r="GSE2" s="306"/>
      <c r="GSF2" s="306"/>
      <c r="GSG2" s="306"/>
      <c r="GSH2" s="306"/>
      <c r="GSI2" s="306"/>
      <c r="GSJ2" s="306"/>
      <c r="GSK2" s="306"/>
      <c r="GSL2" s="306"/>
      <c r="GSM2" s="306"/>
      <c r="GSN2" s="306"/>
      <c r="GSO2" s="306"/>
      <c r="GSP2" s="306"/>
      <c r="GSQ2" s="306"/>
      <c r="GSR2" s="306"/>
      <c r="GSS2" s="306"/>
      <c r="GST2" s="306"/>
      <c r="GSU2" s="306"/>
      <c r="GSV2" s="306"/>
      <c r="GSW2" s="306"/>
      <c r="GSX2" s="306"/>
      <c r="GSY2" s="306"/>
      <c r="GSZ2" s="306"/>
      <c r="GTA2" s="306"/>
      <c r="GTB2" s="306"/>
      <c r="GTC2" s="306"/>
      <c r="GTD2" s="306"/>
      <c r="GTE2" s="306"/>
      <c r="GTF2" s="306"/>
      <c r="GTG2" s="306"/>
      <c r="GTH2" s="306"/>
      <c r="GTI2" s="306"/>
      <c r="GTJ2" s="306"/>
      <c r="GTK2" s="306"/>
      <c r="GTL2" s="306"/>
      <c r="GTM2" s="306"/>
      <c r="GTN2" s="306"/>
      <c r="GTO2" s="306"/>
      <c r="GTP2" s="306"/>
      <c r="GTQ2" s="306"/>
      <c r="GTR2" s="306"/>
      <c r="GTS2" s="306"/>
      <c r="GTT2" s="306"/>
      <c r="GTU2" s="306"/>
      <c r="GTV2" s="306"/>
      <c r="GTW2" s="306"/>
      <c r="GTX2" s="306"/>
      <c r="GTY2" s="306"/>
      <c r="GTZ2" s="306"/>
      <c r="GUA2" s="306"/>
      <c r="GUB2" s="306"/>
      <c r="GUC2" s="306"/>
      <c r="GUD2" s="306"/>
      <c r="GUE2" s="306"/>
      <c r="GUF2" s="306"/>
      <c r="GUG2" s="306"/>
      <c r="GUH2" s="306"/>
      <c r="GUI2" s="306"/>
      <c r="GUJ2" s="306"/>
      <c r="GUK2" s="306"/>
      <c r="GUL2" s="306"/>
      <c r="GUM2" s="306"/>
      <c r="GUN2" s="306"/>
      <c r="GUO2" s="306"/>
      <c r="GUP2" s="306"/>
      <c r="GUQ2" s="306"/>
      <c r="GUR2" s="306"/>
      <c r="GUS2" s="306"/>
      <c r="GUT2" s="306"/>
      <c r="GUU2" s="306"/>
      <c r="GUV2" s="306"/>
      <c r="GUW2" s="306"/>
      <c r="GUX2" s="306"/>
      <c r="GUY2" s="306"/>
      <c r="GUZ2" s="306"/>
      <c r="GVA2" s="306"/>
      <c r="GVB2" s="306"/>
      <c r="GVC2" s="306"/>
      <c r="GVD2" s="306"/>
      <c r="GVE2" s="306"/>
      <c r="GVF2" s="306"/>
      <c r="GVG2" s="306"/>
      <c r="GVH2" s="306"/>
      <c r="GVI2" s="306"/>
      <c r="GVJ2" s="306"/>
      <c r="GVK2" s="306"/>
      <c r="GVL2" s="306"/>
      <c r="GVM2" s="306"/>
      <c r="GVN2" s="306"/>
      <c r="GVO2" s="306"/>
      <c r="GVP2" s="306"/>
      <c r="GVQ2" s="306"/>
      <c r="GVR2" s="306"/>
      <c r="GVS2" s="306"/>
      <c r="GVT2" s="306"/>
      <c r="GVU2" s="306"/>
      <c r="GVV2" s="306"/>
      <c r="GVW2" s="306"/>
      <c r="GVX2" s="306"/>
      <c r="GVY2" s="306"/>
      <c r="GVZ2" s="306"/>
      <c r="GWA2" s="306"/>
      <c r="GWB2" s="306"/>
      <c r="GWC2" s="306"/>
      <c r="GWD2" s="306"/>
      <c r="GWE2" s="306"/>
      <c r="GWF2" s="306"/>
      <c r="GWG2" s="306"/>
      <c r="GWH2" s="306"/>
      <c r="GWI2" s="306"/>
      <c r="GWJ2" s="306"/>
      <c r="GWK2" s="306"/>
      <c r="GWL2" s="306"/>
      <c r="GWM2" s="306"/>
      <c r="GWN2" s="306"/>
      <c r="GWO2" s="306"/>
      <c r="GWP2" s="306"/>
      <c r="GWQ2" s="306"/>
      <c r="GWR2" s="306"/>
      <c r="GWS2" s="306"/>
      <c r="GWT2" s="306"/>
      <c r="GWU2" s="306"/>
      <c r="GWV2" s="306"/>
      <c r="GWW2" s="306"/>
      <c r="GWX2" s="306"/>
      <c r="GWY2" s="306"/>
      <c r="GWZ2" s="306"/>
      <c r="GXA2" s="306"/>
      <c r="GXB2" s="306"/>
      <c r="GXC2" s="306"/>
      <c r="GXD2" s="306"/>
      <c r="GXE2" s="306"/>
      <c r="GXF2" s="306"/>
      <c r="GXG2" s="306"/>
      <c r="GXH2" s="306"/>
      <c r="GXI2" s="306"/>
      <c r="GXJ2" s="306"/>
      <c r="GXK2" s="306"/>
      <c r="GXL2" s="306"/>
      <c r="GXM2" s="306"/>
      <c r="GXN2" s="306"/>
      <c r="GXO2" s="306"/>
      <c r="GXP2" s="306"/>
      <c r="GXQ2" s="306"/>
      <c r="GXR2" s="306"/>
      <c r="GXS2" s="306"/>
      <c r="GXT2" s="306"/>
      <c r="GXU2" s="306"/>
      <c r="GXV2" s="306"/>
      <c r="GXW2" s="306"/>
      <c r="GXX2" s="306"/>
      <c r="GXY2" s="306"/>
      <c r="GXZ2" s="306"/>
      <c r="GYA2" s="306"/>
      <c r="GYB2" s="306"/>
      <c r="GYC2" s="306"/>
      <c r="GYD2" s="306"/>
      <c r="GYE2" s="306"/>
      <c r="GYF2" s="306"/>
      <c r="GYG2" s="306"/>
      <c r="GYH2" s="306"/>
      <c r="GYI2" s="306"/>
      <c r="GYJ2" s="306"/>
      <c r="GYK2" s="306"/>
      <c r="GYL2" s="306"/>
      <c r="GYM2" s="306"/>
      <c r="GYN2" s="306"/>
      <c r="GYO2" s="306"/>
      <c r="GYP2" s="306"/>
      <c r="GYQ2" s="306"/>
      <c r="GYR2" s="306"/>
      <c r="GYS2" s="306"/>
      <c r="GYT2" s="306"/>
      <c r="GYU2" s="306"/>
      <c r="GYV2" s="306"/>
      <c r="GYW2" s="306"/>
      <c r="GYX2" s="306"/>
      <c r="GYY2" s="306"/>
      <c r="GYZ2" s="306"/>
      <c r="GZA2" s="306"/>
      <c r="GZB2" s="306"/>
      <c r="GZC2" s="306"/>
      <c r="GZD2" s="306"/>
      <c r="GZE2" s="306"/>
      <c r="GZF2" s="306"/>
      <c r="GZG2" s="306"/>
      <c r="GZH2" s="306"/>
      <c r="GZI2" s="306"/>
      <c r="GZJ2" s="306"/>
      <c r="GZK2" s="306"/>
      <c r="GZL2" s="306"/>
      <c r="GZM2" s="306"/>
      <c r="GZN2" s="306"/>
      <c r="GZO2" s="306"/>
      <c r="GZP2" s="306"/>
      <c r="GZQ2" s="306"/>
      <c r="GZR2" s="306"/>
      <c r="GZS2" s="306"/>
      <c r="GZT2" s="306"/>
      <c r="GZU2" s="306"/>
      <c r="GZV2" s="306"/>
      <c r="GZW2" s="306"/>
      <c r="GZX2" s="306"/>
      <c r="GZY2" s="306"/>
      <c r="GZZ2" s="306"/>
      <c r="HAA2" s="306"/>
      <c r="HAB2" s="306"/>
      <c r="HAC2" s="306"/>
      <c r="HAD2" s="306"/>
      <c r="HAE2" s="306"/>
      <c r="HAF2" s="306"/>
      <c r="HAG2" s="306"/>
      <c r="HAH2" s="306"/>
      <c r="HAI2" s="306"/>
      <c r="HAJ2" s="306"/>
      <c r="HAK2" s="306"/>
      <c r="HAL2" s="306"/>
      <c r="HAM2" s="306"/>
      <c r="HAN2" s="306"/>
      <c r="HAO2" s="306"/>
      <c r="HAP2" s="306"/>
      <c r="HAQ2" s="306"/>
      <c r="HAR2" s="306"/>
      <c r="HAS2" s="306"/>
      <c r="HAT2" s="306"/>
      <c r="HAU2" s="306"/>
      <c r="HAV2" s="306"/>
      <c r="HAW2" s="306"/>
      <c r="HAX2" s="306"/>
      <c r="HAY2" s="306"/>
      <c r="HAZ2" s="306"/>
      <c r="HBA2" s="306"/>
      <c r="HBB2" s="306"/>
      <c r="HBC2" s="306"/>
      <c r="HBD2" s="306"/>
      <c r="HBE2" s="306"/>
      <c r="HBF2" s="306"/>
      <c r="HBG2" s="306"/>
      <c r="HBH2" s="306"/>
      <c r="HBI2" s="306"/>
      <c r="HBJ2" s="306"/>
      <c r="HBK2" s="306"/>
      <c r="HBL2" s="306"/>
      <c r="HBM2" s="306"/>
      <c r="HBN2" s="306"/>
      <c r="HBO2" s="306"/>
      <c r="HBP2" s="306"/>
      <c r="HBQ2" s="306"/>
      <c r="HBR2" s="306"/>
      <c r="HBS2" s="306"/>
      <c r="HBT2" s="306"/>
      <c r="HBU2" s="306"/>
      <c r="HBV2" s="306"/>
      <c r="HBW2" s="306"/>
      <c r="HBX2" s="306"/>
      <c r="HBY2" s="306"/>
      <c r="HBZ2" s="306"/>
      <c r="HCA2" s="306"/>
      <c r="HCB2" s="306"/>
      <c r="HCC2" s="306"/>
      <c r="HCD2" s="306"/>
      <c r="HCE2" s="306"/>
      <c r="HCF2" s="306"/>
      <c r="HCG2" s="306"/>
      <c r="HCH2" s="306"/>
      <c r="HCI2" s="306"/>
      <c r="HCJ2" s="306"/>
      <c r="HCK2" s="306"/>
      <c r="HCL2" s="306"/>
      <c r="HCM2" s="306"/>
      <c r="HCN2" s="306"/>
      <c r="HCO2" s="306"/>
      <c r="HCP2" s="306"/>
      <c r="HCQ2" s="306"/>
      <c r="HCR2" s="306"/>
      <c r="HCS2" s="306"/>
      <c r="HCT2" s="306"/>
      <c r="HCU2" s="306"/>
      <c r="HCV2" s="306"/>
      <c r="HCW2" s="306"/>
      <c r="HCX2" s="306"/>
      <c r="HCY2" s="306"/>
      <c r="HCZ2" s="306"/>
      <c r="HDA2" s="306"/>
      <c r="HDB2" s="306"/>
      <c r="HDC2" s="306"/>
      <c r="HDD2" s="306"/>
      <c r="HDE2" s="306"/>
      <c r="HDF2" s="306"/>
      <c r="HDG2" s="306"/>
      <c r="HDH2" s="306"/>
      <c r="HDI2" s="306"/>
      <c r="HDJ2" s="306"/>
      <c r="HDK2" s="306"/>
      <c r="HDL2" s="306"/>
      <c r="HDM2" s="306"/>
      <c r="HDN2" s="306"/>
      <c r="HDO2" s="306"/>
      <c r="HDP2" s="306"/>
      <c r="HDQ2" s="306"/>
      <c r="HDR2" s="306"/>
      <c r="HDS2" s="306"/>
      <c r="HDT2" s="306"/>
      <c r="HDU2" s="306"/>
      <c r="HDV2" s="306"/>
      <c r="HDW2" s="306"/>
      <c r="HDX2" s="306"/>
      <c r="HDY2" s="306"/>
      <c r="HDZ2" s="306"/>
      <c r="HEA2" s="306"/>
      <c r="HEB2" s="306"/>
      <c r="HEC2" s="306"/>
      <c r="HED2" s="306"/>
      <c r="HEE2" s="306"/>
      <c r="HEF2" s="306"/>
      <c r="HEG2" s="306"/>
      <c r="HEH2" s="306"/>
      <c r="HEI2" s="306"/>
      <c r="HEJ2" s="306"/>
      <c r="HEK2" s="306"/>
      <c r="HEL2" s="306"/>
      <c r="HEM2" s="306"/>
      <c r="HEN2" s="306"/>
      <c r="HEO2" s="306"/>
      <c r="HEP2" s="306"/>
      <c r="HEQ2" s="306"/>
      <c r="HER2" s="306"/>
      <c r="HES2" s="306"/>
      <c r="HET2" s="306"/>
      <c r="HEU2" s="306"/>
      <c r="HEV2" s="306"/>
      <c r="HEW2" s="306"/>
      <c r="HEX2" s="306"/>
      <c r="HEY2" s="306"/>
      <c r="HEZ2" s="306"/>
      <c r="HFA2" s="306"/>
      <c r="HFB2" s="306"/>
      <c r="HFC2" s="306"/>
      <c r="HFD2" s="306"/>
      <c r="HFE2" s="306"/>
      <c r="HFF2" s="306"/>
      <c r="HFG2" s="306"/>
      <c r="HFH2" s="306"/>
      <c r="HFI2" s="306"/>
      <c r="HFJ2" s="306"/>
      <c r="HFK2" s="306"/>
      <c r="HFL2" s="306"/>
      <c r="HFM2" s="306"/>
      <c r="HFN2" s="306"/>
      <c r="HFO2" s="306"/>
      <c r="HFP2" s="306"/>
      <c r="HFQ2" s="306"/>
      <c r="HFR2" s="306"/>
      <c r="HFS2" s="306"/>
      <c r="HFT2" s="306"/>
      <c r="HFU2" s="306"/>
      <c r="HFV2" s="306"/>
      <c r="HFW2" s="306"/>
      <c r="HFX2" s="306"/>
      <c r="HFY2" s="306"/>
      <c r="HFZ2" s="306"/>
      <c r="HGA2" s="306"/>
      <c r="HGB2" s="306"/>
      <c r="HGC2" s="306"/>
      <c r="HGD2" s="306"/>
      <c r="HGE2" s="306"/>
      <c r="HGF2" s="306"/>
      <c r="HGG2" s="306"/>
      <c r="HGH2" s="306"/>
      <c r="HGI2" s="306"/>
      <c r="HGJ2" s="306"/>
      <c r="HGK2" s="306"/>
      <c r="HGL2" s="306"/>
      <c r="HGM2" s="306"/>
      <c r="HGN2" s="306"/>
      <c r="HGO2" s="306"/>
      <c r="HGP2" s="306"/>
      <c r="HGQ2" s="306"/>
      <c r="HGR2" s="306"/>
      <c r="HGS2" s="306"/>
      <c r="HGT2" s="306"/>
      <c r="HGU2" s="306"/>
      <c r="HGV2" s="306"/>
      <c r="HGW2" s="306"/>
      <c r="HGX2" s="306"/>
      <c r="HGY2" s="306"/>
      <c r="HGZ2" s="306"/>
      <c r="HHA2" s="306"/>
      <c r="HHB2" s="306"/>
      <c r="HHC2" s="306"/>
      <c r="HHD2" s="306"/>
      <c r="HHE2" s="306"/>
      <c r="HHF2" s="306"/>
      <c r="HHG2" s="306"/>
      <c r="HHH2" s="306"/>
      <c r="HHI2" s="306"/>
      <c r="HHJ2" s="306"/>
      <c r="HHK2" s="306"/>
      <c r="HHL2" s="306"/>
      <c r="HHM2" s="306"/>
      <c r="HHN2" s="306"/>
      <c r="HHO2" s="306"/>
      <c r="HHP2" s="306"/>
      <c r="HHQ2" s="306"/>
      <c r="HHR2" s="306"/>
      <c r="HHS2" s="306"/>
      <c r="HHT2" s="306"/>
      <c r="HHU2" s="306"/>
      <c r="HHV2" s="306"/>
      <c r="HHW2" s="306"/>
      <c r="HHX2" s="306"/>
      <c r="HHY2" s="306"/>
      <c r="HHZ2" s="306"/>
      <c r="HIA2" s="306"/>
      <c r="HIB2" s="306"/>
      <c r="HIC2" s="306"/>
      <c r="HID2" s="306"/>
      <c r="HIE2" s="306"/>
      <c r="HIF2" s="306"/>
      <c r="HIG2" s="306"/>
      <c r="HIH2" s="306"/>
      <c r="HII2" s="306"/>
      <c r="HIJ2" s="306"/>
      <c r="HIK2" s="306"/>
      <c r="HIL2" s="306"/>
      <c r="HIM2" s="306"/>
      <c r="HIN2" s="306"/>
      <c r="HIO2" s="306"/>
      <c r="HIP2" s="306"/>
      <c r="HIQ2" s="306"/>
      <c r="HIR2" s="306"/>
      <c r="HIS2" s="306"/>
      <c r="HIT2" s="306"/>
      <c r="HIU2" s="306"/>
      <c r="HIV2" s="306"/>
      <c r="HIW2" s="306"/>
      <c r="HIX2" s="306"/>
      <c r="HIY2" s="306"/>
      <c r="HIZ2" s="306"/>
      <c r="HJA2" s="306"/>
      <c r="HJB2" s="306"/>
      <c r="HJC2" s="306"/>
      <c r="HJD2" s="306"/>
      <c r="HJE2" s="306"/>
      <c r="HJF2" s="306"/>
      <c r="HJG2" s="306"/>
      <c r="HJH2" s="306"/>
      <c r="HJI2" s="306"/>
      <c r="HJJ2" s="306"/>
      <c r="HJK2" s="306"/>
      <c r="HJL2" s="306"/>
      <c r="HJM2" s="306"/>
      <c r="HJN2" s="306"/>
      <c r="HJO2" s="306"/>
      <c r="HJP2" s="306"/>
      <c r="HJQ2" s="306"/>
      <c r="HJR2" s="306"/>
      <c r="HJS2" s="306"/>
      <c r="HJT2" s="306"/>
      <c r="HJU2" s="306"/>
      <c r="HJV2" s="306"/>
      <c r="HJW2" s="306"/>
      <c r="HJX2" s="306"/>
      <c r="HJY2" s="306"/>
      <c r="HJZ2" s="306"/>
      <c r="HKA2" s="306"/>
      <c r="HKB2" s="306"/>
      <c r="HKC2" s="306"/>
      <c r="HKD2" s="306"/>
      <c r="HKE2" s="306"/>
      <c r="HKF2" s="306"/>
      <c r="HKG2" s="306"/>
      <c r="HKH2" s="306"/>
      <c r="HKI2" s="306"/>
      <c r="HKJ2" s="306"/>
      <c r="HKK2" s="306"/>
      <c r="HKL2" s="306"/>
      <c r="HKM2" s="306"/>
      <c r="HKN2" s="306"/>
      <c r="HKO2" s="306"/>
      <c r="HKP2" s="306"/>
      <c r="HKQ2" s="306"/>
      <c r="HKR2" s="306"/>
      <c r="HKS2" s="306"/>
      <c r="HKT2" s="306"/>
      <c r="HKU2" s="306"/>
      <c r="HKV2" s="306"/>
      <c r="HKW2" s="306"/>
      <c r="HKX2" s="306"/>
      <c r="HKY2" s="306"/>
      <c r="HKZ2" s="306"/>
      <c r="HLA2" s="306"/>
      <c r="HLB2" s="306"/>
      <c r="HLC2" s="306"/>
      <c r="HLD2" s="306"/>
      <c r="HLE2" s="306"/>
      <c r="HLF2" s="306"/>
      <c r="HLG2" s="306"/>
      <c r="HLH2" s="306"/>
      <c r="HLI2" s="306"/>
      <c r="HLJ2" s="306"/>
      <c r="HLK2" s="306"/>
      <c r="HLL2" s="306"/>
      <c r="HLM2" s="306"/>
      <c r="HLN2" s="306"/>
      <c r="HLO2" s="306"/>
      <c r="HLP2" s="306"/>
      <c r="HLQ2" s="306"/>
      <c r="HLR2" s="306"/>
      <c r="HLS2" s="306"/>
      <c r="HLT2" s="306"/>
      <c r="HLU2" s="306"/>
      <c r="HLV2" s="306"/>
      <c r="HLW2" s="306"/>
      <c r="HLX2" s="306"/>
      <c r="HLY2" s="306"/>
      <c r="HLZ2" s="306"/>
      <c r="HMA2" s="306"/>
      <c r="HMB2" s="306"/>
      <c r="HMC2" s="306"/>
      <c r="HMD2" s="306"/>
      <c r="HME2" s="306"/>
      <c r="HMF2" s="306"/>
      <c r="HMG2" s="306"/>
      <c r="HMH2" s="306"/>
      <c r="HMI2" s="306"/>
      <c r="HMJ2" s="306"/>
      <c r="HMK2" s="306"/>
      <c r="HML2" s="306"/>
      <c r="HMM2" s="306"/>
      <c r="HMN2" s="306"/>
      <c r="HMO2" s="306"/>
      <c r="HMP2" s="306"/>
      <c r="HMQ2" s="306"/>
      <c r="HMR2" s="306"/>
      <c r="HMS2" s="306"/>
      <c r="HMT2" s="306"/>
      <c r="HMU2" s="306"/>
      <c r="HMV2" s="306"/>
      <c r="HMW2" s="306"/>
      <c r="HMX2" s="306"/>
      <c r="HMY2" s="306"/>
      <c r="HMZ2" s="306"/>
      <c r="HNA2" s="306"/>
      <c r="HNB2" s="306"/>
      <c r="HNC2" s="306"/>
      <c r="HND2" s="306"/>
      <c r="HNE2" s="306"/>
      <c r="HNF2" s="306"/>
      <c r="HNG2" s="306"/>
      <c r="HNH2" s="306"/>
      <c r="HNI2" s="306"/>
      <c r="HNJ2" s="306"/>
      <c r="HNK2" s="306"/>
      <c r="HNL2" s="306"/>
      <c r="HNM2" s="306"/>
      <c r="HNN2" s="306"/>
      <c r="HNO2" s="306"/>
      <c r="HNP2" s="306"/>
      <c r="HNQ2" s="306"/>
      <c r="HNR2" s="306"/>
      <c r="HNS2" s="306"/>
      <c r="HNT2" s="306"/>
      <c r="HNU2" s="306"/>
      <c r="HNV2" s="306"/>
      <c r="HNW2" s="306"/>
      <c r="HNX2" s="306"/>
      <c r="HNY2" s="306"/>
      <c r="HNZ2" s="306"/>
      <c r="HOA2" s="306"/>
      <c r="HOB2" s="306"/>
      <c r="HOC2" s="306"/>
      <c r="HOD2" s="306"/>
      <c r="HOE2" s="306"/>
      <c r="HOF2" s="306"/>
      <c r="HOG2" s="306"/>
      <c r="HOH2" s="306"/>
      <c r="HOI2" s="306"/>
      <c r="HOJ2" s="306"/>
      <c r="HOK2" s="306"/>
      <c r="HOL2" s="306"/>
      <c r="HOM2" s="306"/>
      <c r="HON2" s="306"/>
      <c r="HOO2" s="306"/>
      <c r="HOP2" s="306"/>
      <c r="HOQ2" s="306"/>
      <c r="HOR2" s="306"/>
      <c r="HOS2" s="306"/>
      <c r="HOT2" s="306"/>
      <c r="HOU2" s="306"/>
      <c r="HOV2" s="306"/>
      <c r="HOW2" s="306"/>
      <c r="HOX2" s="306"/>
      <c r="HOY2" s="306"/>
      <c r="HOZ2" s="306"/>
      <c r="HPA2" s="306"/>
      <c r="HPB2" s="306"/>
      <c r="HPC2" s="306"/>
      <c r="HPD2" s="306"/>
      <c r="HPE2" s="306"/>
      <c r="HPF2" s="306"/>
      <c r="HPG2" s="306"/>
      <c r="HPH2" s="306"/>
      <c r="HPI2" s="306"/>
      <c r="HPJ2" s="306"/>
      <c r="HPK2" s="306"/>
      <c r="HPL2" s="306"/>
      <c r="HPM2" s="306"/>
      <c r="HPN2" s="306"/>
      <c r="HPO2" s="306"/>
      <c r="HPP2" s="306"/>
      <c r="HPQ2" s="306"/>
      <c r="HPR2" s="306"/>
      <c r="HPS2" s="306"/>
      <c r="HPT2" s="306"/>
      <c r="HPU2" s="306"/>
      <c r="HPV2" s="306"/>
      <c r="HPW2" s="306"/>
      <c r="HPX2" s="306"/>
      <c r="HPY2" s="306"/>
      <c r="HPZ2" s="306"/>
      <c r="HQA2" s="306"/>
      <c r="HQB2" s="306"/>
      <c r="HQC2" s="306"/>
      <c r="HQD2" s="306"/>
      <c r="HQE2" s="306"/>
      <c r="HQF2" s="306"/>
      <c r="HQG2" s="306"/>
      <c r="HQH2" s="306"/>
      <c r="HQI2" s="306"/>
      <c r="HQJ2" s="306"/>
      <c r="HQK2" s="306"/>
      <c r="HQL2" s="306"/>
      <c r="HQM2" s="306"/>
      <c r="HQN2" s="306"/>
      <c r="HQO2" s="306"/>
      <c r="HQP2" s="306"/>
      <c r="HQQ2" s="306"/>
      <c r="HQR2" s="306"/>
      <c r="HQS2" s="306"/>
      <c r="HQT2" s="306"/>
      <c r="HQU2" s="306"/>
      <c r="HQV2" s="306"/>
      <c r="HQW2" s="306"/>
      <c r="HQX2" s="306"/>
      <c r="HQY2" s="306"/>
      <c r="HQZ2" s="306"/>
      <c r="HRA2" s="306"/>
      <c r="HRB2" s="306"/>
      <c r="HRC2" s="306"/>
      <c r="HRD2" s="306"/>
      <c r="HRE2" s="306"/>
      <c r="HRF2" s="306"/>
      <c r="HRG2" s="306"/>
      <c r="HRH2" s="306"/>
      <c r="HRI2" s="306"/>
      <c r="HRJ2" s="306"/>
      <c r="HRK2" s="306"/>
      <c r="HRL2" s="306"/>
      <c r="HRM2" s="306"/>
      <c r="HRN2" s="306"/>
      <c r="HRO2" s="306"/>
      <c r="HRP2" s="306"/>
      <c r="HRQ2" s="306"/>
      <c r="HRR2" s="306"/>
      <c r="HRS2" s="306"/>
      <c r="HRT2" s="306"/>
      <c r="HRU2" s="306"/>
      <c r="HRV2" s="306"/>
      <c r="HRW2" s="306"/>
      <c r="HRX2" s="306"/>
      <c r="HRY2" s="306"/>
      <c r="HRZ2" s="306"/>
      <c r="HSA2" s="306"/>
      <c r="HSB2" s="306"/>
      <c r="HSC2" s="306"/>
      <c r="HSD2" s="306"/>
      <c r="HSE2" s="306"/>
      <c r="HSF2" s="306"/>
      <c r="HSG2" s="306"/>
      <c r="HSH2" s="306"/>
      <c r="HSI2" s="306"/>
      <c r="HSJ2" s="306"/>
      <c r="HSK2" s="306"/>
      <c r="HSL2" s="306"/>
      <c r="HSM2" s="306"/>
      <c r="HSN2" s="306"/>
      <c r="HSO2" s="306"/>
      <c r="HSP2" s="306"/>
      <c r="HSQ2" s="306"/>
      <c r="HSR2" s="306"/>
      <c r="HSS2" s="306"/>
      <c r="HST2" s="306"/>
      <c r="HSU2" s="306"/>
      <c r="HSV2" s="306"/>
      <c r="HSW2" s="306"/>
      <c r="HSX2" s="306"/>
      <c r="HSY2" s="306"/>
      <c r="HSZ2" s="306"/>
      <c r="HTA2" s="306"/>
      <c r="HTB2" s="306"/>
      <c r="HTC2" s="306"/>
      <c r="HTD2" s="306"/>
      <c r="HTE2" s="306"/>
      <c r="HTF2" s="306"/>
      <c r="HTG2" s="306"/>
      <c r="HTH2" s="306"/>
      <c r="HTI2" s="306"/>
      <c r="HTJ2" s="306"/>
      <c r="HTK2" s="306"/>
      <c r="HTL2" s="306"/>
      <c r="HTM2" s="306"/>
      <c r="HTN2" s="306"/>
      <c r="HTO2" s="306"/>
      <c r="HTP2" s="306"/>
      <c r="HTQ2" s="306"/>
      <c r="HTR2" s="306"/>
      <c r="HTS2" s="306"/>
      <c r="HTT2" s="306"/>
      <c r="HTU2" s="306"/>
      <c r="HTV2" s="306"/>
      <c r="HTW2" s="306"/>
      <c r="HTX2" s="306"/>
      <c r="HTY2" s="306"/>
      <c r="HTZ2" s="306"/>
      <c r="HUA2" s="306"/>
      <c r="HUB2" s="306"/>
      <c r="HUC2" s="306"/>
      <c r="HUD2" s="306"/>
      <c r="HUE2" s="306"/>
      <c r="HUF2" s="306"/>
      <c r="HUG2" s="306"/>
      <c r="HUH2" s="306"/>
      <c r="HUI2" s="306"/>
      <c r="HUJ2" s="306"/>
      <c r="HUK2" s="306"/>
      <c r="HUL2" s="306"/>
      <c r="HUM2" s="306"/>
      <c r="HUN2" s="306"/>
      <c r="HUO2" s="306"/>
      <c r="HUP2" s="306"/>
      <c r="HUQ2" s="306"/>
      <c r="HUR2" s="306"/>
      <c r="HUS2" s="306"/>
      <c r="HUT2" s="306"/>
      <c r="HUU2" s="306"/>
      <c r="HUV2" s="306"/>
      <c r="HUW2" s="306"/>
      <c r="HUX2" s="306"/>
      <c r="HUY2" s="306"/>
      <c r="HUZ2" s="306"/>
      <c r="HVA2" s="306"/>
      <c r="HVB2" s="306"/>
      <c r="HVC2" s="306"/>
      <c r="HVD2" s="306"/>
      <c r="HVE2" s="306"/>
      <c r="HVF2" s="306"/>
      <c r="HVG2" s="306"/>
      <c r="HVH2" s="306"/>
      <c r="HVI2" s="306"/>
      <c r="HVJ2" s="306"/>
      <c r="HVK2" s="306"/>
      <c r="HVL2" s="306"/>
      <c r="HVM2" s="306"/>
      <c r="HVN2" s="306"/>
      <c r="HVO2" s="306"/>
      <c r="HVP2" s="306"/>
      <c r="HVQ2" s="306"/>
      <c r="HVR2" s="306"/>
      <c r="HVS2" s="306"/>
      <c r="HVT2" s="306"/>
      <c r="HVU2" s="306"/>
      <c r="HVV2" s="306"/>
      <c r="HVW2" s="306"/>
      <c r="HVX2" s="306"/>
      <c r="HVY2" s="306"/>
      <c r="HVZ2" s="306"/>
      <c r="HWA2" s="306"/>
      <c r="HWB2" s="306"/>
      <c r="HWC2" s="306"/>
      <c r="HWD2" s="306"/>
      <c r="HWE2" s="306"/>
      <c r="HWF2" s="306"/>
      <c r="HWG2" s="306"/>
      <c r="HWH2" s="306"/>
      <c r="HWI2" s="306"/>
      <c r="HWJ2" s="306"/>
      <c r="HWK2" s="306"/>
      <c r="HWL2" s="306"/>
      <c r="HWM2" s="306"/>
      <c r="HWN2" s="306"/>
      <c r="HWO2" s="306"/>
      <c r="HWP2" s="306"/>
      <c r="HWQ2" s="306"/>
      <c r="HWR2" s="306"/>
      <c r="HWS2" s="306"/>
      <c r="HWT2" s="306"/>
      <c r="HWU2" s="306"/>
      <c r="HWV2" s="306"/>
      <c r="HWW2" s="306"/>
      <c r="HWX2" s="306"/>
      <c r="HWY2" s="306"/>
      <c r="HWZ2" s="306"/>
      <c r="HXA2" s="306"/>
      <c r="HXB2" s="306"/>
      <c r="HXC2" s="306"/>
      <c r="HXD2" s="306"/>
      <c r="HXE2" s="306"/>
      <c r="HXF2" s="306"/>
      <c r="HXG2" s="306"/>
      <c r="HXH2" s="306"/>
      <c r="HXI2" s="306"/>
      <c r="HXJ2" s="306"/>
      <c r="HXK2" s="306"/>
      <c r="HXL2" s="306"/>
      <c r="HXM2" s="306"/>
      <c r="HXN2" s="306"/>
      <c r="HXO2" s="306"/>
      <c r="HXP2" s="306"/>
      <c r="HXQ2" s="306"/>
      <c r="HXR2" s="306"/>
      <c r="HXS2" s="306"/>
      <c r="HXT2" s="306"/>
      <c r="HXU2" s="306"/>
      <c r="HXV2" s="306"/>
      <c r="HXW2" s="306"/>
      <c r="HXX2" s="306"/>
      <c r="HXY2" s="306"/>
      <c r="HXZ2" s="306"/>
      <c r="HYA2" s="306"/>
      <c r="HYB2" s="306"/>
      <c r="HYC2" s="306"/>
      <c r="HYD2" s="306"/>
      <c r="HYE2" s="306"/>
      <c r="HYF2" s="306"/>
      <c r="HYG2" s="306"/>
      <c r="HYH2" s="306"/>
      <c r="HYI2" s="306"/>
      <c r="HYJ2" s="306"/>
      <c r="HYK2" s="306"/>
      <c r="HYL2" s="306"/>
      <c r="HYM2" s="306"/>
      <c r="HYN2" s="306"/>
      <c r="HYO2" s="306"/>
      <c r="HYP2" s="306"/>
      <c r="HYQ2" s="306"/>
      <c r="HYR2" s="306"/>
      <c r="HYS2" s="306"/>
      <c r="HYT2" s="306"/>
      <c r="HYU2" s="306"/>
      <c r="HYV2" s="306"/>
      <c r="HYW2" s="306"/>
      <c r="HYX2" s="306"/>
      <c r="HYY2" s="306"/>
      <c r="HYZ2" s="306"/>
      <c r="HZA2" s="306"/>
      <c r="HZB2" s="306"/>
      <c r="HZC2" s="306"/>
      <c r="HZD2" s="306"/>
      <c r="HZE2" s="306"/>
      <c r="HZF2" s="306"/>
      <c r="HZG2" s="306"/>
      <c r="HZH2" s="306"/>
      <c r="HZI2" s="306"/>
      <c r="HZJ2" s="306"/>
      <c r="HZK2" s="306"/>
      <c r="HZL2" s="306"/>
      <c r="HZM2" s="306"/>
      <c r="HZN2" s="306"/>
      <c r="HZO2" s="306"/>
      <c r="HZP2" s="306"/>
      <c r="HZQ2" s="306"/>
      <c r="HZR2" s="306"/>
      <c r="HZS2" s="306"/>
      <c r="HZT2" s="306"/>
      <c r="HZU2" s="306"/>
      <c r="HZV2" s="306"/>
      <c r="HZW2" s="306"/>
      <c r="HZX2" s="306"/>
      <c r="HZY2" s="306"/>
      <c r="HZZ2" s="306"/>
      <c r="IAA2" s="306"/>
      <c r="IAB2" s="306"/>
      <c r="IAC2" s="306"/>
      <c r="IAD2" s="306"/>
      <c r="IAE2" s="306"/>
      <c r="IAF2" s="306"/>
      <c r="IAG2" s="306"/>
      <c r="IAH2" s="306"/>
      <c r="IAI2" s="306"/>
      <c r="IAJ2" s="306"/>
      <c r="IAK2" s="306"/>
      <c r="IAL2" s="306"/>
      <c r="IAM2" s="306"/>
      <c r="IAN2" s="306"/>
      <c r="IAO2" s="306"/>
      <c r="IAP2" s="306"/>
      <c r="IAQ2" s="306"/>
      <c r="IAR2" s="306"/>
      <c r="IAS2" s="306"/>
      <c r="IAT2" s="306"/>
      <c r="IAU2" s="306"/>
      <c r="IAV2" s="306"/>
      <c r="IAW2" s="306"/>
      <c r="IAX2" s="306"/>
      <c r="IAY2" s="306"/>
      <c r="IAZ2" s="306"/>
      <c r="IBA2" s="306"/>
      <c r="IBB2" s="306"/>
      <c r="IBC2" s="306"/>
      <c r="IBD2" s="306"/>
      <c r="IBE2" s="306"/>
      <c r="IBF2" s="306"/>
      <c r="IBG2" s="306"/>
      <c r="IBH2" s="306"/>
      <c r="IBI2" s="306"/>
      <c r="IBJ2" s="306"/>
      <c r="IBK2" s="306"/>
      <c r="IBL2" s="306"/>
      <c r="IBM2" s="306"/>
      <c r="IBN2" s="306"/>
      <c r="IBO2" s="306"/>
      <c r="IBP2" s="306"/>
      <c r="IBQ2" s="306"/>
      <c r="IBR2" s="306"/>
      <c r="IBS2" s="306"/>
      <c r="IBT2" s="306"/>
      <c r="IBU2" s="306"/>
      <c r="IBV2" s="306"/>
      <c r="IBW2" s="306"/>
      <c r="IBX2" s="306"/>
      <c r="IBY2" s="306"/>
      <c r="IBZ2" s="306"/>
      <c r="ICA2" s="306"/>
      <c r="ICB2" s="306"/>
      <c r="ICC2" s="306"/>
      <c r="ICD2" s="306"/>
      <c r="ICE2" s="306"/>
      <c r="ICF2" s="306"/>
      <c r="ICG2" s="306"/>
      <c r="ICH2" s="306"/>
      <c r="ICI2" s="306"/>
      <c r="ICJ2" s="306"/>
      <c r="ICK2" s="306"/>
      <c r="ICL2" s="306"/>
      <c r="ICM2" s="306"/>
      <c r="ICN2" s="306"/>
      <c r="ICO2" s="306"/>
      <c r="ICP2" s="306"/>
      <c r="ICQ2" s="306"/>
      <c r="ICR2" s="306"/>
      <c r="ICS2" s="306"/>
      <c r="ICT2" s="306"/>
      <c r="ICU2" s="306"/>
      <c r="ICV2" s="306"/>
      <c r="ICW2" s="306"/>
      <c r="ICX2" s="306"/>
      <c r="ICY2" s="306"/>
      <c r="ICZ2" s="306"/>
      <c r="IDA2" s="306"/>
      <c r="IDB2" s="306"/>
      <c r="IDC2" s="306"/>
      <c r="IDD2" s="306"/>
      <c r="IDE2" s="306"/>
      <c r="IDF2" s="306"/>
      <c r="IDG2" s="306"/>
      <c r="IDH2" s="306"/>
      <c r="IDI2" s="306"/>
      <c r="IDJ2" s="306"/>
      <c r="IDK2" s="306"/>
      <c r="IDL2" s="306"/>
      <c r="IDM2" s="306"/>
      <c r="IDN2" s="306"/>
      <c r="IDO2" s="306"/>
      <c r="IDP2" s="306"/>
      <c r="IDQ2" s="306"/>
      <c r="IDR2" s="306"/>
      <c r="IDS2" s="306"/>
      <c r="IDT2" s="306"/>
      <c r="IDU2" s="306"/>
      <c r="IDV2" s="306"/>
      <c r="IDW2" s="306"/>
      <c r="IDX2" s="306"/>
      <c r="IDY2" s="306"/>
      <c r="IDZ2" s="306"/>
      <c r="IEA2" s="306"/>
      <c r="IEB2" s="306"/>
      <c r="IEC2" s="306"/>
      <c r="IED2" s="306"/>
      <c r="IEE2" s="306"/>
      <c r="IEF2" s="306"/>
      <c r="IEG2" s="306"/>
      <c r="IEH2" s="306"/>
      <c r="IEI2" s="306"/>
      <c r="IEJ2" s="306"/>
      <c r="IEK2" s="306"/>
      <c r="IEL2" s="306"/>
      <c r="IEM2" s="306"/>
      <c r="IEN2" s="306"/>
      <c r="IEO2" s="306"/>
      <c r="IEP2" s="306"/>
      <c r="IEQ2" s="306"/>
      <c r="IER2" s="306"/>
      <c r="IES2" s="306"/>
      <c r="IET2" s="306"/>
      <c r="IEU2" s="306"/>
      <c r="IEV2" s="306"/>
      <c r="IEW2" s="306"/>
      <c r="IEX2" s="306"/>
      <c r="IEY2" s="306"/>
      <c r="IEZ2" s="306"/>
      <c r="IFA2" s="306"/>
      <c r="IFB2" s="306"/>
      <c r="IFC2" s="306"/>
      <c r="IFD2" s="306"/>
      <c r="IFE2" s="306"/>
      <c r="IFF2" s="306"/>
      <c r="IFG2" s="306"/>
      <c r="IFH2" s="306"/>
      <c r="IFI2" s="306"/>
      <c r="IFJ2" s="306"/>
      <c r="IFK2" s="306"/>
      <c r="IFL2" s="306"/>
      <c r="IFM2" s="306"/>
      <c r="IFN2" s="306"/>
      <c r="IFO2" s="306"/>
      <c r="IFP2" s="306"/>
      <c r="IFQ2" s="306"/>
      <c r="IFR2" s="306"/>
      <c r="IFS2" s="306"/>
      <c r="IFT2" s="306"/>
      <c r="IFU2" s="306"/>
      <c r="IFV2" s="306"/>
      <c r="IFW2" s="306"/>
      <c r="IFX2" s="306"/>
      <c r="IFY2" s="306"/>
      <c r="IFZ2" s="306"/>
      <c r="IGA2" s="306"/>
      <c r="IGB2" s="306"/>
      <c r="IGC2" s="306"/>
      <c r="IGD2" s="306"/>
      <c r="IGE2" s="306"/>
      <c r="IGF2" s="306"/>
      <c r="IGG2" s="306"/>
      <c r="IGH2" s="306"/>
      <c r="IGI2" s="306"/>
      <c r="IGJ2" s="306"/>
      <c r="IGK2" s="306"/>
      <c r="IGL2" s="306"/>
      <c r="IGM2" s="306"/>
      <c r="IGN2" s="306"/>
      <c r="IGO2" s="306"/>
      <c r="IGP2" s="306"/>
      <c r="IGQ2" s="306"/>
      <c r="IGR2" s="306"/>
      <c r="IGS2" s="306"/>
      <c r="IGT2" s="306"/>
      <c r="IGU2" s="306"/>
      <c r="IGV2" s="306"/>
      <c r="IGW2" s="306"/>
      <c r="IGX2" s="306"/>
      <c r="IGY2" s="306"/>
      <c r="IGZ2" s="306"/>
      <c r="IHA2" s="306"/>
      <c r="IHB2" s="306"/>
      <c r="IHC2" s="306"/>
      <c r="IHD2" s="306"/>
      <c r="IHE2" s="306"/>
      <c r="IHF2" s="306"/>
      <c r="IHG2" s="306"/>
      <c r="IHH2" s="306"/>
      <c r="IHI2" s="306"/>
      <c r="IHJ2" s="306"/>
      <c r="IHK2" s="306"/>
      <c r="IHL2" s="306"/>
      <c r="IHM2" s="306"/>
      <c r="IHN2" s="306"/>
      <c r="IHO2" s="306"/>
      <c r="IHP2" s="306"/>
      <c r="IHQ2" s="306"/>
      <c r="IHR2" s="306"/>
      <c r="IHS2" s="306"/>
      <c r="IHT2" s="306"/>
      <c r="IHU2" s="306"/>
      <c r="IHV2" s="306"/>
      <c r="IHW2" s="306"/>
      <c r="IHX2" s="306"/>
      <c r="IHY2" s="306"/>
      <c r="IHZ2" s="306"/>
      <c r="IIA2" s="306"/>
      <c r="IIB2" s="306"/>
      <c r="IIC2" s="306"/>
      <c r="IID2" s="306"/>
      <c r="IIE2" s="306"/>
      <c r="IIF2" s="306"/>
      <c r="IIG2" s="306"/>
      <c r="IIH2" s="306"/>
      <c r="III2" s="306"/>
      <c r="IIJ2" s="306"/>
      <c r="IIK2" s="306"/>
      <c r="IIL2" s="306"/>
      <c r="IIM2" s="306"/>
      <c r="IIN2" s="306"/>
      <c r="IIO2" s="306"/>
      <c r="IIP2" s="306"/>
      <c r="IIQ2" s="306"/>
      <c r="IIR2" s="306"/>
      <c r="IIS2" s="306"/>
      <c r="IIT2" s="306"/>
      <c r="IIU2" s="306"/>
      <c r="IIV2" s="306"/>
      <c r="IIW2" s="306"/>
      <c r="IIX2" s="306"/>
      <c r="IIY2" s="306"/>
      <c r="IIZ2" s="306"/>
      <c r="IJA2" s="306"/>
      <c r="IJB2" s="306"/>
      <c r="IJC2" s="306"/>
      <c r="IJD2" s="306"/>
      <c r="IJE2" s="306"/>
      <c r="IJF2" s="306"/>
      <c r="IJG2" s="306"/>
      <c r="IJH2" s="306"/>
      <c r="IJI2" s="306"/>
      <c r="IJJ2" s="306"/>
      <c r="IJK2" s="306"/>
      <c r="IJL2" s="306"/>
      <c r="IJM2" s="306"/>
      <c r="IJN2" s="306"/>
      <c r="IJO2" s="306"/>
      <c r="IJP2" s="306"/>
      <c r="IJQ2" s="306"/>
      <c r="IJR2" s="306"/>
      <c r="IJS2" s="306"/>
      <c r="IJT2" s="306"/>
      <c r="IJU2" s="306"/>
      <c r="IJV2" s="306"/>
      <c r="IJW2" s="306"/>
      <c r="IJX2" s="306"/>
      <c r="IJY2" s="306"/>
      <c r="IJZ2" s="306"/>
      <c r="IKA2" s="306"/>
      <c r="IKB2" s="306"/>
      <c r="IKC2" s="306"/>
      <c r="IKD2" s="306"/>
      <c r="IKE2" s="306"/>
      <c r="IKF2" s="306"/>
      <c r="IKG2" s="306"/>
      <c r="IKH2" s="306"/>
      <c r="IKI2" s="306"/>
      <c r="IKJ2" s="306"/>
      <c r="IKK2" s="306"/>
      <c r="IKL2" s="306"/>
      <c r="IKM2" s="306"/>
      <c r="IKN2" s="306"/>
      <c r="IKO2" s="306"/>
      <c r="IKP2" s="306"/>
      <c r="IKQ2" s="306"/>
      <c r="IKR2" s="306"/>
      <c r="IKS2" s="306"/>
      <c r="IKT2" s="306"/>
      <c r="IKU2" s="306"/>
      <c r="IKV2" s="306"/>
      <c r="IKW2" s="306"/>
      <c r="IKX2" s="306"/>
      <c r="IKY2" s="306"/>
      <c r="IKZ2" s="306"/>
      <c r="ILA2" s="306"/>
      <c r="ILB2" s="306"/>
      <c r="ILC2" s="306"/>
      <c r="ILD2" s="306"/>
      <c r="ILE2" s="306"/>
      <c r="ILF2" s="306"/>
      <c r="ILG2" s="306"/>
      <c r="ILH2" s="306"/>
      <c r="ILI2" s="306"/>
      <c r="ILJ2" s="306"/>
      <c r="ILK2" s="306"/>
      <c r="ILL2" s="306"/>
      <c r="ILM2" s="306"/>
      <c r="ILN2" s="306"/>
      <c r="ILO2" s="306"/>
      <c r="ILP2" s="306"/>
      <c r="ILQ2" s="306"/>
      <c r="ILR2" s="306"/>
      <c r="ILS2" s="306"/>
      <c r="ILT2" s="306"/>
      <c r="ILU2" s="306"/>
      <c r="ILV2" s="306"/>
      <c r="ILW2" s="306"/>
      <c r="ILX2" s="306"/>
      <c r="ILY2" s="306"/>
      <c r="ILZ2" s="306"/>
      <c r="IMA2" s="306"/>
      <c r="IMB2" s="306"/>
      <c r="IMC2" s="306"/>
      <c r="IMD2" s="306"/>
      <c r="IME2" s="306"/>
      <c r="IMF2" s="306"/>
      <c r="IMG2" s="306"/>
      <c r="IMH2" s="306"/>
      <c r="IMI2" s="306"/>
      <c r="IMJ2" s="306"/>
      <c r="IMK2" s="306"/>
      <c r="IML2" s="306"/>
      <c r="IMM2" s="306"/>
      <c r="IMN2" s="306"/>
      <c r="IMO2" s="306"/>
      <c r="IMP2" s="306"/>
      <c r="IMQ2" s="306"/>
      <c r="IMR2" s="306"/>
      <c r="IMS2" s="306"/>
      <c r="IMT2" s="306"/>
      <c r="IMU2" s="306"/>
      <c r="IMV2" s="306"/>
      <c r="IMW2" s="306"/>
      <c r="IMX2" s="306"/>
      <c r="IMY2" s="306"/>
      <c r="IMZ2" s="306"/>
      <c r="INA2" s="306"/>
      <c r="INB2" s="306"/>
      <c r="INC2" s="306"/>
      <c r="IND2" s="306"/>
      <c r="INE2" s="306"/>
      <c r="INF2" s="306"/>
      <c r="ING2" s="306"/>
      <c r="INH2" s="306"/>
      <c r="INI2" s="306"/>
      <c r="INJ2" s="306"/>
      <c r="INK2" s="306"/>
      <c r="INL2" s="306"/>
      <c r="INM2" s="306"/>
      <c r="INN2" s="306"/>
      <c r="INO2" s="306"/>
      <c r="INP2" s="306"/>
      <c r="INQ2" s="306"/>
      <c r="INR2" s="306"/>
      <c r="INS2" s="306"/>
      <c r="INT2" s="306"/>
      <c r="INU2" s="306"/>
      <c r="INV2" s="306"/>
      <c r="INW2" s="306"/>
      <c r="INX2" s="306"/>
      <c r="INY2" s="306"/>
      <c r="INZ2" s="306"/>
      <c r="IOA2" s="306"/>
      <c r="IOB2" s="306"/>
      <c r="IOC2" s="306"/>
      <c r="IOD2" s="306"/>
      <c r="IOE2" s="306"/>
      <c r="IOF2" s="306"/>
      <c r="IOG2" s="306"/>
      <c r="IOH2" s="306"/>
      <c r="IOI2" s="306"/>
      <c r="IOJ2" s="306"/>
      <c r="IOK2" s="306"/>
      <c r="IOL2" s="306"/>
      <c r="IOM2" s="306"/>
      <c r="ION2" s="306"/>
      <c r="IOO2" s="306"/>
      <c r="IOP2" s="306"/>
      <c r="IOQ2" s="306"/>
      <c r="IOR2" s="306"/>
      <c r="IOS2" s="306"/>
      <c r="IOT2" s="306"/>
      <c r="IOU2" s="306"/>
      <c r="IOV2" s="306"/>
      <c r="IOW2" s="306"/>
      <c r="IOX2" s="306"/>
      <c r="IOY2" s="306"/>
      <c r="IOZ2" s="306"/>
      <c r="IPA2" s="306"/>
      <c r="IPB2" s="306"/>
      <c r="IPC2" s="306"/>
      <c r="IPD2" s="306"/>
      <c r="IPE2" s="306"/>
      <c r="IPF2" s="306"/>
      <c r="IPG2" s="306"/>
      <c r="IPH2" s="306"/>
      <c r="IPI2" s="306"/>
      <c r="IPJ2" s="306"/>
      <c r="IPK2" s="306"/>
      <c r="IPL2" s="306"/>
      <c r="IPM2" s="306"/>
      <c r="IPN2" s="306"/>
      <c r="IPO2" s="306"/>
      <c r="IPP2" s="306"/>
      <c r="IPQ2" s="306"/>
      <c r="IPR2" s="306"/>
      <c r="IPS2" s="306"/>
      <c r="IPT2" s="306"/>
      <c r="IPU2" s="306"/>
      <c r="IPV2" s="306"/>
      <c r="IPW2" s="306"/>
      <c r="IPX2" s="306"/>
      <c r="IPY2" s="306"/>
      <c r="IPZ2" s="306"/>
      <c r="IQA2" s="306"/>
      <c r="IQB2" s="306"/>
      <c r="IQC2" s="306"/>
      <c r="IQD2" s="306"/>
      <c r="IQE2" s="306"/>
      <c r="IQF2" s="306"/>
      <c r="IQG2" s="306"/>
      <c r="IQH2" s="306"/>
      <c r="IQI2" s="306"/>
      <c r="IQJ2" s="306"/>
      <c r="IQK2" s="306"/>
      <c r="IQL2" s="306"/>
      <c r="IQM2" s="306"/>
      <c r="IQN2" s="306"/>
      <c r="IQO2" s="306"/>
      <c r="IQP2" s="306"/>
      <c r="IQQ2" s="306"/>
      <c r="IQR2" s="306"/>
      <c r="IQS2" s="306"/>
      <c r="IQT2" s="306"/>
      <c r="IQU2" s="306"/>
      <c r="IQV2" s="306"/>
      <c r="IQW2" s="306"/>
      <c r="IQX2" s="306"/>
      <c r="IQY2" s="306"/>
      <c r="IQZ2" s="306"/>
      <c r="IRA2" s="306"/>
      <c r="IRB2" s="306"/>
      <c r="IRC2" s="306"/>
      <c r="IRD2" s="306"/>
      <c r="IRE2" s="306"/>
      <c r="IRF2" s="306"/>
      <c r="IRG2" s="306"/>
      <c r="IRH2" s="306"/>
      <c r="IRI2" s="306"/>
      <c r="IRJ2" s="306"/>
      <c r="IRK2" s="306"/>
      <c r="IRL2" s="306"/>
      <c r="IRM2" s="306"/>
      <c r="IRN2" s="306"/>
      <c r="IRO2" s="306"/>
      <c r="IRP2" s="306"/>
      <c r="IRQ2" s="306"/>
      <c r="IRR2" s="306"/>
      <c r="IRS2" s="306"/>
      <c r="IRT2" s="306"/>
      <c r="IRU2" s="306"/>
      <c r="IRV2" s="306"/>
      <c r="IRW2" s="306"/>
      <c r="IRX2" s="306"/>
      <c r="IRY2" s="306"/>
      <c r="IRZ2" s="306"/>
      <c r="ISA2" s="306"/>
      <c r="ISB2" s="306"/>
      <c r="ISC2" s="306"/>
      <c r="ISD2" s="306"/>
      <c r="ISE2" s="306"/>
      <c r="ISF2" s="306"/>
      <c r="ISG2" s="306"/>
      <c r="ISH2" s="306"/>
      <c r="ISI2" s="306"/>
      <c r="ISJ2" s="306"/>
      <c r="ISK2" s="306"/>
      <c r="ISL2" s="306"/>
      <c r="ISM2" s="306"/>
      <c r="ISN2" s="306"/>
      <c r="ISO2" s="306"/>
      <c r="ISP2" s="306"/>
      <c r="ISQ2" s="306"/>
      <c r="ISR2" s="306"/>
      <c r="ISS2" s="306"/>
      <c r="IST2" s="306"/>
      <c r="ISU2" s="306"/>
      <c r="ISV2" s="306"/>
      <c r="ISW2" s="306"/>
      <c r="ISX2" s="306"/>
      <c r="ISY2" s="306"/>
      <c r="ISZ2" s="306"/>
      <c r="ITA2" s="306"/>
      <c r="ITB2" s="306"/>
      <c r="ITC2" s="306"/>
      <c r="ITD2" s="306"/>
      <c r="ITE2" s="306"/>
      <c r="ITF2" s="306"/>
      <c r="ITG2" s="306"/>
      <c r="ITH2" s="306"/>
      <c r="ITI2" s="306"/>
      <c r="ITJ2" s="306"/>
      <c r="ITK2" s="306"/>
      <c r="ITL2" s="306"/>
      <c r="ITM2" s="306"/>
      <c r="ITN2" s="306"/>
      <c r="ITO2" s="306"/>
      <c r="ITP2" s="306"/>
      <c r="ITQ2" s="306"/>
      <c r="ITR2" s="306"/>
      <c r="ITS2" s="306"/>
      <c r="ITT2" s="306"/>
      <c r="ITU2" s="306"/>
      <c r="ITV2" s="306"/>
      <c r="ITW2" s="306"/>
      <c r="ITX2" s="306"/>
      <c r="ITY2" s="306"/>
      <c r="ITZ2" s="306"/>
      <c r="IUA2" s="306"/>
      <c r="IUB2" s="306"/>
      <c r="IUC2" s="306"/>
      <c r="IUD2" s="306"/>
      <c r="IUE2" s="306"/>
      <c r="IUF2" s="306"/>
      <c r="IUG2" s="306"/>
      <c r="IUH2" s="306"/>
      <c r="IUI2" s="306"/>
      <c r="IUJ2" s="306"/>
      <c r="IUK2" s="306"/>
      <c r="IUL2" s="306"/>
      <c r="IUM2" s="306"/>
      <c r="IUN2" s="306"/>
      <c r="IUO2" s="306"/>
      <c r="IUP2" s="306"/>
      <c r="IUQ2" s="306"/>
      <c r="IUR2" s="306"/>
      <c r="IUS2" s="306"/>
      <c r="IUT2" s="306"/>
      <c r="IUU2" s="306"/>
      <c r="IUV2" s="306"/>
      <c r="IUW2" s="306"/>
      <c r="IUX2" s="306"/>
      <c r="IUY2" s="306"/>
      <c r="IUZ2" s="306"/>
      <c r="IVA2" s="306"/>
      <c r="IVB2" s="306"/>
      <c r="IVC2" s="306"/>
      <c r="IVD2" s="306"/>
      <c r="IVE2" s="306"/>
      <c r="IVF2" s="306"/>
      <c r="IVG2" s="306"/>
      <c r="IVH2" s="306"/>
      <c r="IVI2" s="306"/>
      <c r="IVJ2" s="306"/>
      <c r="IVK2" s="306"/>
      <c r="IVL2" s="306"/>
      <c r="IVM2" s="306"/>
      <c r="IVN2" s="306"/>
      <c r="IVO2" s="306"/>
      <c r="IVP2" s="306"/>
      <c r="IVQ2" s="306"/>
      <c r="IVR2" s="306"/>
      <c r="IVS2" s="306"/>
      <c r="IVT2" s="306"/>
      <c r="IVU2" s="306"/>
      <c r="IVV2" s="306"/>
      <c r="IVW2" s="306"/>
      <c r="IVX2" s="306"/>
      <c r="IVY2" s="306"/>
      <c r="IVZ2" s="306"/>
      <c r="IWA2" s="306"/>
      <c r="IWB2" s="306"/>
      <c r="IWC2" s="306"/>
      <c r="IWD2" s="306"/>
      <c r="IWE2" s="306"/>
      <c r="IWF2" s="306"/>
      <c r="IWG2" s="306"/>
      <c r="IWH2" s="306"/>
      <c r="IWI2" s="306"/>
      <c r="IWJ2" s="306"/>
      <c r="IWK2" s="306"/>
      <c r="IWL2" s="306"/>
      <c r="IWM2" s="306"/>
      <c r="IWN2" s="306"/>
      <c r="IWO2" s="306"/>
      <c r="IWP2" s="306"/>
      <c r="IWQ2" s="306"/>
      <c r="IWR2" s="306"/>
      <c r="IWS2" s="306"/>
      <c r="IWT2" s="306"/>
      <c r="IWU2" s="306"/>
      <c r="IWV2" s="306"/>
      <c r="IWW2" s="306"/>
      <c r="IWX2" s="306"/>
      <c r="IWY2" s="306"/>
      <c r="IWZ2" s="306"/>
      <c r="IXA2" s="306"/>
      <c r="IXB2" s="306"/>
      <c r="IXC2" s="306"/>
      <c r="IXD2" s="306"/>
      <c r="IXE2" s="306"/>
      <c r="IXF2" s="306"/>
      <c r="IXG2" s="306"/>
      <c r="IXH2" s="306"/>
      <c r="IXI2" s="306"/>
      <c r="IXJ2" s="306"/>
      <c r="IXK2" s="306"/>
      <c r="IXL2" s="306"/>
      <c r="IXM2" s="306"/>
      <c r="IXN2" s="306"/>
      <c r="IXO2" s="306"/>
      <c r="IXP2" s="306"/>
      <c r="IXQ2" s="306"/>
      <c r="IXR2" s="306"/>
      <c r="IXS2" s="306"/>
      <c r="IXT2" s="306"/>
      <c r="IXU2" s="306"/>
      <c r="IXV2" s="306"/>
      <c r="IXW2" s="306"/>
      <c r="IXX2" s="306"/>
      <c r="IXY2" s="306"/>
      <c r="IXZ2" s="306"/>
      <c r="IYA2" s="306"/>
      <c r="IYB2" s="306"/>
      <c r="IYC2" s="306"/>
      <c r="IYD2" s="306"/>
      <c r="IYE2" s="306"/>
      <c r="IYF2" s="306"/>
      <c r="IYG2" s="306"/>
      <c r="IYH2" s="306"/>
      <c r="IYI2" s="306"/>
      <c r="IYJ2" s="306"/>
      <c r="IYK2" s="306"/>
      <c r="IYL2" s="306"/>
      <c r="IYM2" s="306"/>
      <c r="IYN2" s="306"/>
      <c r="IYO2" s="306"/>
      <c r="IYP2" s="306"/>
      <c r="IYQ2" s="306"/>
      <c r="IYR2" s="306"/>
      <c r="IYS2" s="306"/>
      <c r="IYT2" s="306"/>
      <c r="IYU2" s="306"/>
      <c r="IYV2" s="306"/>
      <c r="IYW2" s="306"/>
      <c r="IYX2" s="306"/>
      <c r="IYY2" s="306"/>
      <c r="IYZ2" s="306"/>
      <c r="IZA2" s="306"/>
      <c r="IZB2" s="306"/>
      <c r="IZC2" s="306"/>
      <c r="IZD2" s="306"/>
      <c r="IZE2" s="306"/>
      <c r="IZF2" s="306"/>
      <c r="IZG2" s="306"/>
      <c r="IZH2" s="306"/>
      <c r="IZI2" s="306"/>
      <c r="IZJ2" s="306"/>
      <c r="IZK2" s="306"/>
      <c r="IZL2" s="306"/>
      <c r="IZM2" s="306"/>
      <c r="IZN2" s="306"/>
      <c r="IZO2" s="306"/>
      <c r="IZP2" s="306"/>
      <c r="IZQ2" s="306"/>
      <c r="IZR2" s="306"/>
      <c r="IZS2" s="306"/>
      <c r="IZT2" s="306"/>
      <c r="IZU2" s="306"/>
      <c r="IZV2" s="306"/>
      <c r="IZW2" s="306"/>
      <c r="IZX2" s="306"/>
      <c r="IZY2" s="306"/>
      <c r="IZZ2" s="306"/>
      <c r="JAA2" s="306"/>
      <c r="JAB2" s="306"/>
      <c r="JAC2" s="306"/>
      <c r="JAD2" s="306"/>
      <c r="JAE2" s="306"/>
      <c r="JAF2" s="306"/>
      <c r="JAG2" s="306"/>
      <c r="JAH2" s="306"/>
      <c r="JAI2" s="306"/>
      <c r="JAJ2" s="306"/>
      <c r="JAK2" s="306"/>
      <c r="JAL2" s="306"/>
      <c r="JAM2" s="306"/>
      <c r="JAN2" s="306"/>
      <c r="JAO2" s="306"/>
      <c r="JAP2" s="306"/>
      <c r="JAQ2" s="306"/>
      <c r="JAR2" s="306"/>
      <c r="JAS2" s="306"/>
      <c r="JAT2" s="306"/>
      <c r="JAU2" s="306"/>
      <c r="JAV2" s="306"/>
      <c r="JAW2" s="306"/>
      <c r="JAX2" s="306"/>
      <c r="JAY2" s="306"/>
      <c r="JAZ2" s="306"/>
      <c r="JBA2" s="306"/>
      <c r="JBB2" s="306"/>
      <c r="JBC2" s="306"/>
      <c r="JBD2" s="306"/>
      <c r="JBE2" s="306"/>
      <c r="JBF2" s="306"/>
      <c r="JBG2" s="306"/>
      <c r="JBH2" s="306"/>
      <c r="JBI2" s="306"/>
      <c r="JBJ2" s="306"/>
      <c r="JBK2" s="306"/>
      <c r="JBL2" s="306"/>
      <c r="JBM2" s="306"/>
      <c r="JBN2" s="306"/>
      <c r="JBO2" s="306"/>
      <c r="JBP2" s="306"/>
      <c r="JBQ2" s="306"/>
      <c r="JBR2" s="306"/>
      <c r="JBS2" s="306"/>
      <c r="JBT2" s="306"/>
      <c r="JBU2" s="306"/>
      <c r="JBV2" s="306"/>
      <c r="JBW2" s="306"/>
      <c r="JBX2" s="306"/>
      <c r="JBY2" s="306"/>
      <c r="JBZ2" s="306"/>
      <c r="JCA2" s="306"/>
      <c r="JCB2" s="306"/>
      <c r="JCC2" s="306"/>
      <c r="JCD2" s="306"/>
      <c r="JCE2" s="306"/>
      <c r="JCF2" s="306"/>
      <c r="JCG2" s="306"/>
      <c r="JCH2" s="306"/>
      <c r="JCI2" s="306"/>
      <c r="JCJ2" s="306"/>
      <c r="JCK2" s="306"/>
      <c r="JCL2" s="306"/>
      <c r="JCM2" s="306"/>
      <c r="JCN2" s="306"/>
      <c r="JCO2" s="306"/>
      <c r="JCP2" s="306"/>
      <c r="JCQ2" s="306"/>
      <c r="JCR2" s="306"/>
      <c r="JCS2" s="306"/>
      <c r="JCT2" s="306"/>
      <c r="JCU2" s="306"/>
      <c r="JCV2" s="306"/>
      <c r="JCW2" s="306"/>
      <c r="JCX2" s="306"/>
      <c r="JCY2" s="306"/>
      <c r="JCZ2" s="306"/>
      <c r="JDA2" s="306"/>
      <c r="JDB2" s="306"/>
      <c r="JDC2" s="306"/>
      <c r="JDD2" s="306"/>
      <c r="JDE2" s="306"/>
      <c r="JDF2" s="306"/>
      <c r="JDG2" s="306"/>
      <c r="JDH2" s="306"/>
      <c r="JDI2" s="306"/>
      <c r="JDJ2" s="306"/>
      <c r="JDK2" s="306"/>
      <c r="JDL2" s="306"/>
      <c r="JDM2" s="306"/>
      <c r="JDN2" s="306"/>
      <c r="JDO2" s="306"/>
      <c r="JDP2" s="306"/>
      <c r="JDQ2" s="306"/>
      <c r="JDR2" s="306"/>
      <c r="JDS2" s="306"/>
      <c r="JDT2" s="306"/>
      <c r="JDU2" s="306"/>
      <c r="JDV2" s="306"/>
      <c r="JDW2" s="306"/>
      <c r="JDX2" s="306"/>
      <c r="JDY2" s="306"/>
      <c r="JDZ2" s="306"/>
      <c r="JEA2" s="306"/>
      <c r="JEB2" s="306"/>
      <c r="JEC2" s="306"/>
      <c r="JED2" s="306"/>
      <c r="JEE2" s="306"/>
      <c r="JEF2" s="306"/>
      <c r="JEG2" s="306"/>
      <c r="JEH2" s="306"/>
      <c r="JEI2" s="306"/>
      <c r="JEJ2" s="306"/>
      <c r="JEK2" s="306"/>
      <c r="JEL2" s="306"/>
      <c r="JEM2" s="306"/>
      <c r="JEN2" s="306"/>
      <c r="JEO2" s="306"/>
      <c r="JEP2" s="306"/>
      <c r="JEQ2" s="306"/>
      <c r="JER2" s="306"/>
      <c r="JES2" s="306"/>
      <c r="JET2" s="306"/>
      <c r="JEU2" s="306"/>
      <c r="JEV2" s="306"/>
      <c r="JEW2" s="306"/>
      <c r="JEX2" s="306"/>
      <c r="JEY2" s="306"/>
      <c r="JEZ2" s="306"/>
      <c r="JFA2" s="306"/>
      <c r="JFB2" s="306"/>
      <c r="JFC2" s="306"/>
      <c r="JFD2" s="306"/>
      <c r="JFE2" s="306"/>
      <c r="JFF2" s="306"/>
      <c r="JFG2" s="306"/>
      <c r="JFH2" s="306"/>
      <c r="JFI2" s="306"/>
      <c r="JFJ2" s="306"/>
      <c r="JFK2" s="306"/>
      <c r="JFL2" s="306"/>
      <c r="JFM2" s="306"/>
      <c r="JFN2" s="306"/>
      <c r="JFO2" s="306"/>
      <c r="JFP2" s="306"/>
      <c r="JFQ2" s="306"/>
      <c r="JFR2" s="306"/>
      <c r="JFS2" s="306"/>
      <c r="JFT2" s="306"/>
      <c r="JFU2" s="306"/>
      <c r="JFV2" s="306"/>
      <c r="JFW2" s="306"/>
      <c r="JFX2" s="306"/>
      <c r="JFY2" s="306"/>
      <c r="JFZ2" s="306"/>
      <c r="JGA2" s="306"/>
      <c r="JGB2" s="306"/>
      <c r="JGC2" s="306"/>
      <c r="JGD2" s="306"/>
      <c r="JGE2" s="306"/>
      <c r="JGF2" s="306"/>
      <c r="JGG2" s="306"/>
      <c r="JGH2" s="306"/>
      <c r="JGI2" s="306"/>
      <c r="JGJ2" s="306"/>
      <c r="JGK2" s="306"/>
      <c r="JGL2" s="306"/>
      <c r="JGM2" s="306"/>
      <c r="JGN2" s="306"/>
      <c r="JGO2" s="306"/>
      <c r="JGP2" s="306"/>
      <c r="JGQ2" s="306"/>
      <c r="JGR2" s="306"/>
      <c r="JGS2" s="306"/>
      <c r="JGT2" s="306"/>
      <c r="JGU2" s="306"/>
      <c r="JGV2" s="306"/>
      <c r="JGW2" s="306"/>
      <c r="JGX2" s="306"/>
      <c r="JGY2" s="306"/>
      <c r="JGZ2" s="306"/>
      <c r="JHA2" s="306"/>
      <c r="JHB2" s="306"/>
      <c r="JHC2" s="306"/>
      <c r="JHD2" s="306"/>
      <c r="JHE2" s="306"/>
      <c r="JHF2" s="306"/>
      <c r="JHG2" s="306"/>
      <c r="JHH2" s="306"/>
      <c r="JHI2" s="306"/>
      <c r="JHJ2" s="306"/>
      <c r="JHK2" s="306"/>
      <c r="JHL2" s="306"/>
      <c r="JHM2" s="306"/>
      <c r="JHN2" s="306"/>
      <c r="JHO2" s="306"/>
      <c r="JHP2" s="306"/>
      <c r="JHQ2" s="306"/>
      <c r="JHR2" s="306"/>
      <c r="JHS2" s="306"/>
      <c r="JHT2" s="306"/>
      <c r="JHU2" s="306"/>
      <c r="JHV2" s="306"/>
      <c r="JHW2" s="306"/>
      <c r="JHX2" s="306"/>
      <c r="JHY2" s="306"/>
      <c r="JHZ2" s="306"/>
      <c r="JIA2" s="306"/>
      <c r="JIB2" s="306"/>
      <c r="JIC2" s="306"/>
      <c r="JID2" s="306"/>
      <c r="JIE2" s="306"/>
      <c r="JIF2" s="306"/>
      <c r="JIG2" s="306"/>
      <c r="JIH2" s="306"/>
      <c r="JII2" s="306"/>
      <c r="JIJ2" s="306"/>
      <c r="JIK2" s="306"/>
      <c r="JIL2" s="306"/>
      <c r="JIM2" s="306"/>
      <c r="JIN2" s="306"/>
      <c r="JIO2" s="306"/>
      <c r="JIP2" s="306"/>
      <c r="JIQ2" s="306"/>
      <c r="JIR2" s="306"/>
      <c r="JIS2" s="306"/>
      <c r="JIT2" s="306"/>
      <c r="JIU2" s="306"/>
      <c r="JIV2" s="306"/>
      <c r="JIW2" s="306"/>
      <c r="JIX2" s="306"/>
      <c r="JIY2" s="306"/>
      <c r="JIZ2" s="306"/>
      <c r="JJA2" s="306"/>
      <c r="JJB2" s="306"/>
      <c r="JJC2" s="306"/>
      <c r="JJD2" s="306"/>
      <c r="JJE2" s="306"/>
      <c r="JJF2" s="306"/>
      <c r="JJG2" s="306"/>
      <c r="JJH2" s="306"/>
      <c r="JJI2" s="306"/>
      <c r="JJJ2" s="306"/>
      <c r="JJK2" s="306"/>
      <c r="JJL2" s="306"/>
      <c r="JJM2" s="306"/>
      <c r="JJN2" s="306"/>
      <c r="JJO2" s="306"/>
      <c r="JJP2" s="306"/>
      <c r="JJQ2" s="306"/>
      <c r="JJR2" s="306"/>
      <c r="JJS2" s="306"/>
      <c r="JJT2" s="306"/>
      <c r="JJU2" s="306"/>
      <c r="JJV2" s="306"/>
      <c r="JJW2" s="306"/>
      <c r="JJX2" s="306"/>
      <c r="JJY2" s="306"/>
      <c r="JJZ2" s="306"/>
      <c r="JKA2" s="306"/>
      <c r="JKB2" s="306"/>
      <c r="JKC2" s="306"/>
      <c r="JKD2" s="306"/>
      <c r="JKE2" s="306"/>
      <c r="JKF2" s="306"/>
      <c r="JKG2" s="306"/>
      <c r="JKH2" s="306"/>
      <c r="JKI2" s="306"/>
      <c r="JKJ2" s="306"/>
      <c r="JKK2" s="306"/>
      <c r="JKL2" s="306"/>
      <c r="JKM2" s="306"/>
      <c r="JKN2" s="306"/>
      <c r="JKO2" s="306"/>
      <c r="JKP2" s="306"/>
      <c r="JKQ2" s="306"/>
      <c r="JKR2" s="306"/>
      <c r="JKS2" s="306"/>
      <c r="JKT2" s="306"/>
      <c r="JKU2" s="306"/>
      <c r="JKV2" s="306"/>
      <c r="JKW2" s="306"/>
      <c r="JKX2" s="306"/>
      <c r="JKY2" s="306"/>
      <c r="JKZ2" s="306"/>
      <c r="JLA2" s="306"/>
      <c r="JLB2" s="306"/>
      <c r="JLC2" s="306"/>
      <c r="JLD2" s="306"/>
      <c r="JLE2" s="306"/>
      <c r="JLF2" s="306"/>
      <c r="JLG2" s="306"/>
      <c r="JLH2" s="306"/>
      <c r="JLI2" s="306"/>
      <c r="JLJ2" s="306"/>
      <c r="JLK2" s="306"/>
      <c r="JLL2" s="306"/>
      <c r="JLM2" s="306"/>
      <c r="JLN2" s="306"/>
      <c r="JLO2" s="306"/>
      <c r="JLP2" s="306"/>
      <c r="JLQ2" s="306"/>
      <c r="JLR2" s="306"/>
      <c r="JLS2" s="306"/>
      <c r="JLT2" s="306"/>
      <c r="JLU2" s="306"/>
      <c r="JLV2" s="306"/>
      <c r="JLW2" s="306"/>
      <c r="JLX2" s="306"/>
      <c r="JLY2" s="306"/>
      <c r="JLZ2" s="306"/>
      <c r="JMA2" s="306"/>
      <c r="JMB2" s="306"/>
      <c r="JMC2" s="306"/>
      <c r="JMD2" s="306"/>
      <c r="JME2" s="306"/>
      <c r="JMF2" s="306"/>
      <c r="JMG2" s="306"/>
      <c r="JMH2" s="306"/>
      <c r="JMI2" s="306"/>
      <c r="JMJ2" s="306"/>
      <c r="JMK2" s="306"/>
      <c r="JML2" s="306"/>
      <c r="JMM2" s="306"/>
      <c r="JMN2" s="306"/>
      <c r="JMO2" s="306"/>
      <c r="JMP2" s="306"/>
      <c r="JMQ2" s="306"/>
      <c r="JMR2" s="306"/>
      <c r="JMS2" s="306"/>
      <c r="JMT2" s="306"/>
      <c r="JMU2" s="306"/>
      <c r="JMV2" s="306"/>
      <c r="JMW2" s="306"/>
      <c r="JMX2" s="306"/>
      <c r="JMY2" s="306"/>
      <c r="JMZ2" s="306"/>
      <c r="JNA2" s="306"/>
      <c r="JNB2" s="306"/>
      <c r="JNC2" s="306"/>
      <c r="JND2" s="306"/>
      <c r="JNE2" s="306"/>
      <c r="JNF2" s="306"/>
      <c r="JNG2" s="306"/>
      <c r="JNH2" s="306"/>
      <c r="JNI2" s="306"/>
      <c r="JNJ2" s="306"/>
      <c r="JNK2" s="306"/>
      <c r="JNL2" s="306"/>
      <c r="JNM2" s="306"/>
      <c r="JNN2" s="306"/>
      <c r="JNO2" s="306"/>
      <c r="JNP2" s="306"/>
      <c r="JNQ2" s="306"/>
      <c r="JNR2" s="306"/>
      <c r="JNS2" s="306"/>
      <c r="JNT2" s="306"/>
      <c r="JNU2" s="306"/>
      <c r="JNV2" s="306"/>
      <c r="JNW2" s="306"/>
      <c r="JNX2" s="306"/>
      <c r="JNY2" s="306"/>
      <c r="JNZ2" s="306"/>
      <c r="JOA2" s="306"/>
      <c r="JOB2" s="306"/>
      <c r="JOC2" s="306"/>
      <c r="JOD2" s="306"/>
      <c r="JOE2" s="306"/>
      <c r="JOF2" s="306"/>
      <c r="JOG2" s="306"/>
      <c r="JOH2" s="306"/>
      <c r="JOI2" s="306"/>
      <c r="JOJ2" s="306"/>
      <c r="JOK2" s="306"/>
      <c r="JOL2" s="306"/>
      <c r="JOM2" s="306"/>
      <c r="JON2" s="306"/>
      <c r="JOO2" s="306"/>
      <c r="JOP2" s="306"/>
      <c r="JOQ2" s="306"/>
      <c r="JOR2" s="306"/>
      <c r="JOS2" s="306"/>
      <c r="JOT2" s="306"/>
      <c r="JOU2" s="306"/>
      <c r="JOV2" s="306"/>
      <c r="JOW2" s="306"/>
      <c r="JOX2" s="306"/>
      <c r="JOY2" s="306"/>
      <c r="JOZ2" s="306"/>
      <c r="JPA2" s="306"/>
      <c r="JPB2" s="306"/>
      <c r="JPC2" s="306"/>
      <c r="JPD2" s="306"/>
      <c r="JPE2" s="306"/>
      <c r="JPF2" s="306"/>
      <c r="JPG2" s="306"/>
      <c r="JPH2" s="306"/>
      <c r="JPI2" s="306"/>
      <c r="JPJ2" s="306"/>
      <c r="JPK2" s="306"/>
      <c r="JPL2" s="306"/>
      <c r="JPM2" s="306"/>
      <c r="JPN2" s="306"/>
      <c r="JPO2" s="306"/>
      <c r="JPP2" s="306"/>
      <c r="JPQ2" s="306"/>
      <c r="JPR2" s="306"/>
      <c r="JPS2" s="306"/>
      <c r="JPT2" s="306"/>
      <c r="JPU2" s="306"/>
      <c r="JPV2" s="306"/>
      <c r="JPW2" s="306"/>
      <c r="JPX2" s="306"/>
      <c r="JPY2" s="306"/>
      <c r="JPZ2" s="306"/>
      <c r="JQA2" s="306"/>
      <c r="JQB2" s="306"/>
      <c r="JQC2" s="306"/>
      <c r="JQD2" s="306"/>
      <c r="JQE2" s="306"/>
      <c r="JQF2" s="306"/>
      <c r="JQG2" s="306"/>
      <c r="JQH2" s="306"/>
      <c r="JQI2" s="306"/>
      <c r="JQJ2" s="306"/>
      <c r="JQK2" s="306"/>
      <c r="JQL2" s="306"/>
      <c r="JQM2" s="306"/>
      <c r="JQN2" s="306"/>
      <c r="JQO2" s="306"/>
      <c r="JQP2" s="306"/>
      <c r="JQQ2" s="306"/>
      <c r="JQR2" s="306"/>
      <c r="JQS2" s="306"/>
      <c r="JQT2" s="306"/>
      <c r="JQU2" s="306"/>
      <c r="JQV2" s="306"/>
      <c r="JQW2" s="306"/>
      <c r="JQX2" s="306"/>
      <c r="JQY2" s="306"/>
      <c r="JQZ2" s="306"/>
      <c r="JRA2" s="306"/>
      <c r="JRB2" s="306"/>
      <c r="JRC2" s="306"/>
      <c r="JRD2" s="306"/>
      <c r="JRE2" s="306"/>
      <c r="JRF2" s="306"/>
      <c r="JRG2" s="306"/>
      <c r="JRH2" s="306"/>
      <c r="JRI2" s="306"/>
      <c r="JRJ2" s="306"/>
      <c r="JRK2" s="306"/>
      <c r="JRL2" s="306"/>
      <c r="JRM2" s="306"/>
      <c r="JRN2" s="306"/>
      <c r="JRO2" s="306"/>
      <c r="JRP2" s="306"/>
      <c r="JRQ2" s="306"/>
      <c r="JRR2" s="306"/>
      <c r="JRS2" s="306"/>
      <c r="JRT2" s="306"/>
      <c r="JRU2" s="306"/>
      <c r="JRV2" s="306"/>
      <c r="JRW2" s="306"/>
      <c r="JRX2" s="306"/>
      <c r="JRY2" s="306"/>
      <c r="JRZ2" s="306"/>
      <c r="JSA2" s="306"/>
      <c r="JSB2" s="306"/>
      <c r="JSC2" s="306"/>
      <c r="JSD2" s="306"/>
      <c r="JSE2" s="306"/>
      <c r="JSF2" s="306"/>
      <c r="JSG2" s="306"/>
      <c r="JSH2" s="306"/>
      <c r="JSI2" s="306"/>
      <c r="JSJ2" s="306"/>
      <c r="JSK2" s="306"/>
      <c r="JSL2" s="306"/>
      <c r="JSM2" s="306"/>
      <c r="JSN2" s="306"/>
      <c r="JSO2" s="306"/>
      <c r="JSP2" s="306"/>
      <c r="JSQ2" s="306"/>
      <c r="JSR2" s="306"/>
      <c r="JSS2" s="306"/>
      <c r="JST2" s="306"/>
      <c r="JSU2" s="306"/>
      <c r="JSV2" s="306"/>
      <c r="JSW2" s="306"/>
      <c r="JSX2" s="306"/>
      <c r="JSY2" s="306"/>
      <c r="JSZ2" s="306"/>
      <c r="JTA2" s="306"/>
      <c r="JTB2" s="306"/>
      <c r="JTC2" s="306"/>
      <c r="JTD2" s="306"/>
      <c r="JTE2" s="306"/>
      <c r="JTF2" s="306"/>
      <c r="JTG2" s="306"/>
      <c r="JTH2" s="306"/>
      <c r="JTI2" s="306"/>
      <c r="JTJ2" s="306"/>
      <c r="JTK2" s="306"/>
      <c r="JTL2" s="306"/>
      <c r="JTM2" s="306"/>
      <c r="JTN2" s="306"/>
      <c r="JTO2" s="306"/>
      <c r="JTP2" s="306"/>
      <c r="JTQ2" s="306"/>
      <c r="JTR2" s="306"/>
      <c r="JTS2" s="306"/>
      <c r="JTT2" s="306"/>
      <c r="JTU2" s="306"/>
      <c r="JTV2" s="306"/>
      <c r="JTW2" s="306"/>
      <c r="JTX2" s="306"/>
      <c r="JTY2" s="306"/>
      <c r="JTZ2" s="306"/>
      <c r="JUA2" s="306"/>
      <c r="JUB2" s="306"/>
      <c r="JUC2" s="306"/>
      <c r="JUD2" s="306"/>
      <c r="JUE2" s="306"/>
      <c r="JUF2" s="306"/>
      <c r="JUG2" s="306"/>
      <c r="JUH2" s="306"/>
      <c r="JUI2" s="306"/>
      <c r="JUJ2" s="306"/>
      <c r="JUK2" s="306"/>
      <c r="JUL2" s="306"/>
      <c r="JUM2" s="306"/>
      <c r="JUN2" s="306"/>
      <c r="JUO2" s="306"/>
      <c r="JUP2" s="306"/>
      <c r="JUQ2" s="306"/>
      <c r="JUR2" s="306"/>
      <c r="JUS2" s="306"/>
      <c r="JUT2" s="306"/>
      <c r="JUU2" s="306"/>
      <c r="JUV2" s="306"/>
      <c r="JUW2" s="306"/>
      <c r="JUX2" s="306"/>
      <c r="JUY2" s="306"/>
      <c r="JUZ2" s="306"/>
      <c r="JVA2" s="306"/>
      <c r="JVB2" s="306"/>
      <c r="JVC2" s="306"/>
      <c r="JVD2" s="306"/>
      <c r="JVE2" s="306"/>
      <c r="JVF2" s="306"/>
      <c r="JVG2" s="306"/>
      <c r="JVH2" s="306"/>
      <c r="JVI2" s="306"/>
      <c r="JVJ2" s="306"/>
      <c r="JVK2" s="306"/>
      <c r="JVL2" s="306"/>
      <c r="JVM2" s="306"/>
      <c r="JVN2" s="306"/>
      <c r="JVO2" s="306"/>
      <c r="JVP2" s="306"/>
      <c r="JVQ2" s="306"/>
      <c r="JVR2" s="306"/>
      <c r="JVS2" s="306"/>
      <c r="JVT2" s="306"/>
      <c r="JVU2" s="306"/>
      <c r="JVV2" s="306"/>
      <c r="JVW2" s="306"/>
      <c r="JVX2" s="306"/>
      <c r="JVY2" s="306"/>
      <c r="JVZ2" s="306"/>
      <c r="JWA2" s="306"/>
      <c r="JWB2" s="306"/>
      <c r="JWC2" s="306"/>
      <c r="JWD2" s="306"/>
      <c r="JWE2" s="306"/>
      <c r="JWF2" s="306"/>
      <c r="JWG2" s="306"/>
      <c r="JWH2" s="306"/>
      <c r="JWI2" s="306"/>
      <c r="JWJ2" s="306"/>
      <c r="JWK2" s="306"/>
      <c r="JWL2" s="306"/>
      <c r="JWM2" s="306"/>
      <c r="JWN2" s="306"/>
      <c r="JWO2" s="306"/>
      <c r="JWP2" s="306"/>
      <c r="JWQ2" s="306"/>
      <c r="JWR2" s="306"/>
      <c r="JWS2" s="306"/>
      <c r="JWT2" s="306"/>
      <c r="JWU2" s="306"/>
      <c r="JWV2" s="306"/>
      <c r="JWW2" s="306"/>
      <c r="JWX2" s="306"/>
      <c r="JWY2" s="306"/>
      <c r="JWZ2" s="306"/>
      <c r="JXA2" s="306"/>
      <c r="JXB2" s="306"/>
      <c r="JXC2" s="306"/>
      <c r="JXD2" s="306"/>
      <c r="JXE2" s="306"/>
      <c r="JXF2" s="306"/>
      <c r="JXG2" s="306"/>
      <c r="JXH2" s="306"/>
      <c r="JXI2" s="306"/>
      <c r="JXJ2" s="306"/>
      <c r="JXK2" s="306"/>
      <c r="JXL2" s="306"/>
      <c r="JXM2" s="306"/>
      <c r="JXN2" s="306"/>
      <c r="JXO2" s="306"/>
      <c r="JXP2" s="306"/>
      <c r="JXQ2" s="306"/>
      <c r="JXR2" s="306"/>
      <c r="JXS2" s="306"/>
      <c r="JXT2" s="306"/>
      <c r="JXU2" s="306"/>
      <c r="JXV2" s="306"/>
      <c r="JXW2" s="306"/>
      <c r="JXX2" s="306"/>
      <c r="JXY2" s="306"/>
      <c r="JXZ2" s="306"/>
      <c r="JYA2" s="306"/>
      <c r="JYB2" s="306"/>
      <c r="JYC2" s="306"/>
      <c r="JYD2" s="306"/>
      <c r="JYE2" s="306"/>
      <c r="JYF2" s="306"/>
      <c r="JYG2" s="306"/>
      <c r="JYH2" s="306"/>
      <c r="JYI2" s="306"/>
      <c r="JYJ2" s="306"/>
      <c r="JYK2" s="306"/>
      <c r="JYL2" s="306"/>
      <c r="JYM2" s="306"/>
      <c r="JYN2" s="306"/>
      <c r="JYO2" s="306"/>
      <c r="JYP2" s="306"/>
      <c r="JYQ2" s="306"/>
      <c r="JYR2" s="306"/>
      <c r="JYS2" s="306"/>
      <c r="JYT2" s="306"/>
      <c r="JYU2" s="306"/>
      <c r="JYV2" s="306"/>
      <c r="JYW2" s="306"/>
      <c r="JYX2" s="306"/>
      <c r="JYY2" s="306"/>
      <c r="JYZ2" s="306"/>
      <c r="JZA2" s="306"/>
      <c r="JZB2" s="306"/>
      <c r="JZC2" s="306"/>
      <c r="JZD2" s="306"/>
      <c r="JZE2" s="306"/>
      <c r="JZF2" s="306"/>
      <c r="JZG2" s="306"/>
      <c r="JZH2" s="306"/>
      <c r="JZI2" s="306"/>
      <c r="JZJ2" s="306"/>
      <c r="JZK2" s="306"/>
      <c r="JZL2" s="306"/>
      <c r="JZM2" s="306"/>
      <c r="JZN2" s="306"/>
      <c r="JZO2" s="306"/>
      <c r="JZP2" s="306"/>
      <c r="JZQ2" s="306"/>
      <c r="JZR2" s="306"/>
      <c r="JZS2" s="306"/>
      <c r="JZT2" s="306"/>
      <c r="JZU2" s="306"/>
      <c r="JZV2" s="306"/>
      <c r="JZW2" s="306"/>
      <c r="JZX2" s="306"/>
      <c r="JZY2" s="306"/>
      <c r="JZZ2" s="306"/>
      <c r="KAA2" s="306"/>
      <c r="KAB2" s="306"/>
      <c r="KAC2" s="306"/>
      <c r="KAD2" s="306"/>
      <c r="KAE2" s="306"/>
      <c r="KAF2" s="306"/>
      <c r="KAG2" s="306"/>
      <c r="KAH2" s="306"/>
      <c r="KAI2" s="306"/>
      <c r="KAJ2" s="306"/>
      <c r="KAK2" s="306"/>
      <c r="KAL2" s="306"/>
      <c r="KAM2" s="306"/>
      <c r="KAN2" s="306"/>
      <c r="KAO2" s="306"/>
      <c r="KAP2" s="306"/>
      <c r="KAQ2" s="306"/>
      <c r="KAR2" s="306"/>
      <c r="KAS2" s="306"/>
      <c r="KAT2" s="306"/>
      <c r="KAU2" s="306"/>
      <c r="KAV2" s="306"/>
      <c r="KAW2" s="306"/>
      <c r="KAX2" s="306"/>
      <c r="KAY2" s="306"/>
      <c r="KAZ2" s="306"/>
      <c r="KBA2" s="306"/>
      <c r="KBB2" s="306"/>
      <c r="KBC2" s="306"/>
      <c r="KBD2" s="306"/>
      <c r="KBE2" s="306"/>
      <c r="KBF2" s="306"/>
      <c r="KBG2" s="306"/>
      <c r="KBH2" s="306"/>
      <c r="KBI2" s="306"/>
      <c r="KBJ2" s="306"/>
      <c r="KBK2" s="306"/>
      <c r="KBL2" s="306"/>
      <c r="KBM2" s="306"/>
      <c r="KBN2" s="306"/>
      <c r="KBO2" s="306"/>
      <c r="KBP2" s="306"/>
      <c r="KBQ2" s="306"/>
      <c r="KBR2" s="306"/>
      <c r="KBS2" s="306"/>
      <c r="KBT2" s="306"/>
      <c r="KBU2" s="306"/>
      <c r="KBV2" s="306"/>
      <c r="KBW2" s="306"/>
      <c r="KBX2" s="306"/>
      <c r="KBY2" s="306"/>
      <c r="KBZ2" s="306"/>
      <c r="KCA2" s="306"/>
      <c r="KCB2" s="306"/>
      <c r="KCC2" s="306"/>
      <c r="KCD2" s="306"/>
      <c r="KCE2" s="306"/>
      <c r="KCF2" s="306"/>
      <c r="KCG2" s="306"/>
      <c r="KCH2" s="306"/>
      <c r="KCI2" s="306"/>
      <c r="KCJ2" s="306"/>
      <c r="KCK2" s="306"/>
      <c r="KCL2" s="306"/>
      <c r="KCM2" s="306"/>
      <c r="KCN2" s="306"/>
      <c r="KCO2" s="306"/>
      <c r="KCP2" s="306"/>
      <c r="KCQ2" s="306"/>
      <c r="KCR2" s="306"/>
      <c r="KCS2" s="306"/>
      <c r="KCT2" s="306"/>
      <c r="KCU2" s="306"/>
      <c r="KCV2" s="306"/>
      <c r="KCW2" s="306"/>
      <c r="KCX2" s="306"/>
      <c r="KCY2" s="306"/>
      <c r="KCZ2" s="306"/>
      <c r="KDA2" s="306"/>
      <c r="KDB2" s="306"/>
      <c r="KDC2" s="306"/>
      <c r="KDD2" s="306"/>
      <c r="KDE2" s="306"/>
      <c r="KDF2" s="306"/>
      <c r="KDG2" s="306"/>
      <c r="KDH2" s="306"/>
      <c r="KDI2" s="306"/>
      <c r="KDJ2" s="306"/>
      <c r="KDK2" s="306"/>
      <c r="KDL2" s="306"/>
      <c r="KDM2" s="306"/>
      <c r="KDN2" s="306"/>
      <c r="KDO2" s="306"/>
      <c r="KDP2" s="306"/>
      <c r="KDQ2" s="306"/>
      <c r="KDR2" s="306"/>
      <c r="KDS2" s="306"/>
      <c r="KDT2" s="306"/>
      <c r="KDU2" s="306"/>
      <c r="KDV2" s="306"/>
      <c r="KDW2" s="306"/>
      <c r="KDX2" s="306"/>
      <c r="KDY2" s="306"/>
      <c r="KDZ2" s="306"/>
      <c r="KEA2" s="306"/>
      <c r="KEB2" s="306"/>
      <c r="KEC2" s="306"/>
      <c r="KED2" s="306"/>
      <c r="KEE2" s="306"/>
      <c r="KEF2" s="306"/>
      <c r="KEG2" s="306"/>
      <c r="KEH2" s="306"/>
      <c r="KEI2" s="306"/>
      <c r="KEJ2" s="306"/>
      <c r="KEK2" s="306"/>
      <c r="KEL2" s="306"/>
      <c r="KEM2" s="306"/>
      <c r="KEN2" s="306"/>
      <c r="KEO2" s="306"/>
      <c r="KEP2" s="306"/>
      <c r="KEQ2" s="306"/>
      <c r="KER2" s="306"/>
      <c r="KES2" s="306"/>
      <c r="KET2" s="306"/>
      <c r="KEU2" s="306"/>
      <c r="KEV2" s="306"/>
      <c r="KEW2" s="306"/>
      <c r="KEX2" s="306"/>
      <c r="KEY2" s="306"/>
      <c r="KEZ2" s="306"/>
      <c r="KFA2" s="306"/>
      <c r="KFB2" s="306"/>
      <c r="KFC2" s="306"/>
      <c r="KFD2" s="306"/>
      <c r="KFE2" s="306"/>
      <c r="KFF2" s="306"/>
      <c r="KFG2" s="306"/>
      <c r="KFH2" s="306"/>
      <c r="KFI2" s="306"/>
      <c r="KFJ2" s="306"/>
      <c r="KFK2" s="306"/>
      <c r="KFL2" s="306"/>
      <c r="KFM2" s="306"/>
      <c r="KFN2" s="306"/>
      <c r="KFO2" s="306"/>
      <c r="KFP2" s="306"/>
      <c r="KFQ2" s="306"/>
      <c r="KFR2" s="306"/>
      <c r="KFS2" s="306"/>
      <c r="KFT2" s="306"/>
      <c r="KFU2" s="306"/>
      <c r="KFV2" s="306"/>
      <c r="KFW2" s="306"/>
      <c r="KFX2" s="306"/>
      <c r="KFY2" s="306"/>
      <c r="KFZ2" s="306"/>
      <c r="KGA2" s="306"/>
      <c r="KGB2" s="306"/>
      <c r="KGC2" s="306"/>
      <c r="KGD2" s="306"/>
      <c r="KGE2" s="306"/>
      <c r="KGF2" s="306"/>
      <c r="KGG2" s="306"/>
      <c r="KGH2" s="306"/>
      <c r="KGI2" s="306"/>
      <c r="KGJ2" s="306"/>
      <c r="KGK2" s="306"/>
      <c r="KGL2" s="306"/>
      <c r="KGM2" s="306"/>
      <c r="KGN2" s="306"/>
      <c r="KGO2" s="306"/>
      <c r="KGP2" s="306"/>
      <c r="KGQ2" s="306"/>
      <c r="KGR2" s="306"/>
      <c r="KGS2" s="306"/>
      <c r="KGT2" s="306"/>
      <c r="KGU2" s="306"/>
      <c r="KGV2" s="306"/>
      <c r="KGW2" s="306"/>
      <c r="KGX2" s="306"/>
      <c r="KGY2" s="306"/>
      <c r="KGZ2" s="306"/>
      <c r="KHA2" s="306"/>
      <c r="KHB2" s="306"/>
      <c r="KHC2" s="306"/>
      <c r="KHD2" s="306"/>
      <c r="KHE2" s="306"/>
      <c r="KHF2" s="306"/>
      <c r="KHG2" s="306"/>
      <c r="KHH2" s="306"/>
      <c r="KHI2" s="306"/>
      <c r="KHJ2" s="306"/>
      <c r="KHK2" s="306"/>
      <c r="KHL2" s="306"/>
      <c r="KHM2" s="306"/>
      <c r="KHN2" s="306"/>
      <c r="KHO2" s="306"/>
      <c r="KHP2" s="306"/>
      <c r="KHQ2" s="306"/>
      <c r="KHR2" s="306"/>
      <c r="KHS2" s="306"/>
      <c r="KHT2" s="306"/>
      <c r="KHU2" s="306"/>
      <c r="KHV2" s="306"/>
      <c r="KHW2" s="306"/>
      <c r="KHX2" s="306"/>
      <c r="KHY2" s="306"/>
      <c r="KHZ2" s="306"/>
      <c r="KIA2" s="306"/>
      <c r="KIB2" s="306"/>
      <c r="KIC2" s="306"/>
      <c r="KID2" s="306"/>
      <c r="KIE2" s="306"/>
      <c r="KIF2" s="306"/>
      <c r="KIG2" s="306"/>
      <c r="KIH2" s="306"/>
      <c r="KII2" s="306"/>
      <c r="KIJ2" s="306"/>
      <c r="KIK2" s="306"/>
      <c r="KIL2" s="306"/>
      <c r="KIM2" s="306"/>
      <c r="KIN2" s="306"/>
      <c r="KIO2" s="306"/>
      <c r="KIP2" s="306"/>
      <c r="KIQ2" s="306"/>
      <c r="KIR2" s="306"/>
      <c r="KIS2" s="306"/>
      <c r="KIT2" s="306"/>
      <c r="KIU2" s="306"/>
      <c r="KIV2" s="306"/>
      <c r="KIW2" s="306"/>
      <c r="KIX2" s="306"/>
      <c r="KIY2" s="306"/>
      <c r="KIZ2" s="306"/>
      <c r="KJA2" s="306"/>
      <c r="KJB2" s="306"/>
      <c r="KJC2" s="306"/>
      <c r="KJD2" s="306"/>
      <c r="KJE2" s="306"/>
      <c r="KJF2" s="306"/>
      <c r="KJG2" s="306"/>
      <c r="KJH2" s="306"/>
      <c r="KJI2" s="306"/>
      <c r="KJJ2" s="306"/>
      <c r="KJK2" s="306"/>
      <c r="KJL2" s="306"/>
      <c r="KJM2" s="306"/>
      <c r="KJN2" s="306"/>
      <c r="KJO2" s="306"/>
      <c r="KJP2" s="306"/>
      <c r="KJQ2" s="306"/>
      <c r="KJR2" s="306"/>
      <c r="KJS2" s="306"/>
      <c r="KJT2" s="306"/>
      <c r="KJU2" s="306"/>
      <c r="KJV2" s="306"/>
      <c r="KJW2" s="306"/>
      <c r="KJX2" s="306"/>
      <c r="KJY2" s="306"/>
      <c r="KJZ2" s="306"/>
      <c r="KKA2" s="306"/>
      <c r="KKB2" s="306"/>
      <c r="KKC2" s="306"/>
      <c r="KKD2" s="306"/>
      <c r="KKE2" s="306"/>
      <c r="KKF2" s="306"/>
      <c r="KKG2" s="306"/>
      <c r="KKH2" s="306"/>
      <c r="KKI2" s="306"/>
      <c r="KKJ2" s="306"/>
      <c r="KKK2" s="306"/>
      <c r="KKL2" s="306"/>
      <c r="KKM2" s="306"/>
      <c r="KKN2" s="306"/>
      <c r="KKO2" s="306"/>
      <c r="KKP2" s="306"/>
      <c r="KKQ2" s="306"/>
      <c r="KKR2" s="306"/>
      <c r="KKS2" s="306"/>
      <c r="KKT2" s="306"/>
      <c r="KKU2" s="306"/>
      <c r="KKV2" s="306"/>
      <c r="KKW2" s="306"/>
      <c r="KKX2" s="306"/>
      <c r="KKY2" s="306"/>
      <c r="KKZ2" s="306"/>
      <c r="KLA2" s="306"/>
      <c r="KLB2" s="306"/>
      <c r="KLC2" s="306"/>
      <c r="KLD2" s="306"/>
      <c r="KLE2" s="306"/>
      <c r="KLF2" s="306"/>
      <c r="KLG2" s="306"/>
      <c r="KLH2" s="306"/>
      <c r="KLI2" s="306"/>
      <c r="KLJ2" s="306"/>
      <c r="KLK2" s="306"/>
      <c r="KLL2" s="306"/>
      <c r="KLM2" s="306"/>
      <c r="KLN2" s="306"/>
      <c r="KLO2" s="306"/>
      <c r="KLP2" s="306"/>
      <c r="KLQ2" s="306"/>
      <c r="KLR2" s="306"/>
      <c r="KLS2" s="306"/>
      <c r="KLT2" s="306"/>
      <c r="KLU2" s="306"/>
      <c r="KLV2" s="306"/>
      <c r="KLW2" s="306"/>
      <c r="KLX2" s="306"/>
      <c r="KLY2" s="306"/>
      <c r="KLZ2" s="306"/>
      <c r="KMA2" s="306"/>
      <c r="KMB2" s="306"/>
      <c r="KMC2" s="306"/>
      <c r="KMD2" s="306"/>
      <c r="KME2" s="306"/>
      <c r="KMF2" s="306"/>
      <c r="KMG2" s="306"/>
      <c r="KMH2" s="306"/>
      <c r="KMI2" s="306"/>
      <c r="KMJ2" s="306"/>
      <c r="KMK2" s="306"/>
      <c r="KML2" s="306"/>
      <c r="KMM2" s="306"/>
      <c r="KMN2" s="306"/>
      <c r="KMO2" s="306"/>
      <c r="KMP2" s="306"/>
      <c r="KMQ2" s="306"/>
      <c r="KMR2" s="306"/>
      <c r="KMS2" s="306"/>
      <c r="KMT2" s="306"/>
      <c r="KMU2" s="306"/>
      <c r="KMV2" s="306"/>
      <c r="KMW2" s="306"/>
      <c r="KMX2" s="306"/>
      <c r="KMY2" s="306"/>
      <c r="KMZ2" s="306"/>
      <c r="KNA2" s="306"/>
      <c r="KNB2" s="306"/>
      <c r="KNC2" s="306"/>
      <c r="KND2" s="306"/>
      <c r="KNE2" s="306"/>
      <c r="KNF2" s="306"/>
      <c r="KNG2" s="306"/>
      <c r="KNH2" s="306"/>
      <c r="KNI2" s="306"/>
      <c r="KNJ2" s="306"/>
      <c r="KNK2" s="306"/>
      <c r="KNL2" s="306"/>
      <c r="KNM2" s="306"/>
      <c r="KNN2" s="306"/>
      <c r="KNO2" s="306"/>
      <c r="KNP2" s="306"/>
      <c r="KNQ2" s="306"/>
      <c r="KNR2" s="306"/>
      <c r="KNS2" s="306"/>
      <c r="KNT2" s="306"/>
      <c r="KNU2" s="306"/>
      <c r="KNV2" s="306"/>
      <c r="KNW2" s="306"/>
      <c r="KNX2" s="306"/>
      <c r="KNY2" s="306"/>
      <c r="KNZ2" s="306"/>
      <c r="KOA2" s="306"/>
      <c r="KOB2" s="306"/>
      <c r="KOC2" s="306"/>
      <c r="KOD2" s="306"/>
      <c r="KOE2" s="306"/>
      <c r="KOF2" s="306"/>
      <c r="KOG2" s="306"/>
      <c r="KOH2" s="306"/>
      <c r="KOI2" s="306"/>
      <c r="KOJ2" s="306"/>
      <c r="KOK2" s="306"/>
      <c r="KOL2" s="306"/>
      <c r="KOM2" s="306"/>
      <c r="KON2" s="306"/>
      <c r="KOO2" s="306"/>
      <c r="KOP2" s="306"/>
      <c r="KOQ2" s="306"/>
      <c r="KOR2" s="306"/>
      <c r="KOS2" s="306"/>
      <c r="KOT2" s="306"/>
      <c r="KOU2" s="306"/>
      <c r="KOV2" s="306"/>
      <c r="KOW2" s="306"/>
      <c r="KOX2" s="306"/>
      <c r="KOY2" s="306"/>
      <c r="KOZ2" s="306"/>
      <c r="KPA2" s="306"/>
      <c r="KPB2" s="306"/>
      <c r="KPC2" s="306"/>
      <c r="KPD2" s="306"/>
      <c r="KPE2" s="306"/>
      <c r="KPF2" s="306"/>
      <c r="KPG2" s="306"/>
      <c r="KPH2" s="306"/>
      <c r="KPI2" s="306"/>
      <c r="KPJ2" s="306"/>
      <c r="KPK2" s="306"/>
      <c r="KPL2" s="306"/>
      <c r="KPM2" s="306"/>
      <c r="KPN2" s="306"/>
      <c r="KPO2" s="306"/>
      <c r="KPP2" s="306"/>
      <c r="KPQ2" s="306"/>
      <c r="KPR2" s="306"/>
      <c r="KPS2" s="306"/>
      <c r="KPT2" s="306"/>
      <c r="KPU2" s="306"/>
      <c r="KPV2" s="306"/>
      <c r="KPW2" s="306"/>
      <c r="KPX2" s="306"/>
      <c r="KPY2" s="306"/>
      <c r="KPZ2" s="306"/>
      <c r="KQA2" s="306"/>
      <c r="KQB2" s="306"/>
      <c r="KQC2" s="306"/>
      <c r="KQD2" s="306"/>
      <c r="KQE2" s="306"/>
      <c r="KQF2" s="306"/>
      <c r="KQG2" s="306"/>
      <c r="KQH2" s="306"/>
      <c r="KQI2" s="306"/>
      <c r="KQJ2" s="306"/>
      <c r="KQK2" s="306"/>
      <c r="KQL2" s="306"/>
      <c r="KQM2" s="306"/>
      <c r="KQN2" s="306"/>
      <c r="KQO2" s="306"/>
      <c r="KQP2" s="306"/>
      <c r="KQQ2" s="306"/>
      <c r="KQR2" s="306"/>
      <c r="KQS2" s="306"/>
      <c r="KQT2" s="306"/>
      <c r="KQU2" s="306"/>
      <c r="KQV2" s="306"/>
      <c r="KQW2" s="306"/>
      <c r="KQX2" s="306"/>
      <c r="KQY2" s="306"/>
      <c r="KQZ2" s="306"/>
      <c r="KRA2" s="306"/>
      <c r="KRB2" s="306"/>
      <c r="KRC2" s="306"/>
      <c r="KRD2" s="306"/>
      <c r="KRE2" s="306"/>
      <c r="KRF2" s="306"/>
      <c r="KRG2" s="306"/>
      <c r="KRH2" s="306"/>
      <c r="KRI2" s="306"/>
      <c r="KRJ2" s="306"/>
      <c r="KRK2" s="306"/>
      <c r="KRL2" s="306"/>
      <c r="KRM2" s="306"/>
      <c r="KRN2" s="306"/>
      <c r="KRO2" s="306"/>
      <c r="KRP2" s="306"/>
      <c r="KRQ2" s="306"/>
      <c r="KRR2" s="306"/>
      <c r="KRS2" s="306"/>
      <c r="KRT2" s="306"/>
      <c r="KRU2" s="306"/>
      <c r="KRV2" s="306"/>
      <c r="KRW2" s="306"/>
      <c r="KRX2" s="306"/>
      <c r="KRY2" s="306"/>
      <c r="KRZ2" s="306"/>
      <c r="KSA2" s="306"/>
      <c r="KSB2" s="306"/>
      <c r="KSC2" s="306"/>
      <c r="KSD2" s="306"/>
      <c r="KSE2" s="306"/>
      <c r="KSF2" s="306"/>
      <c r="KSG2" s="306"/>
      <c r="KSH2" s="306"/>
      <c r="KSI2" s="306"/>
      <c r="KSJ2" s="306"/>
      <c r="KSK2" s="306"/>
      <c r="KSL2" s="306"/>
      <c r="KSM2" s="306"/>
      <c r="KSN2" s="306"/>
      <c r="KSO2" s="306"/>
      <c r="KSP2" s="306"/>
      <c r="KSQ2" s="306"/>
      <c r="KSR2" s="306"/>
      <c r="KSS2" s="306"/>
      <c r="KST2" s="306"/>
      <c r="KSU2" s="306"/>
      <c r="KSV2" s="306"/>
      <c r="KSW2" s="306"/>
      <c r="KSX2" s="306"/>
      <c r="KSY2" s="306"/>
      <c r="KSZ2" s="306"/>
      <c r="KTA2" s="306"/>
      <c r="KTB2" s="306"/>
      <c r="KTC2" s="306"/>
      <c r="KTD2" s="306"/>
      <c r="KTE2" s="306"/>
      <c r="KTF2" s="306"/>
      <c r="KTG2" s="306"/>
      <c r="KTH2" s="306"/>
      <c r="KTI2" s="306"/>
      <c r="KTJ2" s="306"/>
      <c r="KTK2" s="306"/>
      <c r="KTL2" s="306"/>
      <c r="KTM2" s="306"/>
      <c r="KTN2" s="306"/>
      <c r="KTO2" s="306"/>
      <c r="KTP2" s="306"/>
      <c r="KTQ2" s="306"/>
      <c r="KTR2" s="306"/>
      <c r="KTS2" s="306"/>
      <c r="KTT2" s="306"/>
      <c r="KTU2" s="306"/>
      <c r="KTV2" s="306"/>
      <c r="KTW2" s="306"/>
      <c r="KTX2" s="306"/>
      <c r="KTY2" s="306"/>
      <c r="KTZ2" s="306"/>
      <c r="KUA2" s="306"/>
      <c r="KUB2" s="306"/>
      <c r="KUC2" s="306"/>
      <c r="KUD2" s="306"/>
      <c r="KUE2" s="306"/>
      <c r="KUF2" s="306"/>
      <c r="KUG2" s="306"/>
      <c r="KUH2" s="306"/>
      <c r="KUI2" s="306"/>
      <c r="KUJ2" s="306"/>
      <c r="KUK2" s="306"/>
      <c r="KUL2" s="306"/>
      <c r="KUM2" s="306"/>
      <c r="KUN2" s="306"/>
      <c r="KUO2" s="306"/>
      <c r="KUP2" s="306"/>
      <c r="KUQ2" s="306"/>
      <c r="KUR2" s="306"/>
      <c r="KUS2" s="306"/>
      <c r="KUT2" s="306"/>
      <c r="KUU2" s="306"/>
      <c r="KUV2" s="306"/>
      <c r="KUW2" s="306"/>
      <c r="KUX2" s="306"/>
      <c r="KUY2" s="306"/>
      <c r="KUZ2" s="306"/>
      <c r="KVA2" s="306"/>
      <c r="KVB2" s="306"/>
      <c r="KVC2" s="306"/>
      <c r="KVD2" s="306"/>
      <c r="KVE2" s="306"/>
      <c r="KVF2" s="306"/>
      <c r="KVG2" s="306"/>
      <c r="KVH2" s="306"/>
      <c r="KVI2" s="306"/>
      <c r="KVJ2" s="306"/>
      <c r="KVK2" s="306"/>
      <c r="KVL2" s="306"/>
      <c r="KVM2" s="306"/>
      <c r="KVN2" s="306"/>
      <c r="KVO2" s="306"/>
      <c r="KVP2" s="306"/>
      <c r="KVQ2" s="306"/>
      <c r="KVR2" s="306"/>
      <c r="KVS2" s="306"/>
      <c r="KVT2" s="306"/>
      <c r="KVU2" s="306"/>
      <c r="KVV2" s="306"/>
      <c r="KVW2" s="306"/>
      <c r="KVX2" s="306"/>
      <c r="KVY2" s="306"/>
      <c r="KVZ2" s="306"/>
      <c r="KWA2" s="306"/>
      <c r="KWB2" s="306"/>
      <c r="KWC2" s="306"/>
      <c r="KWD2" s="306"/>
      <c r="KWE2" s="306"/>
      <c r="KWF2" s="306"/>
      <c r="KWG2" s="306"/>
      <c r="KWH2" s="306"/>
      <c r="KWI2" s="306"/>
      <c r="KWJ2" s="306"/>
      <c r="KWK2" s="306"/>
      <c r="KWL2" s="306"/>
      <c r="KWM2" s="306"/>
      <c r="KWN2" s="306"/>
      <c r="KWO2" s="306"/>
      <c r="KWP2" s="306"/>
      <c r="KWQ2" s="306"/>
      <c r="KWR2" s="306"/>
      <c r="KWS2" s="306"/>
      <c r="KWT2" s="306"/>
      <c r="KWU2" s="306"/>
      <c r="KWV2" s="306"/>
      <c r="KWW2" s="306"/>
      <c r="KWX2" s="306"/>
      <c r="KWY2" s="306"/>
      <c r="KWZ2" s="306"/>
      <c r="KXA2" s="306"/>
      <c r="KXB2" s="306"/>
      <c r="KXC2" s="306"/>
      <c r="KXD2" s="306"/>
      <c r="KXE2" s="306"/>
      <c r="KXF2" s="306"/>
      <c r="KXG2" s="306"/>
      <c r="KXH2" s="306"/>
      <c r="KXI2" s="306"/>
      <c r="KXJ2" s="306"/>
      <c r="KXK2" s="306"/>
      <c r="KXL2" s="306"/>
      <c r="KXM2" s="306"/>
      <c r="KXN2" s="306"/>
      <c r="KXO2" s="306"/>
      <c r="KXP2" s="306"/>
      <c r="KXQ2" s="306"/>
      <c r="KXR2" s="306"/>
      <c r="KXS2" s="306"/>
      <c r="KXT2" s="306"/>
      <c r="KXU2" s="306"/>
      <c r="KXV2" s="306"/>
      <c r="KXW2" s="306"/>
      <c r="KXX2" s="306"/>
      <c r="KXY2" s="306"/>
      <c r="KXZ2" s="306"/>
      <c r="KYA2" s="306"/>
      <c r="KYB2" s="306"/>
      <c r="KYC2" s="306"/>
      <c r="KYD2" s="306"/>
      <c r="KYE2" s="306"/>
      <c r="KYF2" s="306"/>
      <c r="KYG2" s="306"/>
      <c r="KYH2" s="306"/>
      <c r="KYI2" s="306"/>
      <c r="KYJ2" s="306"/>
      <c r="KYK2" s="306"/>
      <c r="KYL2" s="306"/>
      <c r="KYM2" s="306"/>
      <c r="KYN2" s="306"/>
      <c r="KYO2" s="306"/>
      <c r="KYP2" s="306"/>
      <c r="KYQ2" s="306"/>
      <c r="KYR2" s="306"/>
      <c r="KYS2" s="306"/>
      <c r="KYT2" s="306"/>
      <c r="KYU2" s="306"/>
      <c r="KYV2" s="306"/>
      <c r="KYW2" s="306"/>
      <c r="KYX2" s="306"/>
      <c r="KYY2" s="306"/>
      <c r="KYZ2" s="306"/>
      <c r="KZA2" s="306"/>
      <c r="KZB2" s="306"/>
      <c r="KZC2" s="306"/>
      <c r="KZD2" s="306"/>
      <c r="KZE2" s="306"/>
      <c r="KZF2" s="306"/>
      <c r="KZG2" s="306"/>
      <c r="KZH2" s="306"/>
      <c r="KZI2" s="306"/>
      <c r="KZJ2" s="306"/>
      <c r="KZK2" s="306"/>
      <c r="KZL2" s="306"/>
      <c r="KZM2" s="306"/>
      <c r="KZN2" s="306"/>
      <c r="KZO2" s="306"/>
      <c r="KZP2" s="306"/>
      <c r="KZQ2" s="306"/>
      <c r="KZR2" s="306"/>
      <c r="KZS2" s="306"/>
      <c r="KZT2" s="306"/>
      <c r="KZU2" s="306"/>
      <c r="KZV2" s="306"/>
      <c r="KZW2" s="306"/>
      <c r="KZX2" s="306"/>
      <c r="KZY2" s="306"/>
      <c r="KZZ2" s="306"/>
      <c r="LAA2" s="306"/>
      <c r="LAB2" s="306"/>
      <c r="LAC2" s="306"/>
      <c r="LAD2" s="306"/>
      <c r="LAE2" s="306"/>
      <c r="LAF2" s="306"/>
      <c r="LAG2" s="306"/>
      <c r="LAH2" s="306"/>
      <c r="LAI2" s="306"/>
      <c r="LAJ2" s="306"/>
      <c r="LAK2" s="306"/>
      <c r="LAL2" s="306"/>
      <c r="LAM2" s="306"/>
      <c r="LAN2" s="306"/>
      <c r="LAO2" s="306"/>
      <c r="LAP2" s="306"/>
      <c r="LAQ2" s="306"/>
      <c r="LAR2" s="306"/>
      <c r="LAS2" s="306"/>
      <c r="LAT2" s="306"/>
      <c r="LAU2" s="306"/>
      <c r="LAV2" s="306"/>
      <c r="LAW2" s="306"/>
      <c r="LAX2" s="306"/>
      <c r="LAY2" s="306"/>
      <c r="LAZ2" s="306"/>
      <c r="LBA2" s="306"/>
      <c r="LBB2" s="306"/>
      <c r="LBC2" s="306"/>
      <c r="LBD2" s="306"/>
      <c r="LBE2" s="306"/>
      <c r="LBF2" s="306"/>
      <c r="LBG2" s="306"/>
      <c r="LBH2" s="306"/>
      <c r="LBI2" s="306"/>
      <c r="LBJ2" s="306"/>
      <c r="LBK2" s="306"/>
      <c r="LBL2" s="306"/>
      <c r="LBM2" s="306"/>
      <c r="LBN2" s="306"/>
      <c r="LBO2" s="306"/>
      <c r="LBP2" s="306"/>
      <c r="LBQ2" s="306"/>
      <c r="LBR2" s="306"/>
      <c r="LBS2" s="306"/>
      <c r="LBT2" s="306"/>
      <c r="LBU2" s="306"/>
      <c r="LBV2" s="306"/>
      <c r="LBW2" s="306"/>
      <c r="LBX2" s="306"/>
      <c r="LBY2" s="306"/>
      <c r="LBZ2" s="306"/>
      <c r="LCA2" s="306"/>
      <c r="LCB2" s="306"/>
      <c r="LCC2" s="306"/>
      <c r="LCD2" s="306"/>
      <c r="LCE2" s="306"/>
      <c r="LCF2" s="306"/>
      <c r="LCG2" s="306"/>
      <c r="LCH2" s="306"/>
      <c r="LCI2" s="306"/>
      <c r="LCJ2" s="306"/>
      <c r="LCK2" s="306"/>
      <c r="LCL2" s="306"/>
      <c r="LCM2" s="306"/>
      <c r="LCN2" s="306"/>
      <c r="LCO2" s="306"/>
      <c r="LCP2" s="306"/>
      <c r="LCQ2" s="306"/>
      <c r="LCR2" s="306"/>
      <c r="LCS2" s="306"/>
      <c r="LCT2" s="306"/>
      <c r="LCU2" s="306"/>
      <c r="LCV2" s="306"/>
      <c r="LCW2" s="306"/>
      <c r="LCX2" s="306"/>
      <c r="LCY2" s="306"/>
      <c r="LCZ2" s="306"/>
      <c r="LDA2" s="306"/>
      <c r="LDB2" s="306"/>
      <c r="LDC2" s="306"/>
      <c r="LDD2" s="306"/>
      <c r="LDE2" s="306"/>
      <c r="LDF2" s="306"/>
      <c r="LDG2" s="306"/>
      <c r="LDH2" s="306"/>
      <c r="LDI2" s="306"/>
      <c r="LDJ2" s="306"/>
      <c r="LDK2" s="306"/>
      <c r="LDL2" s="306"/>
      <c r="LDM2" s="306"/>
      <c r="LDN2" s="306"/>
      <c r="LDO2" s="306"/>
      <c r="LDP2" s="306"/>
      <c r="LDQ2" s="306"/>
      <c r="LDR2" s="306"/>
      <c r="LDS2" s="306"/>
      <c r="LDT2" s="306"/>
      <c r="LDU2" s="306"/>
      <c r="LDV2" s="306"/>
      <c r="LDW2" s="306"/>
      <c r="LDX2" s="306"/>
      <c r="LDY2" s="306"/>
      <c r="LDZ2" s="306"/>
      <c r="LEA2" s="306"/>
      <c r="LEB2" s="306"/>
      <c r="LEC2" s="306"/>
      <c r="LED2" s="306"/>
      <c r="LEE2" s="306"/>
      <c r="LEF2" s="306"/>
      <c r="LEG2" s="306"/>
      <c r="LEH2" s="306"/>
      <c r="LEI2" s="306"/>
      <c r="LEJ2" s="306"/>
      <c r="LEK2" s="306"/>
      <c r="LEL2" s="306"/>
      <c r="LEM2" s="306"/>
      <c r="LEN2" s="306"/>
      <c r="LEO2" s="306"/>
      <c r="LEP2" s="306"/>
      <c r="LEQ2" s="306"/>
      <c r="LER2" s="306"/>
      <c r="LES2" s="306"/>
      <c r="LET2" s="306"/>
      <c r="LEU2" s="306"/>
      <c r="LEV2" s="306"/>
      <c r="LEW2" s="306"/>
      <c r="LEX2" s="306"/>
      <c r="LEY2" s="306"/>
      <c r="LEZ2" s="306"/>
      <c r="LFA2" s="306"/>
      <c r="LFB2" s="306"/>
      <c r="LFC2" s="306"/>
      <c r="LFD2" s="306"/>
      <c r="LFE2" s="306"/>
      <c r="LFF2" s="306"/>
      <c r="LFG2" s="306"/>
      <c r="LFH2" s="306"/>
      <c r="LFI2" s="306"/>
      <c r="LFJ2" s="306"/>
      <c r="LFK2" s="306"/>
      <c r="LFL2" s="306"/>
      <c r="LFM2" s="306"/>
      <c r="LFN2" s="306"/>
      <c r="LFO2" s="306"/>
      <c r="LFP2" s="306"/>
      <c r="LFQ2" s="306"/>
      <c r="LFR2" s="306"/>
      <c r="LFS2" s="306"/>
      <c r="LFT2" s="306"/>
      <c r="LFU2" s="306"/>
      <c r="LFV2" s="306"/>
      <c r="LFW2" s="306"/>
      <c r="LFX2" s="306"/>
      <c r="LFY2" s="306"/>
      <c r="LFZ2" s="306"/>
      <c r="LGA2" s="306"/>
      <c r="LGB2" s="306"/>
      <c r="LGC2" s="306"/>
      <c r="LGD2" s="306"/>
      <c r="LGE2" s="306"/>
      <c r="LGF2" s="306"/>
      <c r="LGG2" s="306"/>
      <c r="LGH2" s="306"/>
      <c r="LGI2" s="306"/>
      <c r="LGJ2" s="306"/>
      <c r="LGK2" s="306"/>
      <c r="LGL2" s="306"/>
      <c r="LGM2" s="306"/>
      <c r="LGN2" s="306"/>
      <c r="LGO2" s="306"/>
      <c r="LGP2" s="306"/>
      <c r="LGQ2" s="306"/>
      <c r="LGR2" s="306"/>
      <c r="LGS2" s="306"/>
      <c r="LGT2" s="306"/>
      <c r="LGU2" s="306"/>
      <c r="LGV2" s="306"/>
      <c r="LGW2" s="306"/>
      <c r="LGX2" s="306"/>
      <c r="LGY2" s="306"/>
      <c r="LGZ2" s="306"/>
      <c r="LHA2" s="306"/>
      <c r="LHB2" s="306"/>
      <c r="LHC2" s="306"/>
      <c r="LHD2" s="306"/>
      <c r="LHE2" s="306"/>
      <c r="LHF2" s="306"/>
      <c r="LHG2" s="306"/>
      <c r="LHH2" s="306"/>
      <c r="LHI2" s="306"/>
      <c r="LHJ2" s="306"/>
      <c r="LHK2" s="306"/>
      <c r="LHL2" s="306"/>
      <c r="LHM2" s="306"/>
      <c r="LHN2" s="306"/>
      <c r="LHO2" s="306"/>
      <c r="LHP2" s="306"/>
      <c r="LHQ2" s="306"/>
      <c r="LHR2" s="306"/>
      <c r="LHS2" s="306"/>
      <c r="LHT2" s="306"/>
      <c r="LHU2" s="306"/>
      <c r="LHV2" s="306"/>
      <c r="LHW2" s="306"/>
      <c r="LHX2" s="306"/>
      <c r="LHY2" s="306"/>
      <c r="LHZ2" s="306"/>
      <c r="LIA2" s="306"/>
      <c r="LIB2" s="306"/>
      <c r="LIC2" s="306"/>
      <c r="LID2" s="306"/>
      <c r="LIE2" s="306"/>
      <c r="LIF2" s="306"/>
      <c r="LIG2" s="306"/>
      <c r="LIH2" s="306"/>
      <c r="LII2" s="306"/>
      <c r="LIJ2" s="306"/>
      <c r="LIK2" s="306"/>
      <c r="LIL2" s="306"/>
      <c r="LIM2" s="306"/>
      <c r="LIN2" s="306"/>
      <c r="LIO2" s="306"/>
      <c r="LIP2" s="306"/>
      <c r="LIQ2" s="306"/>
      <c r="LIR2" s="306"/>
      <c r="LIS2" s="306"/>
      <c r="LIT2" s="306"/>
      <c r="LIU2" s="306"/>
      <c r="LIV2" s="306"/>
      <c r="LIW2" s="306"/>
      <c r="LIX2" s="306"/>
      <c r="LIY2" s="306"/>
      <c r="LIZ2" s="306"/>
      <c r="LJA2" s="306"/>
      <c r="LJB2" s="306"/>
      <c r="LJC2" s="306"/>
      <c r="LJD2" s="306"/>
      <c r="LJE2" s="306"/>
      <c r="LJF2" s="306"/>
      <c r="LJG2" s="306"/>
      <c r="LJH2" s="306"/>
      <c r="LJI2" s="306"/>
      <c r="LJJ2" s="306"/>
      <c r="LJK2" s="306"/>
      <c r="LJL2" s="306"/>
      <c r="LJM2" s="306"/>
      <c r="LJN2" s="306"/>
      <c r="LJO2" s="306"/>
      <c r="LJP2" s="306"/>
      <c r="LJQ2" s="306"/>
      <c r="LJR2" s="306"/>
      <c r="LJS2" s="306"/>
      <c r="LJT2" s="306"/>
      <c r="LJU2" s="306"/>
      <c r="LJV2" s="306"/>
      <c r="LJW2" s="306"/>
      <c r="LJX2" s="306"/>
      <c r="LJY2" s="306"/>
      <c r="LJZ2" s="306"/>
      <c r="LKA2" s="306"/>
      <c r="LKB2" s="306"/>
      <c r="LKC2" s="306"/>
      <c r="LKD2" s="306"/>
      <c r="LKE2" s="306"/>
      <c r="LKF2" s="306"/>
      <c r="LKG2" s="306"/>
      <c r="LKH2" s="306"/>
      <c r="LKI2" s="306"/>
      <c r="LKJ2" s="306"/>
      <c r="LKK2" s="306"/>
      <c r="LKL2" s="306"/>
      <c r="LKM2" s="306"/>
      <c r="LKN2" s="306"/>
      <c r="LKO2" s="306"/>
      <c r="LKP2" s="306"/>
      <c r="LKQ2" s="306"/>
      <c r="LKR2" s="306"/>
      <c r="LKS2" s="306"/>
      <c r="LKT2" s="306"/>
      <c r="LKU2" s="306"/>
      <c r="LKV2" s="306"/>
      <c r="LKW2" s="306"/>
      <c r="LKX2" s="306"/>
      <c r="LKY2" s="306"/>
      <c r="LKZ2" s="306"/>
      <c r="LLA2" s="306"/>
      <c r="LLB2" s="306"/>
      <c r="LLC2" s="306"/>
      <c r="LLD2" s="306"/>
      <c r="LLE2" s="306"/>
      <c r="LLF2" s="306"/>
      <c r="LLG2" s="306"/>
      <c r="LLH2" s="306"/>
      <c r="LLI2" s="306"/>
      <c r="LLJ2" s="306"/>
      <c r="LLK2" s="306"/>
      <c r="LLL2" s="306"/>
      <c r="LLM2" s="306"/>
      <c r="LLN2" s="306"/>
      <c r="LLO2" s="306"/>
      <c r="LLP2" s="306"/>
      <c r="LLQ2" s="306"/>
      <c r="LLR2" s="306"/>
      <c r="LLS2" s="306"/>
      <c r="LLT2" s="306"/>
      <c r="LLU2" s="306"/>
      <c r="LLV2" s="306"/>
      <c r="LLW2" s="306"/>
      <c r="LLX2" s="306"/>
      <c r="LLY2" s="306"/>
      <c r="LLZ2" s="306"/>
      <c r="LMA2" s="306"/>
      <c r="LMB2" s="306"/>
      <c r="LMC2" s="306"/>
      <c r="LMD2" s="306"/>
      <c r="LME2" s="306"/>
      <c r="LMF2" s="306"/>
      <c r="LMG2" s="306"/>
      <c r="LMH2" s="306"/>
      <c r="LMI2" s="306"/>
      <c r="LMJ2" s="306"/>
      <c r="LMK2" s="306"/>
      <c r="LML2" s="306"/>
      <c r="LMM2" s="306"/>
      <c r="LMN2" s="306"/>
      <c r="LMO2" s="306"/>
      <c r="LMP2" s="306"/>
      <c r="LMQ2" s="306"/>
      <c r="LMR2" s="306"/>
      <c r="LMS2" s="306"/>
      <c r="LMT2" s="306"/>
      <c r="LMU2" s="306"/>
      <c r="LMV2" s="306"/>
      <c r="LMW2" s="306"/>
      <c r="LMX2" s="306"/>
      <c r="LMY2" s="306"/>
      <c r="LMZ2" s="306"/>
      <c r="LNA2" s="306"/>
      <c r="LNB2" s="306"/>
      <c r="LNC2" s="306"/>
      <c r="LND2" s="306"/>
      <c r="LNE2" s="306"/>
      <c r="LNF2" s="306"/>
      <c r="LNG2" s="306"/>
      <c r="LNH2" s="306"/>
      <c r="LNI2" s="306"/>
      <c r="LNJ2" s="306"/>
      <c r="LNK2" s="306"/>
      <c r="LNL2" s="306"/>
      <c r="LNM2" s="306"/>
      <c r="LNN2" s="306"/>
      <c r="LNO2" s="306"/>
      <c r="LNP2" s="306"/>
      <c r="LNQ2" s="306"/>
      <c r="LNR2" s="306"/>
      <c r="LNS2" s="306"/>
      <c r="LNT2" s="306"/>
      <c r="LNU2" s="306"/>
      <c r="LNV2" s="306"/>
      <c r="LNW2" s="306"/>
      <c r="LNX2" s="306"/>
      <c r="LNY2" s="306"/>
      <c r="LNZ2" s="306"/>
      <c r="LOA2" s="306"/>
      <c r="LOB2" s="306"/>
      <c r="LOC2" s="306"/>
      <c r="LOD2" s="306"/>
      <c r="LOE2" s="306"/>
      <c r="LOF2" s="306"/>
      <c r="LOG2" s="306"/>
      <c r="LOH2" s="306"/>
      <c r="LOI2" s="306"/>
      <c r="LOJ2" s="306"/>
      <c r="LOK2" s="306"/>
      <c r="LOL2" s="306"/>
      <c r="LOM2" s="306"/>
      <c r="LON2" s="306"/>
      <c r="LOO2" s="306"/>
      <c r="LOP2" s="306"/>
      <c r="LOQ2" s="306"/>
      <c r="LOR2" s="306"/>
      <c r="LOS2" s="306"/>
      <c r="LOT2" s="306"/>
      <c r="LOU2" s="306"/>
      <c r="LOV2" s="306"/>
      <c r="LOW2" s="306"/>
      <c r="LOX2" s="306"/>
      <c r="LOY2" s="306"/>
      <c r="LOZ2" s="306"/>
      <c r="LPA2" s="306"/>
      <c r="LPB2" s="306"/>
      <c r="LPC2" s="306"/>
      <c r="LPD2" s="306"/>
      <c r="LPE2" s="306"/>
      <c r="LPF2" s="306"/>
      <c r="LPG2" s="306"/>
      <c r="LPH2" s="306"/>
      <c r="LPI2" s="306"/>
      <c r="LPJ2" s="306"/>
      <c r="LPK2" s="306"/>
      <c r="LPL2" s="306"/>
      <c r="LPM2" s="306"/>
      <c r="LPN2" s="306"/>
      <c r="LPO2" s="306"/>
      <c r="LPP2" s="306"/>
      <c r="LPQ2" s="306"/>
      <c r="LPR2" s="306"/>
      <c r="LPS2" s="306"/>
      <c r="LPT2" s="306"/>
      <c r="LPU2" s="306"/>
      <c r="LPV2" s="306"/>
      <c r="LPW2" s="306"/>
      <c r="LPX2" s="306"/>
      <c r="LPY2" s="306"/>
      <c r="LPZ2" s="306"/>
      <c r="LQA2" s="306"/>
      <c r="LQB2" s="306"/>
      <c r="LQC2" s="306"/>
      <c r="LQD2" s="306"/>
      <c r="LQE2" s="306"/>
      <c r="LQF2" s="306"/>
      <c r="LQG2" s="306"/>
      <c r="LQH2" s="306"/>
      <c r="LQI2" s="306"/>
      <c r="LQJ2" s="306"/>
      <c r="LQK2" s="306"/>
      <c r="LQL2" s="306"/>
      <c r="LQM2" s="306"/>
      <c r="LQN2" s="306"/>
      <c r="LQO2" s="306"/>
      <c r="LQP2" s="306"/>
      <c r="LQQ2" s="306"/>
      <c r="LQR2" s="306"/>
      <c r="LQS2" s="306"/>
      <c r="LQT2" s="306"/>
      <c r="LQU2" s="306"/>
      <c r="LQV2" s="306"/>
      <c r="LQW2" s="306"/>
      <c r="LQX2" s="306"/>
      <c r="LQY2" s="306"/>
      <c r="LQZ2" s="306"/>
      <c r="LRA2" s="306"/>
      <c r="LRB2" s="306"/>
      <c r="LRC2" s="306"/>
      <c r="LRD2" s="306"/>
      <c r="LRE2" s="306"/>
      <c r="LRF2" s="306"/>
      <c r="LRG2" s="306"/>
      <c r="LRH2" s="306"/>
      <c r="LRI2" s="306"/>
      <c r="LRJ2" s="306"/>
      <c r="LRK2" s="306"/>
      <c r="LRL2" s="306"/>
      <c r="LRM2" s="306"/>
      <c r="LRN2" s="306"/>
      <c r="LRO2" s="306"/>
      <c r="LRP2" s="306"/>
      <c r="LRQ2" s="306"/>
      <c r="LRR2" s="306"/>
      <c r="LRS2" s="306"/>
      <c r="LRT2" s="306"/>
      <c r="LRU2" s="306"/>
      <c r="LRV2" s="306"/>
      <c r="LRW2" s="306"/>
      <c r="LRX2" s="306"/>
      <c r="LRY2" s="306"/>
      <c r="LRZ2" s="306"/>
      <c r="LSA2" s="306"/>
      <c r="LSB2" s="306"/>
      <c r="LSC2" s="306"/>
      <c r="LSD2" s="306"/>
      <c r="LSE2" s="306"/>
      <c r="LSF2" s="306"/>
      <c r="LSG2" s="306"/>
      <c r="LSH2" s="306"/>
      <c r="LSI2" s="306"/>
      <c r="LSJ2" s="306"/>
      <c r="LSK2" s="306"/>
      <c r="LSL2" s="306"/>
      <c r="LSM2" s="306"/>
      <c r="LSN2" s="306"/>
      <c r="LSO2" s="306"/>
      <c r="LSP2" s="306"/>
      <c r="LSQ2" s="306"/>
      <c r="LSR2" s="306"/>
      <c r="LSS2" s="306"/>
      <c r="LST2" s="306"/>
      <c r="LSU2" s="306"/>
      <c r="LSV2" s="306"/>
      <c r="LSW2" s="306"/>
      <c r="LSX2" s="306"/>
      <c r="LSY2" s="306"/>
      <c r="LSZ2" s="306"/>
      <c r="LTA2" s="306"/>
      <c r="LTB2" s="306"/>
      <c r="LTC2" s="306"/>
      <c r="LTD2" s="306"/>
      <c r="LTE2" s="306"/>
      <c r="LTF2" s="306"/>
      <c r="LTG2" s="306"/>
      <c r="LTH2" s="306"/>
      <c r="LTI2" s="306"/>
      <c r="LTJ2" s="306"/>
      <c r="LTK2" s="306"/>
      <c r="LTL2" s="306"/>
      <c r="LTM2" s="306"/>
      <c r="LTN2" s="306"/>
      <c r="LTO2" s="306"/>
      <c r="LTP2" s="306"/>
      <c r="LTQ2" s="306"/>
      <c r="LTR2" s="306"/>
      <c r="LTS2" s="306"/>
      <c r="LTT2" s="306"/>
      <c r="LTU2" s="306"/>
      <c r="LTV2" s="306"/>
      <c r="LTW2" s="306"/>
      <c r="LTX2" s="306"/>
      <c r="LTY2" s="306"/>
      <c r="LTZ2" s="306"/>
      <c r="LUA2" s="306"/>
      <c r="LUB2" s="306"/>
      <c r="LUC2" s="306"/>
      <c r="LUD2" s="306"/>
      <c r="LUE2" s="306"/>
      <c r="LUF2" s="306"/>
      <c r="LUG2" s="306"/>
      <c r="LUH2" s="306"/>
      <c r="LUI2" s="306"/>
      <c r="LUJ2" s="306"/>
      <c r="LUK2" s="306"/>
      <c r="LUL2" s="306"/>
      <c r="LUM2" s="306"/>
      <c r="LUN2" s="306"/>
      <c r="LUO2" s="306"/>
      <c r="LUP2" s="306"/>
      <c r="LUQ2" s="306"/>
      <c r="LUR2" s="306"/>
      <c r="LUS2" s="306"/>
      <c r="LUT2" s="306"/>
      <c r="LUU2" s="306"/>
      <c r="LUV2" s="306"/>
      <c r="LUW2" s="306"/>
      <c r="LUX2" s="306"/>
      <c r="LUY2" s="306"/>
      <c r="LUZ2" s="306"/>
      <c r="LVA2" s="306"/>
      <c r="LVB2" s="306"/>
      <c r="LVC2" s="306"/>
      <c r="LVD2" s="306"/>
      <c r="LVE2" s="306"/>
      <c r="LVF2" s="306"/>
      <c r="LVG2" s="306"/>
      <c r="LVH2" s="306"/>
      <c r="LVI2" s="306"/>
      <c r="LVJ2" s="306"/>
      <c r="LVK2" s="306"/>
      <c r="LVL2" s="306"/>
      <c r="LVM2" s="306"/>
      <c r="LVN2" s="306"/>
      <c r="LVO2" s="306"/>
      <c r="LVP2" s="306"/>
      <c r="LVQ2" s="306"/>
      <c r="LVR2" s="306"/>
      <c r="LVS2" s="306"/>
      <c r="LVT2" s="306"/>
      <c r="LVU2" s="306"/>
      <c r="LVV2" s="306"/>
      <c r="LVW2" s="306"/>
      <c r="LVX2" s="306"/>
      <c r="LVY2" s="306"/>
      <c r="LVZ2" s="306"/>
      <c r="LWA2" s="306"/>
      <c r="LWB2" s="306"/>
      <c r="LWC2" s="306"/>
      <c r="LWD2" s="306"/>
      <c r="LWE2" s="306"/>
      <c r="LWF2" s="306"/>
      <c r="LWG2" s="306"/>
      <c r="LWH2" s="306"/>
      <c r="LWI2" s="306"/>
      <c r="LWJ2" s="306"/>
      <c r="LWK2" s="306"/>
      <c r="LWL2" s="306"/>
      <c r="LWM2" s="306"/>
      <c r="LWN2" s="306"/>
      <c r="LWO2" s="306"/>
      <c r="LWP2" s="306"/>
      <c r="LWQ2" s="306"/>
      <c r="LWR2" s="306"/>
      <c r="LWS2" s="306"/>
      <c r="LWT2" s="306"/>
      <c r="LWU2" s="306"/>
      <c r="LWV2" s="306"/>
      <c r="LWW2" s="306"/>
      <c r="LWX2" s="306"/>
      <c r="LWY2" s="306"/>
      <c r="LWZ2" s="306"/>
      <c r="LXA2" s="306"/>
      <c r="LXB2" s="306"/>
      <c r="LXC2" s="306"/>
      <c r="LXD2" s="306"/>
      <c r="LXE2" s="306"/>
      <c r="LXF2" s="306"/>
      <c r="LXG2" s="306"/>
      <c r="LXH2" s="306"/>
      <c r="LXI2" s="306"/>
      <c r="LXJ2" s="306"/>
      <c r="LXK2" s="306"/>
      <c r="LXL2" s="306"/>
      <c r="LXM2" s="306"/>
      <c r="LXN2" s="306"/>
      <c r="LXO2" s="306"/>
      <c r="LXP2" s="306"/>
      <c r="LXQ2" s="306"/>
      <c r="LXR2" s="306"/>
      <c r="LXS2" s="306"/>
      <c r="LXT2" s="306"/>
      <c r="LXU2" s="306"/>
      <c r="LXV2" s="306"/>
      <c r="LXW2" s="306"/>
      <c r="LXX2" s="306"/>
      <c r="LXY2" s="306"/>
      <c r="LXZ2" s="306"/>
      <c r="LYA2" s="306"/>
      <c r="LYB2" s="306"/>
      <c r="LYC2" s="306"/>
      <c r="LYD2" s="306"/>
      <c r="LYE2" s="306"/>
      <c r="LYF2" s="306"/>
      <c r="LYG2" s="306"/>
      <c r="LYH2" s="306"/>
      <c r="LYI2" s="306"/>
      <c r="LYJ2" s="306"/>
      <c r="LYK2" s="306"/>
      <c r="LYL2" s="306"/>
      <c r="LYM2" s="306"/>
      <c r="LYN2" s="306"/>
      <c r="LYO2" s="306"/>
      <c r="LYP2" s="306"/>
      <c r="LYQ2" s="306"/>
      <c r="LYR2" s="306"/>
      <c r="LYS2" s="306"/>
      <c r="LYT2" s="306"/>
      <c r="LYU2" s="306"/>
      <c r="LYV2" s="306"/>
      <c r="LYW2" s="306"/>
      <c r="LYX2" s="306"/>
      <c r="LYY2" s="306"/>
      <c r="LYZ2" s="306"/>
      <c r="LZA2" s="306"/>
      <c r="LZB2" s="306"/>
      <c r="LZC2" s="306"/>
      <c r="LZD2" s="306"/>
      <c r="LZE2" s="306"/>
      <c r="LZF2" s="306"/>
      <c r="LZG2" s="306"/>
      <c r="LZH2" s="306"/>
      <c r="LZI2" s="306"/>
      <c r="LZJ2" s="306"/>
      <c r="LZK2" s="306"/>
      <c r="LZL2" s="306"/>
      <c r="LZM2" s="306"/>
      <c r="LZN2" s="306"/>
      <c r="LZO2" s="306"/>
      <c r="LZP2" s="306"/>
      <c r="LZQ2" s="306"/>
      <c r="LZR2" s="306"/>
      <c r="LZS2" s="306"/>
      <c r="LZT2" s="306"/>
      <c r="LZU2" s="306"/>
      <c r="LZV2" s="306"/>
      <c r="LZW2" s="306"/>
      <c r="LZX2" s="306"/>
      <c r="LZY2" s="306"/>
      <c r="LZZ2" s="306"/>
      <c r="MAA2" s="306"/>
      <c r="MAB2" s="306"/>
      <c r="MAC2" s="306"/>
      <c r="MAD2" s="306"/>
      <c r="MAE2" s="306"/>
      <c r="MAF2" s="306"/>
      <c r="MAG2" s="306"/>
      <c r="MAH2" s="306"/>
      <c r="MAI2" s="306"/>
      <c r="MAJ2" s="306"/>
      <c r="MAK2" s="306"/>
      <c r="MAL2" s="306"/>
      <c r="MAM2" s="306"/>
      <c r="MAN2" s="306"/>
      <c r="MAO2" s="306"/>
      <c r="MAP2" s="306"/>
      <c r="MAQ2" s="306"/>
      <c r="MAR2" s="306"/>
      <c r="MAS2" s="306"/>
      <c r="MAT2" s="306"/>
      <c r="MAU2" s="306"/>
      <c r="MAV2" s="306"/>
      <c r="MAW2" s="306"/>
      <c r="MAX2" s="306"/>
      <c r="MAY2" s="306"/>
      <c r="MAZ2" s="306"/>
      <c r="MBA2" s="306"/>
      <c r="MBB2" s="306"/>
      <c r="MBC2" s="306"/>
      <c r="MBD2" s="306"/>
      <c r="MBE2" s="306"/>
      <c r="MBF2" s="306"/>
      <c r="MBG2" s="306"/>
      <c r="MBH2" s="306"/>
      <c r="MBI2" s="306"/>
      <c r="MBJ2" s="306"/>
      <c r="MBK2" s="306"/>
      <c r="MBL2" s="306"/>
      <c r="MBM2" s="306"/>
      <c r="MBN2" s="306"/>
      <c r="MBO2" s="306"/>
      <c r="MBP2" s="306"/>
      <c r="MBQ2" s="306"/>
      <c r="MBR2" s="306"/>
      <c r="MBS2" s="306"/>
      <c r="MBT2" s="306"/>
      <c r="MBU2" s="306"/>
      <c r="MBV2" s="306"/>
      <c r="MBW2" s="306"/>
      <c r="MBX2" s="306"/>
      <c r="MBY2" s="306"/>
      <c r="MBZ2" s="306"/>
      <c r="MCA2" s="306"/>
      <c r="MCB2" s="306"/>
      <c r="MCC2" s="306"/>
      <c r="MCD2" s="306"/>
      <c r="MCE2" s="306"/>
      <c r="MCF2" s="306"/>
      <c r="MCG2" s="306"/>
      <c r="MCH2" s="306"/>
      <c r="MCI2" s="306"/>
      <c r="MCJ2" s="306"/>
      <c r="MCK2" s="306"/>
      <c r="MCL2" s="306"/>
      <c r="MCM2" s="306"/>
      <c r="MCN2" s="306"/>
      <c r="MCO2" s="306"/>
      <c r="MCP2" s="306"/>
      <c r="MCQ2" s="306"/>
      <c r="MCR2" s="306"/>
      <c r="MCS2" s="306"/>
      <c r="MCT2" s="306"/>
      <c r="MCU2" s="306"/>
      <c r="MCV2" s="306"/>
      <c r="MCW2" s="306"/>
      <c r="MCX2" s="306"/>
      <c r="MCY2" s="306"/>
      <c r="MCZ2" s="306"/>
      <c r="MDA2" s="306"/>
      <c r="MDB2" s="306"/>
      <c r="MDC2" s="306"/>
      <c r="MDD2" s="306"/>
      <c r="MDE2" s="306"/>
      <c r="MDF2" s="306"/>
      <c r="MDG2" s="306"/>
      <c r="MDH2" s="306"/>
      <c r="MDI2" s="306"/>
      <c r="MDJ2" s="306"/>
      <c r="MDK2" s="306"/>
      <c r="MDL2" s="306"/>
      <c r="MDM2" s="306"/>
      <c r="MDN2" s="306"/>
      <c r="MDO2" s="306"/>
      <c r="MDP2" s="306"/>
      <c r="MDQ2" s="306"/>
      <c r="MDR2" s="306"/>
      <c r="MDS2" s="306"/>
      <c r="MDT2" s="306"/>
      <c r="MDU2" s="306"/>
      <c r="MDV2" s="306"/>
      <c r="MDW2" s="306"/>
      <c r="MDX2" s="306"/>
      <c r="MDY2" s="306"/>
      <c r="MDZ2" s="306"/>
      <c r="MEA2" s="306"/>
      <c r="MEB2" s="306"/>
      <c r="MEC2" s="306"/>
      <c r="MED2" s="306"/>
      <c r="MEE2" s="306"/>
      <c r="MEF2" s="306"/>
      <c r="MEG2" s="306"/>
      <c r="MEH2" s="306"/>
      <c r="MEI2" s="306"/>
      <c r="MEJ2" s="306"/>
      <c r="MEK2" s="306"/>
      <c r="MEL2" s="306"/>
      <c r="MEM2" s="306"/>
      <c r="MEN2" s="306"/>
      <c r="MEO2" s="306"/>
      <c r="MEP2" s="306"/>
      <c r="MEQ2" s="306"/>
      <c r="MER2" s="306"/>
      <c r="MES2" s="306"/>
      <c r="MET2" s="306"/>
      <c r="MEU2" s="306"/>
      <c r="MEV2" s="306"/>
      <c r="MEW2" s="306"/>
      <c r="MEX2" s="306"/>
      <c r="MEY2" s="306"/>
      <c r="MEZ2" s="306"/>
      <c r="MFA2" s="306"/>
      <c r="MFB2" s="306"/>
      <c r="MFC2" s="306"/>
      <c r="MFD2" s="306"/>
      <c r="MFE2" s="306"/>
      <c r="MFF2" s="306"/>
      <c r="MFG2" s="306"/>
      <c r="MFH2" s="306"/>
      <c r="MFI2" s="306"/>
      <c r="MFJ2" s="306"/>
      <c r="MFK2" s="306"/>
      <c r="MFL2" s="306"/>
      <c r="MFM2" s="306"/>
      <c r="MFN2" s="306"/>
      <c r="MFO2" s="306"/>
      <c r="MFP2" s="306"/>
      <c r="MFQ2" s="306"/>
      <c r="MFR2" s="306"/>
      <c r="MFS2" s="306"/>
      <c r="MFT2" s="306"/>
      <c r="MFU2" s="306"/>
      <c r="MFV2" s="306"/>
      <c r="MFW2" s="306"/>
      <c r="MFX2" s="306"/>
      <c r="MFY2" s="306"/>
      <c r="MFZ2" s="306"/>
      <c r="MGA2" s="306"/>
      <c r="MGB2" s="306"/>
      <c r="MGC2" s="306"/>
      <c r="MGD2" s="306"/>
      <c r="MGE2" s="306"/>
      <c r="MGF2" s="306"/>
      <c r="MGG2" s="306"/>
      <c r="MGH2" s="306"/>
      <c r="MGI2" s="306"/>
      <c r="MGJ2" s="306"/>
      <c r="MGK2" s="306"/>
      <c r="MGL2" s="306"/>
      <c r="MGM2" s="306"/>
      <c r="MGN2" s="306"/>
      <c r="MGO2" s="306"/>
      <c r="MGP2" s="306"/>
      <c r="MGQ2" s="306"/>
      <c r="MGR2" s="306"/>
      <c r="MGS2" s="306"/>
      <c r="MGT2" s="306"/>
      <c r="MGU2" s="306"/>
      <c r="MGV2" s="306"/>
      <c r="MGW2" s="306"/>
      <c r="MGX2" s="306"/>
      <c r="MGY2" s="306"/>
      <c r="MGZ2" s="306"/>
      <c r="MHA2" s="306"/>
      <c r="MHB2" s="306"/>
      <c r="MHC2" s="306"/>
      <c r="MHD2" s="306"/>
      <c r="MHE2" s="306"/>
      <c r="MHF2" s="306"/>
      <c r="MHG2" s="306"/>
      <c r="MHH2" s="306"/>
      <c r="MHI2" s="306"/>
      <c r="MHJ2" s="306"/>
      <c r="MHK2" s="306"/>
      <c r="MHL2" s="306"/>
      <c r="MHM2" s="306"/>
      <c r="MHN2" s="306"/>
      <c r="MHO2" s="306"/>
      <c r="MHP2" s="306"/>
      <c r="MHQ2" s="306"/>
      <c r="MHR2" s="306"/>
      <c r="MHS2" s="306"/>
      <c r="MHT2" s="306"/>
      <c r="MHU2" s="306"/>
      <c r="MHV2" s="306"/>
      <c r="MHW2" s="306"/>
      <c r="MHX2" s="306"/>
      <c r="MHY2" s="306"/>
      <c r="MHZ2" s="306"/>
      <c r="MIA2" s="306"/>
      <c r="MIB2" s="306"/>
      <c r="MIC2" s="306"/>
      <c r="MID2" s="306"/>
      <c r="MIE2" s="306"/>
      <c r="MIF2" s="306"/>
      <c r="MIG2" s="306"/>
      <c r="MIH2" s="306"/>
      <c r="MII2" s="306"/>
      <c r="MIJ2" s="306"/>
      <c r="MIK2" s="306"/>
      <c r="MIL2" s="306"/>
      <c r="MIM2" s="306"/>
      <c r="MIN2" s="306"/>
      <c r="MIO2" s="306"/>
      <c r="MIP2" s="306"/>
      <c r="MIQ2" s="306"/>
      <c r="MIR2" s="306"/>
      <c r="MIS2" s="306"/>
      <c r="MIT2" s="306"/>
      <c r="MIU2" s="306"/>
      <c r="MIV2" s="306"/>
      <c r="MIW2" s="306"/>
      <c r="MIX2" s="306"/>
      <c r="MIY2" s="306"/>
      <c r="MIZ2" s="306"/>
      <c r="MJA2" s="306"/>
      <c r="MJB2" s="306"/>
      <c r="MJC2" s="306"/>
      <c r="MJD2" s="306"/>
      <c r="MJE2" s="306"/>
      <c r="MJF2" s="306"/>
      <c r="MJG2" s="306"/>
      <c r="MJH2" s="306"/>
      <c r="MJI2" s="306"/>
      <c r="MJJ2" s="306"/>
      <c r="MJK2" s="306"/>
      <c r="MJL2" s="306"/>
      <c r="MJM2" s="306"/>
      <c r="MJN2" s="306"/>
      <c r="MJO2" s="306"/>
      <c r="MJP2" s="306"/>
      <c r="MJQ2" s="306"/>
      <c r="MJR2" s="306"/>
      <c r="MJS2" s="306"/>
      <c r="MJT2" s="306"/>
      <c r="MJU2" s="306"/>
      <c r="MJV2" s="306"/>
      <c r="MJW2" s="306"/>
      <c r="MJX2" s="306"/>
      <c r="MJY2" s="306"/>
      <c r="MJZ2" s="306"/>
      <c r="MKA2" s="306"/>
      <c r="MKB2" s="306"/>
      <c r="MKC2" s="306"/>
      <c r="MKD2" s="306"/>
      <c r="MKE2" s="306"/>
      <c r="MKF2" s="306"/>
      <c r="MKG2" s="306"/>
      <c r="MKH2" s="306"/>
      <c r="MKI2" s="306"/>
      <c r="MKJ2" s="306"/>
      <c r="MKK2" s="306"/>
      <c r="MKL2" s="306"/>
      <c r="MKM2" s="306"/>
      <c r="MKN2" s="306"/>
      <c r="MKO2" s="306"/>
      <c r="MKP2" s="306"/>
      <c r="MKQ2" s="306"/>
      <c r="MKR2" s="306"/>
      <c r="MKS2" s="306"/>
      <c r="MKT2" s="306"/>
      <c r="MKU2" s="306"/>
      <c r="MKV2" s="306"/>
      <c r="MKW2" s="306"/>
      <c r="MKX2" s="306"/>
      <c r="MKY2" s="306"/>
      <c r="MKZ2" s="306"/>
      <c r="MLA2" s="306"/>
      <c r="MLB2" s="306"/>
      <c r="MLC2" s="306"/>
      <c r="MLD2" s="306"/>
      <c r="MLE2" s="306"/>
      <c r="MLF2" s="306"/>
      <c r="MLG2" s="306"/>
      <c r="MLH2" s="306"/>
      <c r="MLI2" s="306"/>
      <c r="MLJ2" s="306"/>
      <c r="MLK2" s="306"/>
      <c r="MLL2" s="306"/>
      <c r="MLM2" s="306"/>
      <c r="MLN2" s="306"/>
      <c r="MLO2" s="306"/>
      <c r="MLP2" s="306"/>
      <c r="MLQ2" s="306"/>
      <c r="MLR2" s="306"/>
      <c r="MLS2" s="306"/>
      <c r="MLT2" s="306"/>
      <c r="MLU2" s="306"/>
      <c r="MLV2" s="306"/>
      <c r="MLW2" s="306"/>
      <c r="MLX2" s="306"/>
      <c r="MLY2" s="306"/>
      <c r="MLZ2" s="306"/>
      <c r="MMA2" s="306"/>
      <c r="MMB2" s="306"/>
      <c r="MMC2" s="306"/>
      <c r="MMD2" s="306"/>
      <c r="MME2" s="306"/>
      <c r="MMF2" s="306"/>
      <c r="MMG2" s="306"/>
      <c r="MMH2" s="306"/>
      <c r="MMI2" s="306"/>
      <c r="MMJ2" s="306"/>
      <c r="MMK2" s="306"/>
      <c r="MML2" s="306"/>
      <c r="MMM2" s="306"/>
      <c r="MMN2" s="306"/>
      <c r="MMO2" s="306"/>
      <c r="MMP2" s="306"/>
      <c r="MMQ2" s="306"/>
      <c r="MMR2" s="306"/>
      <c r="MMS2" s="306"/>
      <c r="MMT2" s="306"/>
      <c r="MMU2" s="306"/>
      <c r="MMV2" s="306"/>
      <c r="MMW2" s="306"/>
      <c r="MMX2" s="306"/>
      <c r="MMY2" s="306"/>
      <c r="MMZ2" s="306"/>
      <c r="MNA2" s="306"/>
      <c r="MNB2" s="306"/>
      <c r="MNC2" s="306"/>
      <c r="MND2" s="306"/>
      <c r="MNE2" s="306"/>
      <c r="MNF2" s="306"/>
      <c r="MNG2" s="306"/>
      <c r="MNH2" s="306"/>
      <c r="MNI2" s="306"/>
      <c r="MNJ2" s="306"/>
      <c r="MNK2" s="306"/>
      <c r="MNL2" s="306"/>
      <c r="MNM2" s="306"/>
      <c r="MNN2" s="306"/>
      <c r="MNO2" s="306"/>
      <c r="MNP2" s="306"/>
      <c r="MNQ2" s="306"/>
      <c r="MNR2" s="306"/>
      <c r="MNS2" s="306"/>
      <c r="MNT2" s="306"/>
      <c r="MNU2" s="306"/>
      <c r="MNV2" s="306"/>
      <c r="MNW2" s="306"/>
      <c r="MNX2" s="306"/>
      <c r="MNY2" s="306"/>
      <c r="MNZ2" s="306"/>
      <c r="MOA2" s="306"/>
      <c r="MOB2" s="306"/>
      <c r="MOC2" s="306"/>
      <c r="MOD2" s="306"/>
      <c r="MOE2" s="306"/>
      <c r="MOF2" s="306"/>
      <c r="MOG2" s="306"/>
      <c r="MOH2" s="306"/>
      <c r="MOI2" s="306"/>
      <c r="MOJ2" s="306"/>
      <c r="MOK2" s="306"/>
      <c r="MOL2" s="306"/>
      <c r="MOM2" s="306"/>
      <c r="MON2" s="306"/>
      <c r="MOO2" s="306"/>
      <c r="MOP2" s="306"/>
      <c r="MOQ2" s="306"/>
      <c r="MOR2" s="306"/>
      <c r="MOS2" s="306"/>
      <c r="MOT2" s="306"/>
      <c r="MOU2" s="306"/>
      <c r="MOV2" s="306"/>
      <c r="MOW2" s="306"/>
      <c r="MOX2" s="306"/>
      <c r="MOY2" s="306"/>
      <c r="MOZ2" s="306"/>
      <c r="MPA2" s="306"/>
      <c r="MPB2" s="306"/>
      <c r="MPC2" s="306"/>
      <c r="MPD2" s="306"/>
      <c r="MPE2" s="306"/>
      <c r="MPF2" s="306"/>
      <c r="MPG2" s="306"/>
      <c r="MPH2" s="306"/>
      <c r="MPI2" s="306"/>
      <c r="MPJ2" s="306"/>
      <c r="MPK2" s="306"/>
      <c r="MPL2" s="306"/>
      <c r="MPM2" s="306"/>
      <c r="MPN2" s="306"/>
      <c r="MPO2" s="306"/>
      <c r="MPP2" s="306"/>
      <c r="MPQ2" s="306"/>
      <c r="MPR2" s="306"/>
      <c r="MPS2" s="306"/>
      <c r="MPT2" s="306"/>
      <c r="MPU2" s="306"/>
      <c r="MPV2" s="306"/>
      <c r="MPW2" s="306"/>
      <c r="MPX2" s="306"/>
      <c r="MPY2" s="306"/>
      <c r="MPZ2" s="306"/>
      <c r="MQA2" s="306"/>
      <c r="MQB2" s="306"/>
      <c r="MQC2" s="306"/>
      <c r="MQD2" s="306"/>
      <c r="MQE2" s="306"/>
      <c r="MQF2" s="306"/>
      <c r="MQG2" s="306"/>
      <c r="MQH2" s="306"/>
      <c r="MQI2" s="306"/>
      <c r="MQJ2" s="306"/>
      <c r="MQK2" s="306"/>
      <c r="MQL2" s="306"/>
      <c r="MQM2" s="306"/>
      <c r="MQN2" s="306"/>
      <c r="MQO2" s="306"/>
      <c r="MQP2" s="306"/>
      <c r="MQQ2" s="306"/>
      <c r="MQR2" s="306"/>
      <c r="MQS2" s="306"/>
      <c r="MQT2" s="306"/>
      <c r="MQU2" s="306"/>
      <c r="MQV2" s="306"/>
      <c r="MQW2" s="306"/>
      <c r="MQX2" s="306"/>
      <c r="MQY2" s="306"/>
      <c r="MQZ2" s="306"/>
      <c r="MRA2" s="306"/>
      <c r="MRB2" s="306"/>
      <c r="MRC2" s="306"/>
      <c r="MRD2" s="306"/>
      <c r="MRE2" s="306"/>
      <c r="MRF2" s="306"/>
      <c r="MRG2" s="306"/>
      <c r="MRH2" s="306"/>
      <c r="MRI2" s="306"/>
      <c r="MRJ2" s="306"/>
      <c r="MRK2" s="306"/>
      <c r="MRL2" s="306"/>
      <c r="MRM2" s="306"/>
      <c r="MRN2" s="306"/>
      <c r="MRO2" s="306"/>
      <c r="MRP2" s="306"/>
      <c r="MRQ2" s="306"/>
      <c r="MRR2" s="306"/>
      <c r="MRS2" s="306"/>
      <c r="MRT2" s="306"/>
      <c r="MRU2" s="306"/>
      <c r="MRV2" s="306"/>
      <c r="MRW2" s="306"/>
      <c r="MRX2" s="306"/>
      <c r="MRY2" s="306"/>
      <c r="MRZ2" s="306"/>
      <c r="MSA2" s="306"/>
      <c r="MSB2" s="306"/>
      <c r="MSC2" s="306"/>
      <c r="MSD2" s="306"/>
      <c r="MSE2" s="306"/>
      <c r="MSF2" s="306"/>
      <c r="MSG2" s="306"/>
      <c r="MSH2" s="306"/>
      <c r="MSI2" s="306"/>
      <c r="MSJ2" s="306"/>
      <c r="MSK2" s="306"/>
      <c r="MSL2" s="306"/>
      <c r="MSM2" s="306"/>
      <c r="MSN2" s="306"/>
      <c r="MSO2" s="306"/>
      <c r="MSP2" s="306"/>
      <c r="MSQ2" s="306"/>
      <c r="MSR2" s="306"/>
      <c r="MSS2" s="306"/>
      <c r="MST2" s="306"/>
      <c r="MSU2" s="306"/>
      <c r="MSV2" s="306"/>
      <c r="MSW2" s="306"/>
      <c r="MSX2" s="306"/>
      <c r="MSY2" s="306"/>
      <c r="MSZ2" s="306"/>
      <c r="MTA2" s="306"/>
      <c r="MTB2" s="306"/>
      <c r="MTC2" s="306"/>
      <c r="MTD2" s="306"/>
      <c r="MTE2" s="306"/>
      <c r="MTF2" s="306"/>
      <c r="MTG2" s="306"/>
      <c r="MTH2" s="306"/>
      <c r="MTI2" s="306"/>
      <c r="MTJ2" s="306"/>
      <c r="MTK2" s="306"/>
      <c r="MTL2" s="306"/>
      <c r="MTM2" s="306"/>
      <c r="MTN2" s="306"/>
      <c r="MTO2" s="306"/>
      <c r="MTP2" s="306"/>
      <c r="MTQ2" s="306"/>
      <c r="MTR2" s="306"/>
      <c r="MTS2" s="306"/>
      <c r="MTT2" s="306"/>
      <c r="MTU2" s="306"/>
      <c r="MTV2" s="306"/>
      <c r="MTW2" s="306"/>
      <c r="MTX2" s="306"/>
      <c r="MTY2" s="306"/>
      <c r="MTZ2" s="306"/>
      <c r="MUA2" s="306"/>
      <c r="MUB2" s="306"/>
      <c r="MUC2" s="306"/>
      <c r="MUD2" s="306"/>
      <c r="MUE2" s="306"/>
      <c r="MUF2" s="306"/>
      <c r="MUG2" s="306"/>
      <c r="MUH2" s="306"/>
      <c r="MUI2" s="306"/>
      <c r="MUJ2" s="306"/>
      <c r="MUK2" s="306"/>
      <c r="MUL2" s="306"/>
      <c r="MUM2" s="306"/>
      <c r="MUN2" s="306"/>
      <c r="MUO2" s="306"/>
      <c r="MUP2" s="306"/>
      <c r="MUQ2" s="306"/>
      <c r="MUR2" s="306"/>
      <c r="MUS2" s="306"/>
      <c r="MUT2" s="306"/>
      <c r="MUU2" s="306"/>
      <c r="MUV2" s="306"/>
      <c r="MUW2" s="306"/>
      <c r="MUX2" s="306"/>
      <c r="MUY2" s="306"/>
      <c r="MUZ2" s="306"/>
      <c r="MVA2" s="306"/>
      <c r="MVB2" s="306"/>
      <c r="MVC2" s="306"/>
      <c r="MVD2" s="306"/>
      <c r="MVE2" s="306"/>
      <c r="MVF2" s="306"/>
      <c r="MVG2" s="306"/>
      <c r="MVH2" s="306"/>
      <c r="MVI2" s="306"/>
      <c r="MVJ2" s="306"/>
      <c r="MVK2" s="306"/>
      <c r="MVL2" s="306"/>
      <c r="MVM2" s="306"/>
      <c r="MVN2" s="306"/>
      <c r="MVO2" s="306"/>
      <c r="MVP2" s="306"/>
      <c r="MVQ2" s="306"/>
      <c r="MVR2" s="306"/>
      <c r="MVS2" s="306"/>
      <c r="MVT2" s="306"/>
      <c r="MVU2" s="306"/>
      <c r="MVV2" s="306"/>
      <c r="MVW2" s="306"/>
      <c r="MVX2" s="306"/>
      <c r="MVY2" s="306"/>
      <c r="MVZ2" s="306"/>
      <c r="MWA2" s="306"/>
      <c r="MWB2" s="306"/>
      <c r="MWC2" s="306"/>
      <c r="MWD2" s="306"/>
      <c r="MWE2" s="306"/>
      <c r="MWF2" s="306"/>
      <c r="MWG2" s="306"/>
      <c r="MWH2" s="306"/>
      <c r="MWI2" s="306"/>
      <c r="MWJ2" s="306"/>
      <c r="MWK2" s="306"/>
      <c r="MWL2" s="306"/>
      <c r="MWM2" s="306"/>
      <c r="MWN2" s="306"/>
      <c r="MWO2" s="306"/>
      <c r="MWP2" s="306"/>
      <c r="MWQ2" s="306"/>
      <c r="MWR2" s="306"/>
      <c r="MWS2" s="306"/>
      <c r="MWT2" s="306"/>
      <c r="MWU2" s="306"/>
      <c r="MWV2" s="306"/>
      <c r="MWW2" s="306"/>
      <c r="MWX2" s="306"/>
      <c r="MWY2" s="306"/>
      <c r="MWZ2" s="306"/>
      <c r="MXA2" s="306"/>
      <c r="MXB2" s="306"/>
      <c r="MXC2" s="306"/>
      <c r="MXD2" s="306"/>
      <c r="MXE2" s="306"/>
      <c r="MXF2" s="306"/>
      <c r="MXG2" s="306"/>
      <c r="MXH2" s="306"/>
      <c r="MXI2" s="306"/>
      <c r="MXJ2" s="306"/>
      <c r="MXK2" s="306"/>
      <c r="MXL2" s="306"/>
      <c r="MXM2" s="306"/>
      <c r="MXN2" s="306"/>
      <c r="MXO2" s="306"/>
      <c r="MXP2" s="306"/>
      <c r="MXQ2" s="306"/>
      <c r="MXR2" s="306"/>
      <c r="MXS2" s="306"/>
      <c r="MXT2" s="306"/>
      <c r="MXU2" s="306"/>
      <c r="MXV2" s="306"/>
      <c r="MXW2" s="306"/>
      <c r="MXX2" s="306"/>
      <c r="MXY2" s="306"/>
      <c r="MXZ2" s="306"/>
      <c r="MYA2" s="306"/>
      <c r="MYB2" s="306"/>
      <c r="MYC2" s="306"/>
      <c r="MYD2" s="306"/>
      <c r="MYE2" s="306"/>
      <c r="MYF2" s="306"/>
      <c r="MYG2" s="306"/>
      <c r="MYH2" s="306"/>
      <c r="MYI2" s="306"/>
      <c r="MYJ2" s="306"/>
      <c r="MYK2" s="306"/>
      <c r="MYL2" s="306"/>
      <c r="MYM2" s="306"/>
      <c r="MYN2" s="306"/>
      <c r="MYO2" s="306"/>
      <c r="MYP2" s="306"/>
      <c r="MYQ2" s="306"/>
      <c r="MYR2" s="306"/>
      <c r="MYS2" s="306"/>
      <c r="MYT2" s="306"/>
      <c r="MYU2" s="306"/>
      <c r="MYV2" s="306"/>
      <c r="MYW2" s="306"/>
      <c r="MYX2" s="306"/>
      <c r="MYY2" s="306"/>
      <c r="MYZ2" s="306"/>
      <c r="MZA2" s="306"/>
      <c r="MZB2" s="306"/>
      <c r="MZC2" s="306"/>
      <c r="MZD2" s="306"/>
      <c r="MZE2" s="306"/>
      <c r="MZF2" s="306"/>
      <c r="MZG2" s="306"/>
      <c r="MZH2" s="306"/>
      <c r="MZI2" s="306"/>
      <c r="MZJ2" s="306"/>
      <c r="MZK2" s="306"/>
      <c r="MZL2" s="306"/>
      <c r="MZM2" s="306"/>
      <c r="MZN2" s="306"/>
      <c r="MZO2" s="306"/>
      <c r="MZP2" s="306"/>
      <c r="MZQ2" s="306"/>
      <c r="MZR2" s="306"/>
      <c r="MZS2" s="306"/>
      <c r="MZT2" s="306"/>
      <c r="MZU2" s="306"/>
      <c r="MZV2" s="306"/>
      <c r="MZW2" s="306"/>
      <c r="MZX2" s="306"/>
      <c r="MZY2" s="306"/>
      <c r="MZZ2" s="306"/>
      <c r="NAA2" s="306"/>
      <c r="NAB2" s="306"/>
      <c r="NAC2" s="306"/>
      <c r="NAD2" s="306"/>
      <c r="NAE2" s="306"/>
      <c r="NAF2" s="306"/>
      <c r="NAG2" s="306"/>
      <c r="NAH2" s="306"/>
      <c r="NAI2" s="306"/>
      <c r="NAJ2" s="306"/>
      <c r="NAK2" s="306"/>
      <c r="NAL2" s="306"/>
      <c r="NAM2" s="306"/>
      <c r="NAN2" s="306"/>
      <c r="NAO2" s="306"/>
      <c r="NAP2" s="306"/>
      <c r="NAQ2" s="306"/>
      <c r="NAR2" s="306"/>
      <c r="NAS2" s="306"/>
      <c r="NAT2" s="306"/>
      <c r="NAU2" s="306"/>
      <c r="NAV2" s="306"/>
      <c r="NAW2" s="306"/>
      <c r="NAX2" s="306"/>
      <c r="NAY2" s="306"/>
      <c r="NAZ2" s="306"/>
      <c r="NBA2" s="306"/>
      <c r="NBB2" s="306"/>
      <c r="NBC2" s="306"/>
      <c r="NBD2" s="306"/>
      <c r="NBE2" s="306"/>
      <c r="NBF2" s="306"/>
      <c r="NBG2" s="306"/>
      <c r="NBH2" s="306"/>
      <c r="NBI2" s="306"/>
      <c r="NBJ2" s="306"/>
      <c r="NBK2" s="306"/>
      <c r="NBL2" s="306"/>
      <c r="NBM2" s="306"/>
      <c r="NBN2" s="306"/>
      <c r="NBO2" s="306"/>
      <c r="NBP2" s="306"/>
      <c r="NBQ2" s="306"/>
      <c r="NBR2" s="306"/>
      <c r="NBS2" s="306"/>
      <c r="NBT2" s="306"/>
      <c r="NBU2" s="306"/>
      <c r="NBV2" s="306"/>
      <c r="NBW2" s="306"/>
      <c r="NBX2" s="306"/>
      <c r="NBY2" s="306"/>
      <c r="NBZ2" s="306"/>
      <c r="NCA2" s="306"/>
      <c r="NCB2" s="306"/>
      <c r="NCC2" s="306"/>
      <c r="NCD2" s="306"/>
      <c r="NCE2" s="306"/>
      <c r="NCF2" s="306"/>
      <c r="NCG2" s="306"/>
      <c r="NCH2" s="306"/>
      <c r="NCI2" s="306"/>
      <c r="NCJ2" s="306"/>
      <c r="NCK2" s="306"/>
      <c r="NCL2" s="306"/>
      <c r="NCM2" s="306"/>
      <c r="NCN2" s="306"/>
      <c r="NCO2" s="306"/>
      <c r="NCP2" s="306"/>
      <c r="NCQ2" s="306"/>
      <c r="NCR2" s="306"/>
      <c r="NCS2" s="306"/>
      <c r="NCT2" s="306"/>
      <c r="NCU2" s="306"/>
      <c r="NCV2" s="306"/>
      <c r="NCW2" s="306"/>
      <c r="NCX2" s="306"/>
      <c r="NCY2" s="306"/>
      <c r="NCZ2" s="306"/>
      <c r="NDA2" s="306"/>
      <c r="NDB2" s="306"/>
      <c r="NDC2" s="306"/>
      <c r="NDD2" s="306"/>
      <c r="NDE2" s="306"/>
      <c r="NDF2" s="306"/>
      <c r="NDG2" s="306"/>
      <c r="NDH2" s="306"/>
      <c r="NDI2" s="306"/>
      <c r="NDJ2" s="306"/>
      <c r="NDK2" s="306"/>
      <c r="NDL2" s="306"/>
      <c r="NDM2" s="306"/>
      <c r="NDN2" s="306"/>
      <c r="NDO2" s="306"/>
      <c r="NDP2" s="306"/>
      <c r="NDQ2" s="306"/>
      <c r="NDR2" s="306"/>
      <c r="NDS2" s="306"/>
      <c r="NDT2" s="306"/>
      <c r="NDU2" s="306"/>
      <c r="NDV2" s="306"/>
      <c r="NDW2" s="306"/>
      <c r="NDX2" s="306"/>
      <c r="NDY2" s="306"/>
      <c r="NDZ2" s="306"/>
      <c r="NEA2" s="306"/>
      <c r="NEB2" s="306"/>
      <c r="NEC2" s="306"/>
      <c r="NED2" s="306"/>
      <c r="NEE2" s="306"/>
      <c r="NEF2" s="306"/>
      <c r="NEG2" s="306"/>
      <c r="NEH2" s="306"/>
      <c r="NEI2" s="306"/>
      <c r="NEJ2" s="306"/>
      <c r="NEK2" s="306"/>
      <c r="NEL2" s="306"/>
      <c r="NEM2" s="306"/>
      <c r="NEN2" s="306"/>
      <c r="NEO2" s="306"/>
      <c r="NEP2" s="306"/>
      <c r="NEQ2" s="306"/>
      <c r="NER2" s="306"/>
      <c r="NES2" s="306"/>
      <c r="NET2" s="306"/>
      <c r="NEU2" s="306"/>
      <c r="NEV2" s="306"/>
      <c r="NEW2" s="306"/>
      <c r="NEX2" s="306"/>
      <c r="NEY2" s="306"/>
      <c r="NEZ2" s="306"/>
      <c r="NFA2" s="306"/>
      <c r="NFB2" s="306"/>
      <c r="NFC2" s="306"/>
      <c r="NFD2" s="306"/>
      <c r="NFE2" s="306"/>
      <c r="NFF2" s="306"/>
      <c r="NFG2" s="306"/>
      <c r="NFH2" s="306"/>
      <c r="NFI2" s="306"/>
      <c r="NFJ2" s="306"/>
      <c r="NFK2" s="306"/>
      <c r="NFL2" s="306"/>
      <c r="NFM2" s="306"/>
      <c r="NFN2" s="306"/>
      <c r="NFO2" s="306"/>
      <c r="NFP2" s="306"/>
      <c r="NFQ2" s="306"/>
      <c r="NFR2" s="306"/>
      <c r="NFS2" s="306"/>
      <c r="NFT2" s="306"/>
      <c r="NFU2" s="306"/>
      <c r="NFV2" s="306"/>
      <c r="NFW2" s="306"/>
      <c r="NFX2" s="306"/>
      <c r="NFY2" s="306"/>
      <c r="NFZ2" s="306"/>
      <c r="NGA2" s="306"/>
      <c r="NGB2" s="306"/>
      <c r="NGC2" s="306"/>
      <c r="NGD2" s="306"/>
      <c r="NGE2" s="306"/>
      <c r="NGF2" s="306"/>
      <c r="NGG2" s="306"/>
      <c r="NGH2" s="306"/>
      <c r="NGI2" s="306"/>
      <c r="NGJ2" s="306"/>
      <c r="NGK2" s="306"/>
      <c r="NGL2" s="306"/>
      <c r="NGM2" s="306"/>
      <c r="NGN2" s="306"/>
      <c r="NGO2" s="306"/>
      <c r="NGP2" s="306"/>
      <c r="NGQ2" s="306"/>
      <c r="NGR2" s="306"/>
      <c r="NGS2" s="306"/>
      <c r="NGT2" s="306"/>
      <c r="NGU2" s="306"/>
      <c r="NGV2" s="306"/>
      <c r="NGW2" s="306"/>
      <c r="NGX2" s="306"/>
      <c r="NGY2" s="306"/>
      <c r="NGZ2" s="306"/>
      <c r="NHA2" s="306"/>
      <c r="NHB2" s="306"/>
      <c r="NHC2" s="306"/>
      <c r="NHD2" s="306"/>
      <c r="NHE2" s="306"/>
      <c r="NHF2" s="306"/>
      <c r="NHG2" s="306"/>
      <c r="NHH2" s="306"/>
      <c r="NHI2" s="306"/>
      <c r="NHJ2" s="306"/>
      <c r="NHK2" s="306"/>
      <c r="NHL2" s="306"/>
      <c r="NHM2" s="306"/>
      <c r="NHN2" s="306"/>
      <c r="NHO2" s="306"/>
      <c r="NHP2" s="306"/>
      <c r="NHQ2" s="306"/>
      <c r="NHR2" s="306"/>
      <c r="NHS2" s="306"/>
      <c r="NHT2" s="306"/>
      <c r="NHU2" s="306"/>
      <c r="NHV2" s="306"/>
      <c r="NHW2" s="306"/>
      <c r="NHX2" s="306"/>
      <c r="NHY2" s="306"/>
      <c r="NHZ2" s="306"/>
      <c r="NIA2" s="306"/>
      <c r="NIB2" s="306"/>
      <c r="NIC2" s="306"/>
      <c r="NID2" s="306"/>
      <c r="NIE2" s="306"/>
      <c r="NIF2" s="306"/>
      <c r="NIG2" s="306"/>
      <c r="NIH2" s="306"/>
      <c r="NII2" s="306"/>
      <c r="NIJ2" s="306"/>
      <c r="NIK2" s="306"/>
      <c r="NIL2" s="306"/>
      <c r="NIM2" s="306"/>
      <c r="NIN2" s="306"/>
      <c r="NIO2" s="306"/>
      <c r="NIP2" s="306"/>
      <c r="NIQ2" s="306"/>
      <c r="NIR2" s="306"/>
      <c r="NIS2" s="306"/>
      <c r="NIT2" s="306"/>
      <c r="NIU2" s="306"/>
      <c r="NIV2" s="306"/>
      <c r="NIW2" s="306"/>
      <c r="NIX2" s="306"/>
      <c r="NIY2" s="306"/>
      <c r="NIZ2" s="306"/>
      <c r="NJA2" s="306"/>
      <c r="NJB2" s="306"/>
      <c r="NJC2" s="306"/>
      <c r="NJD2" s="306"/>
      <c r="NJE2" s="306"/>
      <c r="NJF2" s="306"/>
      <c r="NJG2" s="306"/>
      <c r="NJH2" s="306"/>
      <c r="NJI2" s="306"/>
      <c r="NJJ2" s="306"/>
      <c r="NJK2" s="306"/>
      <c r="NJL2" s="306"/>
      <c r="NJM2" s="306"/>
      <c r="NJN2" s="306"/>
      <c r="NJO2" s="306"/>
      <c r="NJP2" s="306"/>
      <c r="NJQ2" s="306"/>
      <c r="NJR2" s="306"/>
      <c r="NJS2" s="306"/>
      <c r="NJT2" s="306"/>
      <c r="NJU2" s="306"/>
      <c r="NJV2" s="306"/>
      <c r="NJW2" s="306"/>
      <c r="NJX2" s="306"/>
      <c r="NJY2" s="306"/>
      <c r="NJZ2" s="306"/>
      <c r="NKA2" s="306"/>
      <c r="NKB2" s="306"/>
      <c r="NKC2" s="306"/>
      <c r="NKD2" s="306"/>
      <c r="NKE2" s="306"/>
      <c r="NKF2" s="306"/>
      <c r="NKG2" s="306"/>
      <c r="NKH2" s="306"/>
      <c r="NKI2" s="306"/>
      <c r="NKJ2" s="306"/>
      <c r="NKK2" s="306"/>
      <c r="NKL2" s="306"/>
      <c r="NKM2" s="306"/>
      <c r="NKN2" s="306"/>
      <c r="NKO2" s="306"/>
      <c r="NKP2" s="306"/>
      <c r="NKQ2" s="306"/>
      <c r="NKR2" s="306"/>
      <c r="NKS2" s="306"/>
      <c r="NKT2" s="306"/>
      <c r="NKU2" s="306"/>
      <c r="NKV2" s="306"/>
      <c r="NKW2" s="306"/>
      <c r="NKX2" s="306"/>
      <c r="NKY2" s="306"/>
      <c r="NKZ2" s="306"/>
      <c r="NLA2" s="306"/>
      <c r="NLB2" s="306"/>
      <c r="NLC2" s="306"/>
      <c r="NLD2" s="306"/>
      <c r="NLE2" s="306"/>
      <c r="NLF2" s="306"/>
      <c r="NLG2" s="306"/>
      <c r="NLH2" s="306"/>
      <c r="NLI2" s="306"/>
      <c r="NLJ2" s="306"/>
      <c r="NLK2" s="306"/>
      <c r="NLL2" s="306"/>
      <c r="NLM2" s="306"/>
      <c r="NLN2" s="306"/>
      <c r="NLO2" s="306"/>
      <c r="NLP2" s="306"/>
      <c r="NLQ2" s="306"/>
      <c r="NLR2" s="306"/>
      <c r="NLS2" s="306"/>
      <c r="NLT2" s="306"/>
      <c r="NLU2" s="306"/>
      <c r="NLV2" s="306"/>
      <c r="NLW2" s="306"/>
      <c r="NLX2" s="306"/>
      <c r="NLY2" s="306"/>
      <c r="NLZ2" s="306"/>
      <c r="NMA2" s="306"/>
      <c r="NMB2" s="306"/>
      <c r="NMC2" s="306"/>
      <c r="NMD2" s="306"/>
      <c r="NME2" s="306"/>
      <c r="NMF2" s="306"/>
      <c r="NMG2" s="306"/>
      <c r="NMH2" s="306"/>
      <c r="NMI2" s="306"/>
      <c r="NMJ2" s="306"/>
      <c r="NMK2" s="306"/>
      <c r="NML2" s="306"/>
      <c r="NMM2" s="306"/>
      <c r="NMN2" s="306"/>
      <c r="NMO2" s="306"/>
      <c r="NMP2" s="306"/>
      <c r="NMQ2" s="306"/>
      <c r="NMR2" s="306"/>
      <c r="NMS2" s="306"/>
      <c r="NMT2" s="306"/>
      <c r="NMU2" s="306"/>
      <c r="NMV2" s="306"/>
      <c r="NMW2" s="306"/>
      <c r="NMX2" s="306"/>
      <c r="NMY2" s="306"/>
      <c r="NMZ2" s="306"/>
      <c r="NNA2" s="306"/>
      <c r="NNB2" s="306"/>
      <c r="NNC2" s="306"/>
      <c r="NND2" s="306"/>
      <c r="NNE2" s="306"/>
      <c r="NNF2" s="306"/>
      <c r="NNG2" s="306"/>
      <c r="NNH2" s="306"/>
      <c r="NNI2" s="306"/>
      <c r="NNJ2" s="306"/>
      <c r="NNK2" s="306"/>
      <c r="NNL2" s="306"/>
      <c r="NNM2" s="306"/>
      <c r="NNN2" s="306"/>
      <c r="NNO2" s="306"/>
      <c r="NNP2" s="306"/>
      <c r="NNQ2" s="306"/>
      <c r="NNR2" s="306"/>
      <c r="NNS2" s="306"/>
      <c r="NNT2" s="306"/>
      <c r="NNU2" s="306"/>
      <c r="NNV2" s="306"/>
      <c r="NNW2" s="306"/>
      <c r="NNX2" s="306"/>
      <c r="NNY2" s="306"/>
      <c r="NNZ2" s="306"/>
      <c r="NOA2" s="306"/>
      <c r="NOB2" s="306"/>
      <c r="NOC2" s="306"/>
      <c r="NOD2" s="306"/>
      <c r="NOE2" s="306"/>
      <c r="NOF2" s="306"/>
      <c r="NOG2" s="306"/>
      <c r="NOH2" s="306"/>
      <c r="NOI2" s="306"/>
      <c r="NOJ2" s="306"/>
      <c r="NOK2" s="306"/>
      <c r="NOL2" s="306"/>
      <c r="NOM2" s="306"/>
      <c r="NON2" s="306"/>
      <c r="NOO2" s="306"/>
      <c r="NOP2" s="306"/>
      <c r="NOQ2" s="306"/>
      <c r="NOR2" s="306"/>
      <c r="NOS2" s="306"/>
      <c r="NOT2" s="306"/>
      <c r="NOU2" s="306"/>
      <c r="NOV2" s="306"/>
      <c r="NOW2" s="306"/>
      <c r="NOX2" s="306"/>
      <c r="NOY2" s="306"/>
      <c r="NOZ2" s="306"/>
      <c r="NPA2" s="306"/>
      <c r="NPB2" s="306"/>
      <c r="NPC2" s="306"/>
      <c r="NPD2" s="306"/>
      <c r="NPE2" s="306"/>
      <c r="NPF2" s="306"/>
      <c r="NPG2" s="306"/>
      <c r="NPH2" s="306"/>
      <c r="NPI2" s="306"/>
      <c r="NPJ2" s="306"/>
      <c r="NPK2" s="306"/>
      <c r="NPL2" s="306"/>
      <c r="NPM2" s="306"/>
      <c r="NPN2" s="306"/>
      <c r="NPO2" s="306"/>
      <c r="NPP2" s="306"/>
      <c r="NPQ2" s="306"/>
      <c r="NPR2" s="306"/>
      <c r="NPS2" s="306"/>
      <c r="NPT2" s="306"/>
      <c r="NPU2" s="306"/>
      <c r="NPV2" s="306"/>
      <c r="NPW2" s="306"/>
      <c r="NPX2" s="306"/>
      <c r="NPY2" s="306"/>
      <c r="NPZ2" s="306"/>
      <c r="NQA2" s="306"/>
      <c r="NQB2" s="306"/>
      <c r="NQC2" s="306"/>
      <c r="NQD2" s="306"/>
      <c r="NQE2" s="306"/>
      <c r="NQF2" s="306"/>
      <c r="NQG2" s="306"/>
      <c r="NQH2" s="306"/>
      <c r="NQI2" s="306"/>
      <c r="NQJ2" s="306"/>
      <c r="NQK2" s="306"/>
      <c r="NQL2" s="306"/>
      <c r="NQM2" s="306"/>
      <c r="NQN2" s="306"/>
      <c r="NQO2" s="306"/>
      <c r="NQP2" s="306"/>
      <c r="NQQ2" s="306"/>
      <c r="NQR2" s="306"/>
      <c r="NQS2" s="306"/>
      <c r="NQT2" s="306"/>
      <c r="NQU2" s="306"/>
      <c r="NQV2" s="306"/>
      <c r="NQW2" s="306"/>
      <c r="NQX2" s="306"/>
      <c r="NQY2" s="306"/>
      <c r="NQZ2" s="306"/>
      <c r="NRA2" s="306"/>
      <c r="NRB2" s="306"/>
      <c r="NRC2" s="306"/>
      <c r="NRD2" s="306"/>
      <c r="NRE2" s="306"/>
      <c r="NRF2" s="306"/>
      <c r="NRG2" s="306"/>
      <c r="NRH2" s="306"/>
      <c r="NRI2" s="306"/>
      <c r="NRJ2" s="306"/>
      <c r="NRK2" s="306"/>
      <c r="NRL2" s="306"/>
      <c r="NRM2" s="306"/>
      <c r="NRN2" s="306"/>
      <c r="NRO2" s="306"/>
      <c r="NRP2" s="306"/>
      <c r="NRQ2" s="306"/>
      <c r="NRR2" s="306"/>
      <c r="NRS2" s="306"/>
      <c r="NRT2" s="306"/>
      <c r="NRU2" s="306"/>
      <c r="NRV2" s="306"/>
      <c r="NRW2" s="306"/>
      <c r="NRX2" s="306"/>
      <c r="NRY2" s="306"/>
      <c r="NRZ2" s="306"/>
      <c r="NSA2" s="306"/>
      <c r="NSB2" s="306"/>
      <c r="NSC2" s="306"/>
      <c r="NSD2" s="306"/>
      <c r="NSE2" s="306"/>
      <c r="NSF2" s="306"/>
      <c r="NSG2" s="306"/>
      <c r="NSH2" s="306"/>
      <c r="NSI2" s="306"/>
      <c r="NSJ2" s="306"/>
      <c r="NSK2" s="306"/>
      <c r="NSL2" s="306"/>
      <c r="NSM2" s="306"/>
      <c r="NSN2" s="306"/>
      <c r="NSO2" s="306"/>
      <c r="NSP2" s="306"/>
      <c r="NSQ2" s="306"/>
      <c r="NSR2" s="306"/>
      <c r="NSS2" s="306"/>
      <c r="NST2" s="306"/>
      <c r="NSU2" s="306"/>
      <c r="NSV2" s="306"/>
      <c r="NSW2" s="306"/>
      <c r="NSX2" s="306"/>
      <c r="NSY2" s="306"/>
      <c r="NSZ2" s="306"/>
      <c r="NTA2" s="306"/>
      <c r="NTB2" s="306"/>
      <c r="NTC2" s="306"/>
      <c r="NTD2" s="306"/>
      <c r="NTE2" s="306"/>
      <c r="NTF2" s="306"/>
      <c r="NTG2" s="306"/>
      <c r="NTH2" s="306"/>
      <c r="NTI2" s="306"/>
      <c r="NTJ2" s="306"/>
      <c r="NTK2" s="306"/>
      <c r="NTL2" s="306"/>
      <c r="NTM2" s="306"/>
      <c r="NTN2" s="306"/>
      <c r="NTO2" s="306"/>
      <c r="NTP2" s="306"/>
      <c r="NTQ2" s="306"/>
      <c r="NTR2" s="306"/>
      <c r="NTS2" s="306"/>
      <c r="NTT2" s="306"/>
      <c r="NTU2" s="306"/>
      <c r="NTV2" s="306"/>
      <c r="NTW2" s="306"/>
      <c r="NTX2" s="306"/>
      <c r="NTY2" s="306"/>
      <c r="NTZ2" s="306"/>
      <c r="NUA2" s="306"/>
      <c r="NUB2" s="306"/>
      <c r="NUC2" s="306"/>
      <c r="NUD2" s="306"/>
      <c r="NUE2" s="306"/>
      <c r="NUF2" s="306"/>
      <c r="NUG2" s="306"/>
      <c r="NUH2" s="306"/>
      <c r="NUI2" s="306"/>
      <c r="NUJ2" s="306"/>
      <c r="NUK2" s="306"/>
      <c r="NUL2" s="306"/>
      <c r="NUM2" s="306"/>
      <c r="NUN2" s="306"/>
      <c r="NUO2" s="306"/>
      <c r="NUP2" s="306"/>
      <c r="NUQ2" s="306"/>
      <c r="NUR2" s="306"/>
      <c r="NUS2" s="306"/>
      <c r="NUT2" s="306"/>
      <c r="NUU2" s="306"/>
      <c r="NUV2" s="306"/>
      <c r="NUW2" s="306"/>
      <c r="NUX2" s="306"/>
      <c r="NUY2" s="306"/>
      <c r="NUZ2" s="306"/>
      <c r="NVA2" s="306"/>
      <c r="NVB2" s="306"/>
      <c r="NVC2" s="306"/>
      <c r="NVD2" s="306"/>
      <c r="NVE2" s="306"/>
      <c r="NVF2" s="306"/>
      <c r="NVG2" s="306"/>
      <c r="NVH2" s="306"/>
      <c r="NVI2" s="306"/>
      <c r="NVJ2" s="306"/>
      <c r="NVK2" s="306"/>
      <c r="NVL2" s="306"/>
      <c r="NVM2" s="306"/>
      <c r="NVN2" s="306"/>
      <c r="NVO2" s="306"/>
      <c r="NVP2" s="306"/>
      <c r="NVQ2" s="306"/>
      <c r="NVR2" s="306"/>
      <c r="NVS2" s="306"/>
      <c r="NVT2" s="306"/>
      <c r="NVU2" s="306"/>
      <c r="NVV2" s="306"/>
      <c r="NVW2" s="306"/>
      <c r="NVX2" s="306"/>
      <c r="NVY2" s="306"/>
      <c r="NVZ2" s="306"/>
      <c r="NWA2" s="306"/>
      <c r="NWB2" s="306"/>
      <c r="NWC2" s="306"/>
      <c r="NWD2" s="306"/>
      <c r="NWE2" s="306"/>
      <c r="NWF2" s="306"/>
      <c r="NWG2" s="306"/>
      <c r="NWH2" s="306"/>
      <c r="NWI2" s="306"/>
      <c r="NWJ2" s="306"/>
      <c r="NWK2" s="306"/>
      <c r="NWL2" s="306"/>
      <c r="NWM2" s="306"/>
      <c r="NWN2" s="306"/>
      <c r="NWO2" s="306"/>
      <c r="NWP2" s="306"/>
      <c r="NWQ2" s="306"/>
      <c r="NWR2" s="306"/>
      <c r="NWS2" s="306"/>
      <c r="NWT2" s="306"/>
      <c r="NWU2" s="306"/>
      <c r="NWV2" s="306"/>
      <c r="NWW2" s="306"/>
      <c r="NWX2" s="306"/>
      <c r="NWY2" s="306"/>
      <c r="NWZ2" s="306"/>
      <c r="NXA2" s="306"/>
      <c r="NXB2" s="306"/>
      <c r="NXC2" s="306"/>
      <c r="NXD2" s="306"/>
      <c r="NXE2" s="306"/>
      <c r="NXF2" s="306"/>
      <c r="NXG2" s="306"/>
      <c r="NXH2" s="306"/>
      <c r="NXI2" s="306"/>
      <c r="NXJ2" s="306"/>
      <c r="NXK2" s="306"/>
      <c r="NXL2" s="306"/>
      <c r="NXM2" s="306"/>
      <c r="NXN2" s="306"/>
      <c r="NXO2" s="306"/>
      <c r="NXP2" s="306"/>
      <c r="NXQ2" s="306"/>
      <c r="NXR2" s="306"/>
      <c r="NXS2" s="306"/>
      <c r="NXT2" s="306"/>
      <c r="NXU2" s="306"/>
      <c r="NXV2" s="306"/>
      <c r="NXW2" s="306"/>
      <c r="NXX2" s="306"/>
      <c r="NXY2" s="306"/>
      <c r="NXZ2" s="306"/>
      <c r="NYA2" s="306"/>
      <c r="NYB2" s="306"/>
      <c r="NYC2" s="306"/>
      <c r="NYD2" s="306"/>
      <c r="NYE2" s="306"/>
      <c r="NYF2" s="306"/>
      <c r="NYG2" s="306"/>
      <c r="NYH2" s="306"/>
      <c r="NYI2" s="306"/>
      <c r="NYJ2" s="306"/>
      <c r="NYK2" s="306"/>
      <c r="NYL2" s="306"/>
      <c r="NYM2" s="306"/>
      <c r="NYN2" s="306"/>
      <c r="NYO2" s="306"/>
      <c r="NYP2" s="306"/>
      <c r="NYQ2" s="306"/>
      <c r="NYR2" s="306"/>
      <c r="NYS2" s="306"/>
      <c r="NYT2" s="306"/>
      <c r="NYU2" s="306"/>
      <c r="NYV2" s="306"/>
      <c r="NYW2" s="306"/>
      <c r="NYX2" s="306"/>
      <c r="NYY2" s="306"/>
      <c r="NYZ2" s="306"/>
      <c r="NZA2" s="306"/>
      <c r="NZB2" s="306"/>
      <c r="NZC2" s="306"/>
      <c r="NZD2" s="306"/>
      <c r="NZE2" s="306"/>
      <c r="NZF2" s="306"/>
      <c r="NZG2" s="306"/>
      <c r="NZH2" s="306"/>
      <c r="NZI2" s="306"/>
      <c r="NZJ2" s="306"/>
      <c r="NZK2" s="306"/>
      <c r="NZL2" s="306"/>
      <c r="NZM2" s="306"/>
      <c r="NZN2" s="306"/>
      <c r="NZO2" s="306"/>
      <c r="NZP2" s="306"/>
      <c r="NZQ2" s="306"/>
      <c r="NZR2" s="306"/>
      <c r="NZS2" s="306"/>
      <c r="NZT2" s="306"/>
      <c r="NZU2" s="306"/>
      <c r="NZV2" s="306"/>
      <c r="NZW2" s="306"/>
      <c r="NZX2" s="306"/>
      <c r="NZY2" s="306"/>
      <c r="NZZ2" s="306"/>
      <c r="OAA2" s="306"/>
      <c r="OAB2" s="306"/>
      <c r="OAC2" s="306"/>
      <c r="OAD2" s="306"/>
      <c r="OAE2" s="306"/>
      <c r="OAF2" s="306"/>
      <c r="OAG2" s="306"/>
      <c r="OAH2" s="306"/>
      <c r="OAI2" s="306"/>
      <c r="OAJ2" s="306"/>
      <c r="OAK2" s="306"/>
      <c r="OAL2" s="306"/>
      <c r="OAM2" s="306"/>
      <c r="OAN2" s="306"/>
      <c r="OAO2" s="306"/>
      <c r="OAP2" s="306"/>
      <c r="OAQ2" s="306"/>
      <c r="OAR2" s="306"/>
      <c r="OAS2" s="306"/>
      <c r="OAT2" s="306"/>
      <c r="OAU2" s="306"/>
      <c r="OAV2" s="306"/>
      <c r="OAW2" s="306"/>
      <c r="OAX2" s="306"/>
      <c r="OAY2" s="306"/>
      <c r="OAZ2" s="306"/>
      <c r="OBA2" s="306"/>
      <c r="OBB2" s="306"/>
      <c r="OBC2" s="306"/>
      <c r="OBD2" s="306"/>
      <c r="OBE2" s="306"/>
      <c r="OBF2" s="306"/>
      <c r="OBG2" s="306"/>
      <c r="OBH2" s="306"/>
      <c r="OBI2" s="306"/>
      <c r="OBJ2" s="306"/>
      <c r="OBK2" s="306"/>
      <c r="OBL2" s="306"/>
      <c r="OBM2" s="306"/>
      <c r="OBN2" s="306"/>
      <c r="OBO2" s="306"/>
      <c r="OBP2" s="306"/>
      <c r="OBQ2" s="306"/>
      <c r="OBR2" s="306"/>
      <c r="OBS2" s="306"/>
      <c r="OBT2" s="306"/>
      <c r="OBU2" s="306"/>
      <c r="OBV2" s="306"/>
      <c r="OBW2" s="306"/>
      <c r="OBX2" s="306"/>
      <c r="OBY2" s="306"/>
      <c r="OBZ2" s="306"/>
      <c r="OCA2" s="306"/>
      <c r="OCB2" s="306"/>
      <c r="OCC2" s="306"/>
      <c r="OCD2" s="306"/>
      <c r="OCE2" s="306"/>
      <c r="OCF2" s="306"/>
      <c r="OCG2" s="306"/>
      <c r="OCH2" s="306"/>
      <c r="OCI2" s="306"/>
      <c r="OCJ2" s="306"/>
      <c r="OCK2" s="306"/>
      <c r="OCL2" s="306"/>
      <c r="OCM2" s="306"/>
      <c r="OCN2" s="306"/>
      <c r="OCO2" s="306"/>
      <c r="OCP2" s="306"/>
      <c r="OCQ2" s="306"/>
      <c r="OCR2" s="306"/>
      <c r="OCS2" s="306"/>
      <c r="OCT2" s="306"/>
      <c r="OCU2" s="306"/>
      <c r="OCV2" s="306"/>
      <c r="OCW2" s="306"/>
      <c r="OCX2" s="306"/>
      <c r="OCY2" s="306"/>
      <c r="OCZ2" s="306"/>
      <c r="ODA2" s="306"/>
      <c r="ODB2" s="306"/>
      <c r="ODC2" s="306"/>
      <c r="ODD2" s="306"/>
      <c r="ODE2" s="306"/>
      <c r="ODF2" s="306"/>
      <c r="ODG2" s="306"/>
      <c r="ODH2" s="306"/>
      <c r="ODI2" s="306"/>
      <c r="ODJ2" s="306"/>
      <c r="ODK2" s="306"/>
      <c r="ODL2" s="306"/>
      <c r="ODM2" s="306"/>
      <c r="ODN2" s="306"/>
      <c r="ODO2" s="306"/>
      <c r="ODP2" s="306"/>
      <c r="ODQ2" s="306"/>
      <c r="ODR2" s="306"/>
      <c r="ODS2" s="306"/>
      <c r="ODT2" s="306"/>
      <c r="ODU2" s="306"/>
      <c r="ODV2" s="306"/>
      <c r="ODW2" s="306"/>
      <c r="ODX2" s="306"/>
      <c r="ODY2" s="306"/>
      <c r="ODZ2" s="306"/>
      <c r="OEA2" s="306"/>
      <c r="OEB2" s="306"/>
      <c r="OEC2" s="306"/>
      <c r="OED2" s="306"/>
      <c r="OEE2" s="306"/>
      <c r="OEF2" s="306"/>
      <c r="OEG2" s="306"/>
      <c r="OEH2" s="306"/>
      <c r="OEI2" s="306"/>
      <c r="OEJ2" s="306"/>
      <c r="OEK2" s="306"/>
      <c r="OEL2" s="306"/>
      <c r="OEM2" s="306"/>
      <c r="OEN2" s="306"/>
      <c r="OEO2" s="306"/>
      <c r="OEP2" s="306"/>
      <c r="OEQ2" s="306"/>
      <c r="OER2" s="306"/>
      <c r="OES2" s="306"/>
      <c r="OET2" s="306"/>
      <c r="OEU2" s="306"/>
      <c r="OEV2" s="306"/>
      <c r="OEW2" s="306"/>
      <c r="OEX2" s="306"/>
      <c r="OEY2" s="306"/>
      <c r="OEZ2" s="306"/>
      <c r="OFA2" s="306"/>
      <c r="OFB2" s="306"/>
      <c r="OFC2" s="306"/>
      <c r="OFD2" s="306"/>
      <c r="OFE2" s="306"/>
      <c r="OFF2" s="306"/>
      <c r="OFG2" s="306"/>
      <c r="OFH2" s="306"/>
      <c r="OFI2" s="306"/>
      <c r="OFJ2" s="306"/>
      <c r="OFK2" s="306"/>
      <c r="OFL2" s="306"/>
      <c r="OFM2" s="306"/>
      <c r="OFN2" s="306"/>
      <c r="OFO2" s="306"/>
      <c r="OFP2" s="306"/>
      <c r="OFQ2" s="306"/>
      <c r="OFR2" s="306"/>
      <c r="OFS2" s="306"/>
      <c r="OFT2" s="306"/>
      <c r="OFU2" s="306"/>
      <c r="OFV2" s="306"/>
      <c r="OFW2" s="306"/>
      <c r="OFX2" s="306"/>
      <c r="OFY2" s="306"/>
      <c r="OFZ2" s="306"/>
      <c r="OGA2" s="306"/>
      <c r="OGB2" s="306"/>
      <c r="OGC2" s="306"/>
      <c r="OGD2" s="306"/>
      <c r="OGE2" s="306"/>
      <c r="OGF2" s="306"/>
      <c r="OGG2" s="306"/>
      <c r="OGH2" s="306"/>
      <c r="OGI2" s="306"/>
      <c r="OGJ2" s="306"/>
      <c r="OGK2" s="306"/>
      <c r="OGL2" s="306"/>
      <c r="OGM2" s="306"/>
      <c r="OGN2" s="306"/>
      <c r="OGO2" s="306"/>
      <c r="OGP2" s="306"/>
      <c r="OGQ2" s="306"/>
      <c r="OGR2" s="306"/>
      <c r="OGS2" s="306"/>
      <c r="OGT2" s="306"/>
      <c r="OGU2" s="306"/>
      <c r="OGV2" s="306"/>
      <c r="OGW2" s="306"/>
      <c r="OGX2" s="306"/>
      <c r="OGY2" s="306"/>
      <c r="OGZ2" s="306"/>
      <c r="OHA2" s="306"/>
      <c r="OHB2" s="306"/>
      <c r="OHC2" s="306"/>
      <c r="OHD2" s="306"/>
      <c r="OHE2" s="306"/>
      <c r="OHF2" s="306"/>
      <c r="OHG2" s="306"/>
      <c r="OHH2" s="306"/>
      <c r="OHI2" s="306"/>
      <c r="OHJ2" s="306"/>
      <c r="OHK2" s="306"/>
      <c r="OHL2" s="306"/>
      <c r="OHM2" s="306"/>
      <c r="OHN2" s="306"/>
      <c r="OHO2" s="306"/>
      <c r="OHP2" s="306"/>
      <c r="OHQ2" s="306"/>
      <c r="OHR2" s="306"/>
      <c r="OHS2" s="306"/>
      <c r="OHT2" s="306"/>
      <c r="OHU2" s="306"/>
      <c r="OHV2" s="306"/>
      <c r="OHW2" s="306"/>
      <c r="OHX2" s="306"/>
      <c r="OHY2" s="306"/>
      <c r="OHZ2" s="306"/>
      <c r="OIA2" s="306"/>
      <c r="OIB2" s="306"/>
      <c r="OIC2" s="306"/>
      <c r="OID2" s="306"/>
      <c r="OIE2" s="306"/>
      <c r="OIF2" s="306"/>
      <c r="OIG2" s="306"/>
      <c r="OIH2" s="306"/>
      <c r="OII2" s="306"/>
      <c r="OIJ2" s="306"/>
      <c r="OIK2" s="306"/>
      <c r="OIL2" s="306"/>
      <c r="OIM2" s="306"/>
      <c r="OIN2" s="306"/>
      <c r="OIO2" s="306"/>
      <c r="OIP2" s="306"/>
      <c r="OIQ2" s="306"/>
      <c r="OIR2" s="306"/>
      <c r="OIS2" s="306"/>
      <c r="OIT2" s="306"/>
      <c r="OIU2" s="306"/>
      <c r="OIV2" s="306"/>
      <c r="OIW2" s="306"/>
      <c r="OIX2" s="306"/>
      <c r="OIY2" s="306"/>
      <c r="OIZ2" s="306"/>
      <c r="OJA2" s="306"/>
      <c r="OJB2" s="306"/>
      <c r="OJC2" s="306"/>
      <c r="OJD2" s="306"/>
      <c r="OJE2" s="306"/>
      <c r="OJF2" s="306"/>
      <c r="OJG2" s="306"/>
      <c r="OJH2" s="306"/>
      <c r="OJI2" s="306"/>
      <c r="OJJ2" s="306"/>
      <c r="OJK2" s="306"/>
      <c r="OJL2" s="306"/>
      <c r="OJM2" s="306"/>
      <c r="OJN2" s="306"/>
      <c r="OJO2" s="306"/>
      <c r="OJP2" s="306"/>
      <c r="OJQ2" s="306"/>
      <c r="OJR2" s="306"/>
      <c r="OJS2" s="306"/>
      <c r="OJT2" s="306"/>
      <c r="OJU2" s="306"/>
      <c r="OJV2" s="306"/>
      <c r="OJW2" s="306"/>
      <c r="OJX2" s="306"/>
      <c r="OJY2" s="306"/>
      <c r="OJZ2" s="306"/>
      <c r="OKA2" s="306"/>
      <c r="OKB2" s="306"/>
      <c r="OKC2" s="306"/>
      <c r="OKD2" s="306"/>
      <c r="OKE2" s="306"/>
      <c r="OKF2" s="306"/>
      <c r="OKG2" s="306"/>
      <c r="OKH2" s="306"/>
      <c r="OKI2" s="306"/>
      <c r="OKJ2" s="306"/>
      <c r="OKK2" s="306"/>
      <c r="OKL2" s="306"/>
      <c r="OKM2" s="306"/>
      <c r="OKN2" s="306"/>
      <c r="OKO2" s="306"/>
      <c r="OKP2" s="306"/>
      <c r="OKQ2" s="306"/>
      <c r="OKR2" s="306"/>
      <c r="OKS2" s="306"/>
      <c r="OKT2" s="306"/>
      <c r="OKU2" s="306"/>
      <c r="OKV2" s="306"/>
      <c r="OKW2" s="306"/>
      <c r="OKX2" s="306"/>
      <c r="OKY2" s="306"/>
      <c r="OKZ2" s="306"/>
      <c r="OLA2" s="306"/>
      <c r="OLB2" s="306"/>
      <c r="OLC2" s="306"/>
      <c r="OLD2" s="306"/>
      <c r="OLE2" s="306"/>
      <c r="OLF2" s="306"/>
      <c r="OLG2" s="306"/>
      <c r="OLH2" s="306"/>
      <c r="OLI2" s="306"/>
      <c r="OLJ2" s="306"/>
      <c r="OLK2" s="306"/>
      <c r="OLL2" s="306"/>
      <c r="OLM2" s="306"/>
      <c r="OLN2" s="306"/>
      <c r="OLO2" s="306"/>
      <c r="OLP2" s="306"/>
      <c r="OLQ2" s="306"/>
      <c r="OLR2" s="306"/>
      <c r="OLS2" s="306"/>
      <c r="OLT2" s="306"/>
      <c r="OLU2" s="306"/>
      <c r="OLV2" s="306"/>
      <c r="OLW2" s="306"/>
      <c r="OLX2" s="306"/>
      <c r="OLY2" s="306"/>
      <c r="OLZ2" s="306"/>
      <c r="OMA2" s="306"/>
      <c r="OMB2" s="306"/>
      <c r="OMC2" s="306"/>
      <c r="OMD2" s="306"/>
      <c r="OME2" s="306"/>
      <c r="OMF2" s="306"/>
      <c r="OMG2" s="306"/>
      <c r="OMH2" s="306"/>
      <c r="OMI2" s="306"/>
      <c r="OMJ2" s="306"/>
      <c r="OMK2" s="306"/>
      <c r="OML2" s="306"/>
      <c r="OMM2" s="306"/>
      <c r="OMN2" s="306"/>
      <c r="OMO2" s="306"/>
      <c r="OMP2" s="306"/>
      <c r="OMQ2" s="306"/>
      <c r="OMR2" s="306"/>
      <c r="OMS2" s="306"/>
      <c r="OMT2" s="306"/>
      <c r="OMU2" s="306"/>
      <c r="OMV2" s="306"/>
      <c r="OMW2" s="306"/>
      <c r="OMX2" s="306"/>
      <c r="OMY2" s="306"/>
      <c r="OMZ2" s="306"/>
      <c r="ONA2" s="306"/>
      <c r="ONB2" s="306"/>
      <c r="ONC2" s="306"/>
      <c r="OND2" s="306"/>
      <c r="ONE2" s="306"/>
      <c r="ONF2" s="306"/>
      <c r="ONG2" s="306"/>
      <c r="ONH2" s="306"/>
      <c r="ONI2" s="306"/>
      <c r="ONJ2" s="306"/>
      <c r="ONK2" s="306"/>
      <c r="ONL2" s="306"/>
      <c r="ONM2" s="306"/>
      <c r="ONN2" s="306"/>
      <c r="ONO2" s="306"/>
      <c r="ONP2" s="306"/>
      <c r="ONQ2" s="306"/>
      <c r="ONR2" s="306"/>
      <c r="ONS2" s="306"/>
      <c r="ONT2" s="306"/>
      <c r="ONU2" s="306"/>
      <c r="ONV2" s="306"/>
      <c r="ONW2" s="306"/>
      <c r="ONX2" s="306"/>
      <c r="ONY2" s="306"/>
      <c r="ONZ2" s="306"/>
      <c r="OOA2" s="306"/>
      <c r="OOB2" s="306"/>
      <c r="OOC2" s="306"/>
      <c r="OOD2" s="306"/>
      <c r="OOE2" s="306"/>
      <c r="OOF2" s="306"/>
      <c r="OOG2" s="306"/>
      <c r="OOH2" s="306"/>
      <c r="OOI2" s="306"/>
      <c r="OOJ2" s="306"/>
      <c r="OOK2" s="306"/>
      <c r="OOL2" s="306"/>
      <c r="OOM2" s="306"/>
      <c r="OON2" s="306"/>
      <c r="OOO2" s="306"/>
      <c r="OOP2" s="306"/>
      <c r="OOQ2" s="306"/>
      <c r="OOR2" s="306"/>
      <c r="OOS2" s="306"/>
      <c r="OOT2" s="306"/>
      <c r="OOU2" s="306"/>
      <c r="OOV2" s="306"/>
      <c r="OOW2" s="306"/>
      <c r="OOX2" s="306"/>
      <c r="OOY2" s="306"/>
      <c r="OOZ2" s="306"/>
      <c r="OPA2" s="306"/>
      <c r="OPB2" s="306"/>
      <c r="OPC2" s="306"/>
      <c r="OPD2" s="306"/>
      <c r="OPE2" s="306"/>
      <c r="OPF2" s="306"/>
      <c r="OPG2" s="306"/>
      <c r="OPH2" s="306"/>
      <c r="OPI2" s="306"/>
      <c r="OPJ2" s="306"/>
      <c r="OPK2" s="306"/>
      <c r="OPL2" s="306"/>
      <c r="OPM2" s="306"/>
      <c r="OPN2" s="306"/>
      <c r="OPO2" s="306"/>
      <c r="OPP2" s="306"/>
      <c r="OPQ2" s="306"/>
      <c r="OPR2" s="306"/>
      <c r="OPS2" s="306"/>
      <c r="OPT2" s="306"/>
      <c r="OPU2" s="306"/>
      <c r="OPV2" s="306"/>
      <c r="OPW2" s="306"/>
      <c r="OPX2" s="306"/>
      <c r="OPY2" s="306"/>
      <c r="OPZ2" s="306"/>
      <c r="OQA2" s="306"/>
      <c r="OQB2" s="306"/>
      <c r="OQC2" s="306"/>
      <c r="OQD2" s="306"/>
      <c r="OQE2" s="306"/>
      <c r="OQF2" s="306"/>
      <c r="OQG2" s="306"/>
      <c r="OQH2" s="306"/>
      <c r="OQI2" s="306"/>
      <c r="OQJ2" s="306"/>
      <c r="OQK2" s="306"/>
      <c r="OQL2" s="306"/>
      <c r="OQM2" s="306"/>
      <c r="OQN2" s="306"/>
      <c r="OQO2" s="306"/>
      <c r="OQP2" s="306"/>
      <c r="OQQ2" s="306"/>
      <c r="OQR2" s="306"/>
      <c r="OQS2" s="306"/>
      <c r="OQT2" s="306"/>
      <c r="OQU2" s="306"/>
      <c r="OQV2" s="306"/>
      <c r="OQW2" s="306"/>
      <c r="OQX2" s="306"/>
      <c r="OQY2" s="306"/>
      <c r="OQZ2" s="306"/>
      <c r="ORA2" s="306"/>
      <c r="ORB2" s="306"/>
      <c r="ORC2" s="306"/>
      <c r="ORD2" s="306"/>
      <c r="ORE2" s="306"/>
      <c r="ORF2" s="306"/>
      <c r="ORG2" s="306"/>
      <c r="ORH2" s="306"/>
      <c r="ORI2" s="306"/>
      <c r="ORJ2" s="306"/>
      <c r="ORK2" s="306"/>
      <c r="ORL2" s="306"/>
      <c r="ORM2" s="306"/>
      <c r="ORN2" s="306"/>
      <c r="ORO2" s="306"/>
      <c r="ORP2" s="306"/>
      <c r="ORQ2" s="306"/>
      <c r="ORR2" s="306"/>
      <c r="ORS2" s="306"/>
      <c r="ORT2" s="306"/>
      <c r="ORU2" s="306"/>
      <c r="ORV2" s="306"/>
      <c r="ORW2" s="306"/>
      <c r="ORX2" s="306"/>
      <c r="ORY2" s="306"/>
      <c r="ORZ2" s="306"/>
      <c r="OSA2" s="306"/>
      <c r="OSB2" s="306"/>
      <c r="OSC2" s="306"/>
      <c r="OSD2" s="306"/>
      <c r="OSE2" s="306"/>
      <c r="OSF2" s="306"/>
      <c r="OSG2" s="306"/>
      <c r="OSH2" s="306"/>
      <c r="OSI2" s="306"/>
      <c r="OSJ2" s="306"/>
      <c r="OSK2" s="306"/>
      <c r="OSL2" s="306"/>
      <c r="OSM2" s="306"/>
      <c r="OSN2" s="306"/>
      <c r="OSO2" s="306"/>
      <c r="OSP2" s="306"/>
      <c r="OSQ2" s="306"/>
      <c r="OSR2" s="306"/>
      <c r="OSS2" s="306"/>
      <c r="OST2" s="306"/>
      <c r="OSU2" s="306"/>
      <c r="OSV2" s="306"/>
      <c r="OSW2" s="306"/>
      <c r="OSX2" s="306"/>
      <c r="OSY2" s="306"/>
      <c r="OSZ2" s="306"/>
      <c r="OTA2" s="306"/>
      <c r="OTB2" s="306"/>
      <c r="OTC2" s="306"/>
      <c r="OTD2" s="306"/>
      <c r="OTE2" s="306"/>
      <c r="OTF2" s="306"/>
      <c r="OTG2" s="306"/>
      <c r="OTH2" s="306"/>
      <c r="OTI2" s="306"/>
      <c r="OTJ2" s="306"/>
      <c r="OTK2" s="306"/>
      <c r="OTL2" s="306"/>
      <c r="OTM2" s="306"/>
      <c r="OTN2" s="306"/>
      <c r="OTO2" s="306"/>
      <c r="OTP2" s="306"/>
      <c r="OTQ2" s="306"/>
      <c r="OTR2" s="306"/>
      <c r="OTS2" s="306"/>
      <c r="OTT2" s="306"/>
      <c r="OTU2" s="306"/>
      <c r="OTV2" s="306"/>
      <c r="OTW2" s="306"/>
      <c r="OTX2" s="306"/>
      <c r="OTY2" s="306"/>
      <c r="OTZ2" s="306"/>
      <c r="OUA2" s="306"/>
      <c r="OUB2" s="306"/>
      <c r="OUC2" s="306"/>
      <c r="OUD2" s="306"/>
      <c r="OUE2" s="306"/>
      <c r="OUF2" s="306"/>
      <c r="OUG2" s="306"/>
      <c r="OUH2" s="306"/>
      <c r="OUI2" s="306"/>
      <c r="OUJ2" s="306"/>
      <c r="OUK2" s="306"/>
      <c r="OUL2" s="306"/>
      <c r="OUM2" s="306"/>
      <c r="OUN2" s="306"/>
      <c r="OUO2" s="306"/>
      <c r="OUP2" s="306"/>
      <c r="OUQ2" s="306"/>
      <c r="OUR2" s="306"/>
      <c r="OUS2" s="306"/>
      <c r="OUT2" s="306"/>
      <c r="OUU2" s="306"/>
      <c r="OUV2" s="306"/>
      <c r="OUW2" s="306"/>
      <c r="OUX2" s="306"/>
      <c r="OUY2" s="306"/>
      <c r="OUZ2" s="306"/>
      <c r="OVA2" s="306"/>
      <c r="OVB2" s="306"/>
      <c r="OVC2" s="306"/>
      <c r="OVD2" s="306"/>
      <c r="OVE2" s="306"/>
      <c r="OVF2" s="306"/>
      <c r="OVG2" s="306"/>
      <c r="OVH2" s="306"/>
      <c r="OVI2" s="306"/>
      <c r="OVJ2" s="306"/>
      <c r="OVK2" s="306"/>
      <c r="OVL2" s="306"/>
      <c r="OVM2" s="306"/>
      <c r="OVN2" s="306"/>
      <c r="OVO2" s="306"/>
      <c r="OVP2" s="306"/>
      <c r="OVQ2" s="306"/>
      <c r="OVR2" s="306"/>
      <c r="OVS2" s="306"/>
      <c r="OVT2" s="306"/>
      <c r="OVU2" s="306"/>
      <c r="OVV2" s="306"/>
      <c r="OVW2" s="306"/>
      <c r="OVX2" s="306"/>
      <c r="OVY2" s="306"/>
      <c r="OVZ2" s="306"/>
      <c r="OWA2" s="306"/>
      <c r="OWB2" s="306"/>
      <c r="OWC2" s="306"/>
      <c r="OWD2" s="306"/>
      <c r="OWE2" s="306"/>
      <c r="OWF2" s="306"/>
      <c r="OWG2" s="306"/>
      <c r="OWH2" s="306"/>
      <c r="OWI2" s="306"/>
      <c r="OWJ2" s="306"/>
      <c r="OWK2" s="306"/>
      <c r="OWL2" s="306"/>
      <c r="OWM2" s="306"/>
      <c r="OWN2" s="306"/>
      <c r="OWO2" s="306"/>
      <c r="OWP2" s="306"/>
      <c r="OWQ2" s="306"/>
      <c r="OWR2" s="306"/>
      <c r="OWS2" s="306"/>
      <c r="OWT2" s="306"/>
      <c r="OWU2" s="306"/>
      <c r="OWV2" s="306"/>
      <c r="OWW2" s="306"/>
      <c r="OWX2" s="306"/>
      <c r="OWY2" s="306"/>
      <c r="OWZ2" s="306"/>
      <c r="OXA2" s="306"/>
      <c r="OXB2" s="306"/>
      <c r="OXC2" s="306"/>
      <c r="OXD2" s="306"/>
      <c r="OXE2" s="306"/>
      <c r="OXF2" s="306"/>
      <c r="OXG2" s="306"/>
      <c r="OXH2" s="306"/>
      <c r="OXI2" s="306"/>
      <c r="OXJ2" s="306"/>
      <c r="OXK2" s="306"/>
      <c r="OXL2" s="306"/>
      <c r="OXM2" s="306"/>
      <c r="OXN2" s="306"/>
      <c r="OXO2" s="306"/>
      <c r="OXP2" s="306"/>
      <c r="OXQ2" s="306"/>
      <c r="OXR2" s="306"/>
      <c r="OXS2" s="306"/>
      <c r="OXT2" s="306"/>
      <c r="OXU2" s="306"/>
      <c r="OXV2" s="306"/>
      <c r="OXW2" s="306"/>
      <c r="OXX2" s="306"/>
      <c r="OXY2" s="306"/>
      <c r="OXZ2" s="306"/>
      <c r="OYA2" s="306"/>
      <c r="OYB2" s="306"/>
      <c r="OYC2" s="306"/>
      <c r="OYD2" s="306"/>
      <c r="OYE2" s="306"/>
      <c r="OYF2" s="306"/>
      <c r="OYG2" s="306"/>
      <c r="OYH2" s="306"/>
      <c r="OYI2" s="306"/>
      <c r="OYJ2" s="306"/>
      <c r="OYK2" s="306"/>
      <c r="OYL2" s="306"/>
      <c r="OYM2" s="306"/>
      <c r="OYN2" s="306"/>
      <c r="OYO2" s="306"/>
      <c r="OYP2" s="306"/>
      <c r="OYQ2" s="306"/>
      <c r="OYR2" s="306"/>
      <c r="OYS2" s="306"/>
      <c r="OYT2" s="306"/>
      <c r="OYU2" s="306"/>
      <c r="OYV2" s="306"/>
      <c r="OYW2" s="306"/>
      <c r="OYX2" s="306"/>
      <c r="OYY2" s="306"/>
      <c r="OYZ2" s="306"/>
      <c r="OZA2" s="306"/>
      <c r="OZB2" s="306"/>
      <c r="OZC2" s="306"/>
      <c r="OZD2" s="306"/>
      <c r="OZE2" s="306"/>
      <c r="OZF2" s="306"/>
      <c r="OZG2" s="306"/>
      <c r="OZH2" s="306"/>
      <c r="OZI2" s="306"/>
      <c r="OZJ2" s="306"/>
      <c r="OZK2" s="306"/>
      <c r="OZL2" s="306"/>
      <c r="OZM2" s="306"/>
      <c r="OZN2" s="306"/>
      <c r="OZO2" s="306"/>
      <c r="OZP2" s="306"/>
      <c r="OZQ2" s="306"/>
      <c r="OZR2" s="306"/>
      <c r="OZS2" s="306"/>
      <c r="OZT2" s="306"/>
      <c r="OZU2" s="306"/>
      <c r="OZV2" s="306"/>
      <c r="OZW2" s="306"/>
      <c r="OZX2" s="306"/>
      <c r="OZY2" s="306"/>
      <c r="OZZ2" s="306"/>
      <c r="PAA2" s="306"/>
      <c r="PAB2" s="306"/>
      <c r="PAC2" s="306"/>
      <c r="PAD2" s="306"/>
      <c r="PAE2" s="306"/>
      <c r="PAF2" s="306"/>
      <c r="PAG2" s="306"/>
      <c r="PAH2" s="306"/>
      <c r="PAI2" s="306"/>
      <c r="PAJ2" s="306"/>
      <c r="PAK2" s="306"/>
      <c r="PAL2" s="306"/>
      <c r="PAM2" s="306"/>
      <c r="PAN2" s="306"/>
      <c r="PAO2" s="306"/>
      <c r="PAP2" s="306"/>
      <c r="PAQ2" s="306"/>
      <c r="PAR2" s="306"/>
      <c r="PAS2" s="306"/>
      <c r="PAT2" s="306"/>
      <c r="PAU2" s="306"/>
      <c r="PAV2" s="306"/>
      <c r="PAW2" s="306"/>
      <c r="PAX2" s="306"/>
      <c r="PAY2" s="306"/>
      <c r="PAZ2" s="306"/>
      <c r="PBA2" s="306"/>
      <c r="PBB2" s="306"/>
      <c r="PBC2" s="306"/>
      <c r="PBD2" s="306"/>
      <c r="PBE2" s="306"/>
      <c r="PBF2" s="306"/>
      <c r="PBG2" s="306"/>
      <c r="PBH2" s="306"/>
      <c r="PBI2" s="306"/>
      <c r="PBJ2" s="306"/>
      <c r="PBK2" s="306"/>
      <c r="PBL2" s="306"/>
      <c r="PBM2" s="306"/>
      <c r="PBN2" s="306"/>
      <c r="PBO2" s="306"/>
      <c r="PBP2" s="306"/>
      <c r="PBQ2" s="306"/>
      <c r="PBR2" s="306"/>
      <c r="PBS2" s="306"/>
      <c r="PBT2" s="306"/>
      <c r="PBU2" s="306"/>
      <c r="PBV2" s="306"/>
      <c r="PBW2" s="306"/>
      <c r="PBX2" s="306"/>
      <c r="PBY2" s="306"/>
      <c r="PBZ2" s="306"/>
      <c r="PCA2" s="306"/>
      <c r="PCB2" s="306"/>
      <c r="PCC2" s="306"/>
      <c r="PCD2" s="306"/>
      <c r="PCE2" s="306"/>
      <c r="PCF2" s="306"/>
      <c r="PCG2" s="306"/>
      <c r="PCH2" s="306"/>
      <c r="PCI2" s="306"/>
      <c r="PCJ2" s="306"/>
      <c r="PCK2" s="306"/>
      <c r="PCL2" s="306"/>
      <c r="PCM2" s="306"/>
      <c r="PCN2" s="306"/>
      <c r="PCO2" s="306"/>
      <c r="PCP2" s="306"/>
      <c r="PCQ2" s="306"/>
      <c r="PCR2" s="306"/>
      <c r="PCS2" s="306"/>
      <c r="PCT2" s="306"/>
      <c r="PCU2" s="306"/>
      <c r="PCV2" s="306"/>
      <c r="PCW2" s="306"/>
      <c r="PCX2" s="306"/>
      <c r="PCY2" s="306"/>
      <c r="PCZ2" s="306"/>
      <c r="PDA2" s="306"/>
      <c r="PDB2" s="306"/>
      <c r="PDC2" s="306"/>
      <c r="PDD2" s="306"/>
      <c r="PDE2" s="306"/>
      <c r="PDF2" s="306"/>
      <c r="PDG2" s="306"/>
      <c r="PDH2" s="306"/>
      <c r="PDI2" s="306"/>
      <c r="PDJ2" s="306"/>
      <c r="PDK2" s="306"/>
      <c r="PDL2" s="306"/>
      <c r="PDM2" s="306"/>
      <c r="PDN2" s="306"/>
      <c r="PDO2" s="306"/>
      <c r="PDP2" s="306"/>
      <c r="PDQ2" s="306"/>
      <c r="PDR2" s="306"/>
      <c r="PDS2" s="306"/>
      <c r="PDT2" s="306"/>
      <c r="PDU2" s="306"/>
      <c r="PDV2" s="306"/>
      <c r="PDW2" s="306"/>
      <c r="PDX2" s="306"/>
      <c r="PDY2" s="306"/>
      <c r="PDZ2" s="306"/>
      <c r="PEA2" s="306"/>
      <c r="PEB2" s="306"/>
      <c r="PEC2" s="306"/>
      <c r="PED2" s="306"/>
      <c r="PEE2" s="306"/>
      <c r="PEF2" s="306"/>
      <c r="PEG2" s="306"/>
      <c r="PEH2" s="306"/>
      <c r="PEI2" s="306"/>
      <c r="PEJ2" s="306"/>
      <c r="PEK2" s="306"/>
      <c r="PEL2" s="306"/>
      <c r="PEM2" s="306"/>
      <c r="PEN2" s="306"/>
      <c r="PEO2" s="306"/>
      <c r="PEP2" s="306"/>
      <c r="PEQ2" s="306"/>
      <c r="PER2" s="306"/>
      <c r="PES2" s="306"/>
      <c r="PET2" s="306"/>
      <c r="PEU2" s="306"/>
      <c r="PEV2" s="306"/>
      <c r="PEW2" s="306"/>
      <c r="PEX2" s="306"/>
      <c r="PEY2" s="306"/>
      <c r="PEZ2" s="306"/>
      <c r="PFA2" s="306"/>
      <c r="PFB2" s="306"/>
      <c r="PFC2" s="306"/>
      <c r="PFD2" s="306"/>
      <c r="PFE2" s="306"/>
      <c r="PFF2" s="306"/>
      <c r="PFG2" s="306"/>
      <c r="PFH2" s="306"/>
      <c r="PFI2" s="306"/>
      <c r="PFJ2" s="306"/>
      <c r="PFK2" s="306"/>
      <c r="PFL2" s="306"/>
      <c r="PFM2" s="306"/>
      <c r="PFN2" s="306"/>
      <c r="PFO2" s="306"/>
      <c r="PFP2" s="306"/>
      <c r="PFQ2" s="306"/>
      <c r="PFR2" s="306"/>
      <c r="PFS2" s="306"/>
      <c r="PFT2" s="306"/>
      <c r="PFU2" s="306"/>
      <c r="PFV2" s="306"/>
      <c r="PFW2" s="306"/>
      <c r="PFX2" s="306"/>
      <c r="PFY2" s="306"/>
      <c r="PFZ2" s="306"/>
      <c r="PGA2" s="306"/>
      <c r="PGB2" s="306"/>
      <c r="PGC2" s="306"/>
      <c r="PGD2" s="306"/>
      <c r="PGE2" s="306"/>
      <c r="PGF2" s="306"/>
      <c r="PGG2" s="306"/>
      <c r="PGH2" s="306"/>
      <c r="PGI2" s="306"/>
      <c r="PGJ2" s="306"/>
      <c r="PGK2" s="306"/>
      <c r="PGL2" s="306"/>
      <c r="PGM2" s="306"/>
      <c r="PGN2" s="306"/>
      <c r="PGO2" s="306"/>
      <c r="PGP2" s="306"/>
      <c r="PGQ2" s="306"/>
      <c r="PGR2" s="306"/>
      <c r="PGS2" s="306"/>
      <c r="PGT2" s="306"/>
      <c r="PGU2" s="306"/>
      <c r="PGV2" s="306"/>
      <c r="PGW2" s="306"/>
      <c r="PGX2" s="306"/>
      <c r="PGY2" s="306"/>
      <c r="PGZ2" s="306"/>
      <c r="PHA2" s="306"/>
      <c r="PHB2" s="306"/>
      <c r="PHC2" s="306"/>
      <c r="PHD2" s="306"/>
      <c r="PHE2" s="306"/>
      <c r="PHF2" s="306"/>
      <c r="PHG2" s="306"/>
      <c r="PHH2" s="306"/>
      <c r="PHI2" s="306"/>
      <c r="PHJ2" s="306"/>
      <c r="PHK2" s="306"/>
      <c r="PHL2" s="306"/>
      <c r="PHM2" s="306"/>
      <c r="PHN2" s="306"/>
      <c r="PHO2" s="306"/>
      <c r="PHP2" s="306"/>
      <c r="PHQ2" s="306"/>
      <c r="PHR2" s="306"/>
      <c r="PHS2" s="306"/>
      <c r="PHT2" s="306"/>
      <c r="PHU2" s="306"/>
      <c r="PHV2" s="306"/>
      <c r="PHW2" s="306"/>
      <c r="PHX2" s="306"/>
      <c r="PHY2" s="306"/>
      <c r="PHZ2" s="306"/>
      <c r="PIA2" s="306"/>
      <c r="PIB2" s="306"/>
      <c r="PIC2" s="306"/>
      <c r="PID2" s="306"/>
      <c r="PIE2" s="306"/>
      <c r="PIF2" s="306"/>
      <c r="PIG2" s="306"/>
      <c r="PIH2" s="306"/>
      <c r="PII2" s="306"/>
      <c r="PIJ2" s="306"/>
      <c r="PIK2" s="306"/>
      <c r="PIL2" s="306"/>
      <c r="PIM2" s="306"/>
      <c r="PIN2" s="306"/>
      <c r="PIO2" s="306"/>
      <c r="PIP2" s="306"/>
      <c r="PIQ2" s="306"/>
      <c r="PIR2" s="306"/>
      <c r="PIS2" s="306"/>
      <c r="PIT2" s="306"/>
      <c r="PIU2" s="306"/>
      <c r="PIV2" s="306"/>
      <c r="PIW2" s="306"/>
      <c r="PIX2" s="306"/>
      <c r="PIY2" s="306"/>
      <c r="PIZ2" s="306"/>
      <c r="PJA2" s="306"/>
      <c r="PJB2" s="306"/>
      <c r="PJC2" s="306"/>
      <c r="PJD2" s="306"/>
      <c r="PJE2" s="306"/>
      <c r="PJF2" s="306"/>
      <c r="PJG2" s="306"/>
      <c r="PJH2" s="306"/>
      <c r="PJI2" s="306"/>
      <c r="PJJ2" s="306"/>
      <c r="PJK2" s="306"/>
      <c r="PJL2" s="306"/>
      <c r="PJM2" s="306"/>
      <c r="PJN2" s="306"/>
      <c r="PJO2" s="306"/>
      <c r="PJP2" s="306"/>
      <c r="PJQ2" s="306"/>
      <c r="PJR2" s="306"/>
      <c r="PJS2" s="306"/>
      <c r="PJT2" s="306"/>
      <c r="PJU2" s="306"/>
      <c r="PJV2" s="306"/>
      <c r="PJW2" s="306"/>
      <c r="PJX2" s="306"/>
      <c r="PJY2" s="306"/>
      <c r="PJZ2" s="306"/>
      <c r="PKA2" s="306"/>
      <c r="PKB2" s="306"/>
      <c r="PKC2" s="306"/>
      <c r="PKD2" s="306"/>
      <c r="PKE2" s="306"/>
      <c r="PKF2" s="306"/>
      <c r="PKG2" s="306"/>
      <c r="PKH2" s="306"/>
      <c r="PKI2" s="306"/>
      <c r="PKJ2" s="306"/>
      <c r="PKK2" s="306"/>
      <c r="PKL2" s="306"/>
      <c r="PKM2" s="306"/>
      <c r="PKN2" s="306"/>
      <c r="PKO2" s="306"/>
      <c r="PKP2" s="306"/>
      <c r="PKQ2" s="306"/>
      <c r="PKR2" s="306"/>
      <c r="PKS2" s="306"/>
      <c r="PKT2" s="306"/>
      <c r="PKU2" s="306"/>
      <c r="PKV2" s="306"/>
      <c r="PKW2" s="306"/>
      <c r="PKX2" s="306"/>
      <c r="PKY2" s="306"/>
      <c r="PKZ2" s="306"/>
      <c r="PLA2" s="306"/>
      <c r="PLB2" s="306"/>
      <c r="PLC2" s="306"/>
      <c r="PLD2" s="306"/>
      <c r="PLE2" s="306"/>
      <c r="PLF2" s="306"/>
      <c r="PLG2" s="306"/>
      <c r="PLH2" s="306"/>
      <c r="PLI2" s="306"/>
      <c r="PLJ2" s="306"/>
      <c r="PLK2" s="306"/>
      <c r="PLL2" s="306"/>
      <c r="PLM2" s="306"/>
      <c r="PLN2" s="306"/>
      <c r="PLO2" s="306"/>
      <c r="PLP2" s="306"/>
      <c r="PLQ2" s="306"/>
      <c r="PLR2" s="306"/>
      <c r="PLS2" s="306"/>
      <c r="PLT2" s="306"/>
      <c r="PLU2" s="306"/>
      <c r="PLV2" s="306"/>
      <c r="PLW2" s="306"/>
      <c r="PLX2" s="306"/>
      <c r="PLY2" s="306"/>
      <c r="PLZ2" s="306"/>
      <c r="PMA2" s="306"/>
      <c r="PMB2" s="306"/>
      <c r="PMC2" s="306"/>
      <c r="PMD2" s="306"/>
      <c r="PME2" s="306"/>
      <c r="PMF2" s="306"/>
      <c r="PMG2" s="306"/>
      <c r="PMH2" s="306"/>
      <c r="PMI2" s="306"/>
      <c r="PMJ2" s="306"/>
      <c r="PMK2" s="306"/>
      <c r="PML2" s="306"/>
      <c r="PMM2" s="306"/>
      <c r="PMN2" s="306"/>
      <c r="PMO2" s="306"/>
      <c r="PMP2" s="306"/>
      <c r="PMQ2" s="306"/>
      <c r="PMR2" s="306"/>
      <c r="PMS2" s="306"/>
      <c r="PMT2" s="306"/>
      <c r="PMU2" s="306"/>
      <c r="PMV2" s="306"/>
      <c r="PMW2" s="306"/>
      <c r="PMX2" s="306"/>
      <c r="PMY2" s="306"/>
      <c r="PMZ2" s="306"/>
      <c r="PNA2" s="306"/>
      <c r="PNB2" s="306"/>
      <c r="PNC2" s="306"/>
      <c r="PND2" s="306"/>
      <c r="PNE2" s="306"/>
      <c r="PNF2" s="306"/>
      <c r="PNG2" s="306"/>
      <c r="PNH2" s="306"/>
      <c r="PNI2" s="306"/>
      <c r="PNJ2" s="306"/>
      <c r="PNK2" s="306"/>
      <c r="PNL2" s="306"/>
      <c r="PNM2" s="306"/>
      <c r="PNN2" s="306"/>
      <c r="PNO2" s="306"/>
      <c r="PNP2" s="306"/>
      <c r="PNQ2" s="306"/>
      <c r="PNR2" s="306"/>
      <c r="PNS2" s="306"/>
      <c r="PNT2" s="306"/>
      <c r="PNU2" s="306"/>
      <c r="PNV2" s="306"/>
      <c r="PNW2" s="306"/>
      <c r="PNX2" s="306"/>
      <c r="PNY2" s="306"/>
      <c r="PNZ2" s="306"/>
      <c r="POA2" s="306"/>
      <c r="POB2" s="306"/>
      <c r="POC2" s="306"/>
      <c r="POD2" s="306"/>
      <c r="POE2" s="306"/>
      <c r="POF2" s="306"/>
      <c r="POG2" s="306"/>
      <c r="POH2" s="306"/>
      <c r="POI2" s="306"/>
      <c r="POJ2" s="306"/>
      <c r="POK2" s="306"/>
      <c r="POL2" s="306"/>
      <c r="POM2" s="306"/>
      <c r="PON2" s="306"/>
      <c r="POO2" s="306"/>
      <c r="POP2" s="306"/>
      <c r="POQ2" s="306"/>
      <c r="POR2" s="306"/>
      <c r="POS2" s="306"/>
      <c r="POT2" s="306"/>
      <c r="POU2" s="306"/>
      <c r="POV2" s="306"/>
      <c r="POW2" s="306"/>
      <c r="POX2" s="306"/>
      <c r="POY2" s="306"/>
      <c r="POZ2" s="306"/>
      <c r="PPA2" s="306"/>
      <c r="PPB2" s="306"/>
      <c r="PPC2" s="306"/>
      <c r="PPD2" s="306"/>
      <c r="PPE2" s="306"/>
      <c r="PPF2" s="306"/>
      <c r="PPG2" s="306"/>
      <c r="PPH2" s="306"/>
      <c r="PPI2" s="306"/>
      <c r="PPJ2" s="306"/>
      <c r="PPK2" s="306"/>
      <c r="PPL2" s="306"/>
      <c r="PPM2" s="306"/>
      <c r="PPN2" s="306"/>
      <c r="PPO2" s="306"/>
      <c r="PPP2" s="306"/>
      <c r="PPQ2" s="306"/>
      <c r="PPR2" s="306"/>
      <c r="PPS2" s="306"/>
      <c r="PPT2" s="306"/>
      <c r="PPU2" s="306"/>
      <c r="PPV2" s="306"/>
      <c r="PPW2" s="306"/>
      <c r="PPX2" s="306"/>
      <c r="PPY2" s="306"/>
      <c r="PPZ2" s="306"/>
      <c r="PQA2" s="306"/>
      <c r="PQB2" s="306"/>
      <c r="PQC2" s="306"/>
      <c r="PQD2" s="306"/>
      <c r="PQE2" s="306"/>
      <c r="PQF2" s="306"/>
      <c r="PQG2" s="306"/>
      <c r="PQH2" s="306"/>
      <c r="PQI2" s="306"/>
      <c r="PQJ2" s="306"/>
      <c r="PQK2" s="306"/>
      <c r="PQL2" s="306"/>
      <c r="PQM2" s="306"/>
      <c r="PQN2" s="306"/>
      <c r="PQO2" s="306"/>
      <c r="PQP2" s="306"/>
      <c r="PQQ2" s="306"/>
      <c r="PQR2" s="306"/>
      <c r="PQS2" s="306"/>
      <c r="PQT2" s="306"/>
      <c r="PQU2" s="306"/>
      <c r="PQV2" s="306"/>
      <c r="PQW2" s="306"/>
      <c r="PQX2" s="306"/>
      <c r="PQY2" s="306"/>
      <c r="PQZ2" s="306"/>
      <c r="PRA2" s="306"/>
      <c r="PRB2" s="306"/>
      <c r="PRC2" s="306"/>
      <c r="PRD2" s="306"/>
      <c r="PRE2" s="306"/>
      <c r="PRF2" s="306"/>
      <c r="PRG2" s="306"/>
      <c r="PRH2" s="306"/>
      <c r="PRI2" s="306"/>
      <c r="PRJ2" s="306"/>
      <c r="PRK2" s="306"/>
      <c r="PRL2" s="306"/>
      <c r="PRM2" s="306"/>
      <c r="PRN2" s="306"/>
      <c r="PRO2" s="306"/>
      <c r="PRP2" s="306"/>
      <c r="PRQ2" s="306"/>
      <c r="PRR2" s="306"/>
      <c r="PRS2" s="306"/>
      <c r="PRT2" s="306"/>
      <c r="PRU2" s="306"/>
      <c r="PRV2" s="306"/>
      <c r="PRW2" s="306"/>
      <c r="PRX2" s="306"/>
      <c r="PRY2" s="306"/>
      <c r="PRZ2" s="306"/>
      <c r="PSA2" s="306"/>
      <c r="PSB2" s="306"/>
      <c r="PSC2" s="306"/>
      <c r="PSD2" s="306"/>
      <c r="PSE2" s="306"/>
      <c r="PSF2" s="306"/>
      <c r="PSG2" s="306"/>
      <c r="PSH2" s="306"/>
      <c r="PSI2" s="306"/>
      <c r="PSJ2" s="306"/>
      <c r="PSK2" s="306"/>
      <c r="PSL2" s="306"/>
      <c r="PSM2" s="306"/>
      <c r="PSN2" s="306"/>
      <c r="PSO2" s="306"/>
      <c r="PSP2" s="306"/>
      <c r="PSQ2" s="306"/>
      <c r="PSR2" s="306"/>
      <c r="PSS2" s="306"/>
      <c r="PST2" s="306"/>
      <c r="PSU2" s="306"/>
      <c r="PSV2" s="306"/>
      <c r="PSW2" s="306"/>
      <c r="PSX2" s="306"/>
      <c r="PSY2" s="306"/>
      <c r="PSZ2" s="306"/>
      <c r="PTA2" s="306"/>
      <c r="PTB2" s="306"/>
      <c r="PTC2" s="306"/>
      <c r="PTD2" s="306"/>
      <c r="PTE2" s="306"/>
      <c r="PTF2" s="306"/>
      <c r="PTG2" s="306"/>
      <c r="PTH2" s="306"/>
      <c r="PTI2" s="306"/>
      <c r="PTJ2" s="306"/>
      <c r="PTK2" s="306"/>
      <c r="PTL2" s="306"/>
      <c r="PTM2" s="306"/>
      <c r="PTN2" s="306"/>
      <c r="PTO2" s="306"/>
      <c r="PTP2" s="306"/>
      <c r="PTQ2" s="306"/>
      <c r="PTR2" s="306"/>
      <c r="PTS2" s="306"/>
      <c r="PTT2" s="306"/>
      <c r="PTU2" s="306"/>
      <c r="PTV2" s="306"/>
      <c r="PTW2" s="306"/>
      <c r="PTX2" s="306"/>
      <c r="PTY2" s="306"/>
      <c r="PTZ2" s="306"/>
      <c r="PUA2" s="306"/>
      <c r="PUB2" s="306"/>
      <c r="PUC2" s="306"/>
      <c r="PUD2" s="306"/>
      <c r="PUE2" s="306"/>
      <c r="PUF2" s="306"/>
      <c r="PUG2" s="306"/>
      <c r="PUH2" s="306"/>
      <c r="PUI2" s="306"/>
      <c r="PUJ2" s="306"/>
      <c r="PUK2" s="306"/>
      <c r="PUL2" s="306"/>
      <c r="PUM2" s="306"/>
      <c r="PUN2" s="306"/>
      <c r="PUO2" s="306"/>
      <c r="PUP2" s="306"/>
      <c r="PUQ2" s="306"/>
      <c r="PUR2" s="306"/>
      <c r="PUS2" s="306"/>
      <c r="PUT2" s="306"/>
      <c r="PUU2" s="306"/>
      <c r="PUV2" s="306"/>
      <c r="PUW2" s="306"/>
      <c r="PUX2" s="306"/>
      <c r="PUY2" s="306"/>
      <c r="PUZ2" s="306"/>
      <c r="PVA2" s="306"/>
      <c r="PVB2" s="306"/>
      <c r="PVC2" s="306"/>
      <c r="PVD2" s="306"/>
      <c r="PVE2" s="306"/>
      <c r="PVF2" s="306"/>
      <c r="PVG2" s="306"/>
      <c r="PVH2" s="306"/>
      <c r="PVI2" s="306"/>
      <c r="PVJ2" s="306"/>
      <c r="PVK2" s="306"/>
      <c r="PVL2" s="306"/>
      <c r="PVM2" s="306"/>
      <c r="PVN2" s="306"/>
      <c r="PVO2" s="306"/>
      <c r="PVP2" s="306"/>
      <c r="PVQ2" s="306"/>
      <c r="PVR2" s="306"/>
      <c r="PVS2" s="306"/>
      <c r="PVT2" s="306"/>
      <c r="PVU2" s="306"/>
      <c r="PVV2" s="306"/>
      <c r="PVW2" s="306"/>
      <c r="PVX2" s="306"/>
      <c r="PVY2" s="306"/>
      <c r="PVZ2" s="306"/>
      <c r="PWA2" s="306"/>
      <c r="PWB2" s="306"/>
      <c r="PWC2" s="306"/>
      <c r="PWD2" s="306"/>
      <c r="PWE2" s="306"/>
      <c r="PWF2" s="306"/>
      <c r="PWG2" s="306"/>
      <c r="PWH2" s="306"/>
      <c r="PWI2" s="306"/>
      <c r="PWJ2" s="306"/>
      <c r="PWK2" s="306"/>
      <c r="PWL2" s="306"/>
      <c r="PWM2" s="306"/>
      <c r="PWN2" s="306"/>
      <c r="PWO2" s="306"/>
      <c r="PWP2" s="306"/>
      <c r="PWQ2" s="306"/>
      <c r="PWR2" s="306"/>
      <c r="PWS2" s="306"/>
      <c r="PWT2" s="306"/>
      <c r="PWU2" s="306"/>
      <c r="PWV2" s="306"/>
      <c r="PWW2" s="306"/>
      <c r="PWX2" s="306"/>
      <c r="PWY2" s="306"/>
      <c r="PWZ2" s="306"/>
      <c r="PXA2" s="306"/>
      <c r="PXB2" s="306"/>
      <c r="PXC2" s="306"/>
      <c r="PXD2" s="306"/>
      <c r="PXE2" s="306"/>
      <c r="PXF2" s="306"/>
      <c r="PXG2" s="306"/>
      <c r="PXH2" s="306"/>
      <c r="PXI2" s="306"/>
      <c r="PXJ2" s="306"/>
      <c r="PXK2" s="306"/>
      <c r="PXL2" s="306"/>
      <c r="PXM2" s="306"/>
      <c r="PXN2" s="306"/>
      <c r="PXO2" s="306"/>
      <c r="PXP2" s="306"/>
      <c r="PXQ2" s="306"/>
      <c r="PXR2" s="306"/>
      <c r="PXS2" s="306"/>
      <c r="PXT2" s="306"/>
      <c r="PXU2" s="306"/>
      <c r="PXV2" s="306"/>
      <c r="PXW2" s="306"/>
      <c r="PXX2" s="306"/>
      <c r="PXY2" s="306"/>
      <c r="PXZ2" s="306"/>
      <c r="PYA2" s="306"/>
      <c r="PYB2" s="306"/>
      <c r="PYC2" s="306"/>
      <c r="PYD2" s="306"/>
      <c r="PYE2" s="306"/>
      <c r="PYF2" s="306"/>
      <c r="PYG2" s="306"/>
      <c r="PYH2" s="306"/>
      <c r="PYI2" s="306"/>
      <c r="PYJ2" s="306"/>
      <c r="PYK2" s="306"/>
      <c r="PYL2" s="306"/>
      <c r="PYM2" s="306"/>
      <c r="PYN2" s="306"/>
      <c r="PYO2" s="306"/>
      <c r="PYP2" s="306"/>
      <c r="PYQ2" s="306"/>
      <c r="PYR2" s="306"/>
      <c r="PYS2" s="306"/>
      <c r="PYT2" s="306"/>
      <c r="PYU2" s="306"/>
      <c r="PYV2" s="306"/>
      <c r="PYW2" s="306"/>
      <c r="PYX2" s="306"/>
      <c r="PYY2" s="306"/>
      <c r="PYZ2" s="306"/>
      <c r="PZA2" s="306"/>
      <c r="PZB2" s="306"/>
      <c r="PZC2" s="306"/>
      <c r="PZD2" s="306"/>
      <c r="PZE2" s="306"/>
      <c r="PZF2" s="306"/>
      <c r="PZG2" s="306"/>
      <c r="PZH2" s="306"/>
      <c r="PZI2" s="306"/>
      <c r="PZJ2" s="306"/>
      <c r="PZK2" s="306"/>
      <c r="PZL2" s="306"/>
      <c r="PZM2" s="306"/>
      <c r="PZN2" s="306"/>
      <c r="PZO2" s="306"/>
      <c r="PZP2" s="306"/>
      <c r="PZQ2" s="306"/>
      <c r="PZR2" s="306"/>
      <c r="PZS2" s="306"/>
      <c r="PZT2" s="306"/>
      <c r="PZU2" s="306"/>
      <c r="PZV2" s="306"/>
      <c r="PZW2" s="306"/>
      <c r="PZX2" s="306"/>
      <c r="PZY2" s="306"/>
      <c r="PZZ2" s="306"/>
      <c r="QAA2" s="306"/>
      <c r="QAB2" s="306"/>
      <c r="QAC2" s="306"/>
      <c r="QAD2" s="306"/>
      <c r="QAE2" s="306"/>
      <c r="QAF2" s="306"/>
      <c r="QAG2" s="306"/>
      <c r="QAH2" s="306"/>
      <c r="QAI2" s="306"/>
      <c r="QAJ2" s="306"/>
      <c r="QAK2" s="306"/>
      <c r="QAL2" s="306"/>
      <c r="QAM2" s="306"/>
      <c r="QAN2" s="306"/>
      <c r="QAO2" s="306"/>
      <c r="QAP2" s="306"/>
      <c r="QAQ2" s="306"/>
      <c r="QAR2" s="306"/>
      <c r="QAS2" s="306"/>
      <c r="QAT2" s="306"/>
      <c r="QAU2" s="306"/>
      <c r="QAV2" s="306"/>
      <c r="QAW2" s="306"/>
      <c r="QAX2" s="306"/>
      <c r="QAY2" s="306"/>
      <c r="QAZ2" s="306"/>
      <c r="QBA2" s="306"/>
      <c r="QBB2" s="306"/>
      <c r="QBC2" s="306"/>
      <c r="QBD2" s="306"/>
      <c r="QBE2" s="306"/>
      <c r="QBF2" s="306"/>
      <c r="QBG2" s="306"/>
      <c r="QBH2" s="306"/>
      <c r="QBI2" s="306"/>
      <c r="QBJ2" s="306"/>
      <c r="QBK2" s="306"/>
      <c r="QBL2" s="306"/>
      <c r="QBM2" s="306"/>
      <c r="QBN2" s="306"/>
      <c r="QBO2" s="306"/>
      <c r="QBP2" s="306"/>
      <c r="QBQ2" s="306"/>
      <c r="QBR2" s="306"/>
      <c r="QBS2" s="306"/>
      <c r="QBT2" s="306"/>
      <c r="QBU2" s="306"/>
      <c r="QBV2" s="306"/>
      <c r="QBW2" s="306"/>
      <c r="QBX2" s="306"/>
      <c r="QBY2" s="306"/>
      <c r="QBZ2" s="306"/>
      <c r="QCA2" s="306"/>
      <c r="QCB2" s="306"/>
      <c r="QCC2" s="306"/>
      <c r="QCD2" s="306"/>
      <c r="QCE2" s="306"/>
      <c r="QCF2" s="306"/>
      <c r="QCG2" s="306"/>
      <c r="QCH2" s="306"/>
      <c r="QCI2" s="306"/>
      <c r="QCJ2" s="306"/>
      <c r="QCK2" s="306"/>
      <c r="QCL2" s="306"/>
      <c r="QCM2" s="306"/>
      <c r="QCN2" s="306"/>
      <c r="QCO2" s="306"/>
      <c r="QCP2" s="306"/>
      <c r="QCQ2" s="306"/>
      <c r="QCR2" s="306"/>
      <c r="QCS2" s="306"/>
      <c r="QCT2" s="306"/>
      <c r="QCU2" s="306"/>
      <c r="QCV2" s="306"/>
      <c r="QCW2" s="306"/>
      <c r="QCX2" s="306"/>
      <c r="QCY2" s="306"/>
      <c r="QCZ2" s="306"/>
      <c r="QDA2" s="306"/>
      <c r="QDB2" s="306"/>
      <c r="QDC2" s="306"/>
      <c r="QDD2" s="306"/>
      <c r="QDE2" s="306"/>
      <c r="QDF2" s="306"/>
      <c r="QDG2" s="306"/>
      <c r="QDH2" s="306"/>
      <c r="QDI2" s="306"/>
      <c r="QDJ2" s="306"/>
      <c r="QDK2" s="306"/>
      <c r="QDL2" s="306"/>
      <c r="QDM2" s="306"/>
      <c r="QDN2" s="306"/>
      <c r="QDO2" s="306"/>
      <c r="QDP2" s="306"/>
      <c r="QDQ2" s="306"/>
      <c r="QDR2" s="306"/>
      <c r="QDS2" s="306"/>
      <c r="QDT2" s="306"/>
      <c r="QDU2" s="306"/>
      <c r="QDV2" s="306"/>
      <c r="QDW2" s="306"/>
      <c r="QDX2" s="306"/>
      <c r="QDY2" s="306"/>
      <c r="QDZ2" s="306"/>
      <c r="QEA2" s="306"/>
      <c r="QEB2" s="306"/>
      <c r="QEC2" s="306"/>
      <c r="QED2" s="306"/>
      <c r="QEE2" s="306"/>
      <c r="QEF2" s="306"/>
      <c r="QEG2" s="306"/>
      <c r="QEH2" s="306"/>
      <c r="QEI2" s="306"/>
      <c r="QEJ2" s="306"/>
      <c r="QEK2" s="306"/>
      <c r="QEL2" s="306"/>
      <c r="QEM2" s="306"/>
      <c r="QEN2" s="306"/>
      <c r="QEO2" s="306"/>
      <c r="QEP2" s="306"/>
      <c r="QEQ2" s="306"/>
      <c r="QER2" s="306"/>
      <c r="QES2" s="306"/>
      <c r="QET2" s="306"/>
      <c r="QEU2" s="306"/>
      <c r="QEV2" s="306"/>
      <c r="QEW2" s="306"/>
      <c r="QEX2" s="306"/>
      <c r="QEY2" s="306"/>
      <c r="QEZ2" s="306"/>
      <c r="QFA2" s="306"/>
      <c r="QFB2" s="306"/>
      <c r="QFC2" s="306"/>
      <c r="QFD2" s="306"/>
      <c r="QFE2" s="306"/>
      <c r="QFF2" s="306"/>
      <c r="QFG2" s="306"/>
      <c r="QFH2" s="306"/>
      <c r="QFI2" s="306"/>
      <c r="QFJ2" s="306"/>
      <c r="QFK2" s="306"/>
      <c r="QFL2" s="306"/>
      <c r="QFM2" s="306"/>
      <c r="QFN2" s="306"/>
      <c r="QFO2" s="306"/>
      <c r="QFP2" s="306"/>
      <c r="QFQ2" s="306"/>
      <c r="QFR2" s="306"/>
      <c r="QFS2" s="306"/>
      <c r="QFT2" s="306"/>
      <c r="QFU2" s="306"/>
      <c r="QFV2" s="306"/>
      <c r="QFW2" s="306"/>
      <c r="QFX2" s="306"/>
      <c r="QFY2" s="306"/>
      <c r="QFZ2" s="306"/>
      <c r="QGA2" s="306"/>
      <c r="QGB2" s="306"/>
      <c r="QGC2" s="306"/>
      <c r="QGD2" s="306"/>
      <c r="QGE2" s="306"/>
      <c r="QGF2" s="306"/>
      <c r="QGG2" s="306"/>
      <c r="QGH2" s="306"/>
      <c r="QGI2" s="306"/>
      <c r="QGJ2" s="306"/>
      <c r="QGK2" s="306"/>
      <c r="QGL2" s="306"/>
      <c r="QGM2" s="306"/>
      <c r="QGN2" s="306"/>
      <c r="QGO2" s="306"/>
      <c r="QGP2" s="306"/>
      <c r="QGQ2" s="306"/>
      <c r="QGR2" s="306"/>
      <c r="QGS2" s="306"/>
      <c r="QGT2" s="306"/>
      <c r="QGU2" s="306"/>
      <c r="QGV2" s="306"/>
      <c r="QGW2" s="306"/>
      <c r="QGX2" s="306"/>
      <c r="QGY2" s="306"/>
      <c r="QGZ2" s="306"/>
      <c r="QHA2" s="306"/>
      <c r="QHB2" s="306"/>
      <c r="QHC2" s="306"/>
      <c r="QHD2" s="306"/>
      <c r="QHE2" s="306"/>
      <c r="QHF2" s="306"/>
      <c r="QHG2" s="306"/>
      <c r="QHH2" s="306"/>
      <c r="QHI2" s="306"/>
      <c r="QHJ2" s="306"/>
      <c r="QHK2" s="306"/>
      <c r="QHL2" s="306"/>
      <c r="QHM2" s="306"/>
      <c r="QHN2" s="306"/>
      <c r="QHO2" s="306"/>
      <c r="QHP2" s="306"/>
      <c r="QHQ2" s="306"/>
      <c r="QHR2" s="306"/>
      <c r="QHS2" s="306"/>
      <c r="QHT2" s="306"/>
      <c r="QHU2" s="306"/>
      <c r="QHV2" s="306"/>
      <c r="QHW2" s="306"/>
      <c r="QHX2" s="306"/>
      <c r="QHY2" s="306"/>
      <c r="QHZ2" s="306"/>
      <c r="QIA2" s="306"/>
      <c r="QIB2" s="306"/>
      <c r="QIC2" s="306"/>
      <c r="QID2" s="306"/>
      <c r="QIE2" s="306"/>
      <c r="QIF2" s="306"/>
      <c r="QIG2" s="306"/>
      <c r="QIH2" s="306"/>
      <c r="QII2" s="306"/>
      <c r="QIJ2" s="306"/>
      <c r="QIK2" s="306"/>
      <c r="QIL2" s="306"/>
      <c r="QIM2" s="306"/>
      <c r="QIN2" s="306"/>
      <c r="QIO2" s="306"/>
      <c r="QIP2" s="306"/>
      <c r="QIQ2" s="306"/>
      <c r="QIR2" s="306"/>
      <c r="QIS2" s="306"/>
      <c r="QIT2" s="306"/>
      <c r="QIU2" s="306"/>
      <c r="QIV2" s="306"/>
      <c r="QIW2" s="306"/>
      <c r="QIX2" s="306"/>
      <c r="QIY2" s="306"/>
      <c r="QIZ2" s="306"/>
      <c r="QJA2" s="306"/>
      <c r="QJB2" s="306"/>
      <c r="QJC2" s="306"/>
      <c r="QJD2" s="306"/>
      <c r="QJE2" s="306"/>
      <c r="QJF2" s="306"/>
      <c r="QJG2" s="306"/>
      <c r="QJH2" s="306"/>
      <c r="QJI2" s="306"/>
      <c r="QJJ2" s="306"/>
      <c r="QJK2" s="306"/>
      <c r="QJL2" s="306"/>
      <c r="QJM2" s="306"/>
      <c r="QJN2" s="306"/>
      <c r="QJO2" s="306"/>
      <c r="QJP2" s="306"/>
      <c r="QJQ2" s="306"/>
      <c r="QJR2" s="306"/>
      <c r="QJS2" s="306"/>
      <c r="QJT2" s="306"/>
      <c r="QJU2" s="306"/>
      <c r="QJV2" s="306"/>
      <c r="QJW2" s="306"/>
      <c r="QJX2" s="306"/>
      <c r="QJY2" s="306"/>
      <c r="QJZ2" s="306"/>
      <c r="QKA2" s="306"/>
      <c r="QKB2" s="306"/>
      <c r="QKC2" s="306"/>
      <c r="QKD2" s="306"/>
      <c r="QKE2" s="306"/>
      <c r="QKF2" s="306"/>
      <c r="QKG2" s="306"/>
      <c r="QKH2" s="306"/>
      <c r="QKI2" s="306"/>
      <c r="QKJ2" s="306"/>
      <c r="QKK2" s="306"/>
      <c r="QKL2" s="306"/>
      <c r="QKM2" s="306"/>
      <c r="QKN2" s="306"/>
      <c r="QKO2" s="306"/>
      <c r="QKP2" s="306"/>
      <c r="QKQ2" s="306"/>
      <c r="QKR2" s="306"/>
      <c r="QKS2" s="306"/>
      <c r="QKT2" s="306"/>
      <c r="QKU2" s="306"/>
      <c r="QKV2" s="306"/>
      <c r="QKW2" s="306"/>
      <c r="QKX2" s="306"/>
      <c r="QKY2" s="306"/>
      <c r="QKZ2" s="306"/>
      <c r="QLA2" s="306"/>
      <c r="QLB2" s="306"/>
      <c r="QLC2" s="306"/>
      <c r="QLD2" s="306"/>
      <c r="QLE2" s="306"/>
      <c r="QLF2" s="306"/>
      <c r="QLG2" s="306"/>
      <c r="QLH2" s="306"/>
      <c r="QLI2" s="306"/>
      <c r="QLJ2" s="306"/>
      <c r="QLK2" s="306"/>
      <c r="QLL2" s="306"/>
      <c r="QLM2" s="306"/>
      <c r="QLN2" s="306"/>
      <c r="QLO2" s="306"/>
      <c r="QLP2" s="306"/>
      <c r="QLQ2" s="306"/>
      <c r="QLR2" s="306"/>
      <c r="QLS2" s="306"/>
      <c r="QLT2" s="306"/>
      <c r="QLU2" s="306"/>
      <c r="QLV2" s="306"/>
      <c r="QLW2" s="306"/>
      <c r="QLX2" s="306"/>
      <c r="QLY2" s="306"/>
      <c r="QLZ2" s="306"/>
      <c r="QMA2" s="306"/>
      <c r="QMB2" s="306"/>
      <c r="QMC2" s="306"/>
      <c r="QMD2" s="306"/>
      <c r="QME2" s="306"/>
      <c r="QMF2" s="306"/>
      <c r="QMG2" s="306"/>
      <c r="QMH2" s="306"/>
      <c r="QMI2" s="306"/>
      <c r="QMJ2" s="306"/>
      <c r="QMK2" s="306"/>
      <c r="QML2" s="306"/>
      <c r="QMM2" s="306"/>
      <c r="QMN2" s="306"/>
      <c r="QMO2" s="306"/>
      <c r="QMP2" s="306"/>
      <c r="QMQ2" s="306"/>
      <c r="QMR2" s="306"/>
      <c r="QMS2" s="306"/>
      <c r="QMT2" s="306"/>
      <c r="QMU2" s="306"/>
      <c r="QMV2" s="306"/>
      <c r="QMW2" s="306"/>
      <c r="QMX2" s="306"/>
      <c r="QMY2" s="306"/>
      <c r="QMZ2" s="306"/>
      <c r="QNA2" s="306"/>
      <c r="QNB2" s="306"/>
      <c r="QNC2" s="306"/>
      <c r="QND2" s="306"/>
      <c r="QNE2" s="306"/>
      <c r="QNF2" s="306"/>
      <c r="QNG2" s="306"/>
      <c r="QNH2" s="306"/>
      <c r="QNI2" s="306"/>
      <c r="QNJ2" s="306"/>
      <c r="QNK2" s="306"/>
      <c r="QNL2" s="306"/>
      <c r="QNM2" s="306"/>
      <c r="QNN2" s="306"/>
      <c r="QNO2" s="306"/>
      <c r="QNP2" s="306"/>
      <c r="QNQ2" s="306"/>
      <c r="QNR2" s="306"/>
      <c r="QNS2" s="306"/>
      <c r="QNT2" s="306"/>
      <c r="QNU2" s="306"/>
      <c r="QNV2" s="306"/>
      <c r="QNW2" s="306"/>
      <c r="QNX2" s="306"/>
      <c r="QNY2" s="306"/>
      <c r="QNZ2" s="306"/>
      <c r="QOA2" s="306"/>
      <c r="QOB2" s="306"/>
      <c r="QOC2" s="306"/>
      <c r="QOD2" s="306"/>
      <c r="QOE2" s="306"/>
      <c r="QOF2" s="306"/>
      <c r="QOG2" s="306"/>
      <c r="QOH2" s="306"/>
      <c r="QOI2" s="306"/>
      <c r="QOJ2" s="306"/>
      <c r="QOK2" s="306"/>
      <c r="QOL2" s="306"/>
      <c r="QOM2" s="306"/>
      <c r="QON2" s="306"/>
      <c r="QOO2" s="306"/>
      <c r="QOP2" s="306"/>
      <c r="QOQ2" s="306"/>
      <c r="QOR2" s="306"/>
      <c r="QOS2" s="306"/>
      <c r="QOT2" s="306"/>
      <c r="QOU2" s="306"/>
      <c r="QOV2" s="306"/>
      <c r="QOW2" s="306"/>
      <c r="QOX2" s="306"/>
      <c r="QOY2" s="306"/>
      <c r="QOZ2" s="306"/>
      <c r="QPA2" s="306"/>
      <c r="QPB2" s="306"/>
      <c r="QPC2" s="306"/>
      <c r="QPD2" s="306"/>
      <c r="QPE2" s="306"/>
      <c r="QPF2" s="306"/>
      <c r="QPG2" s="306"/>
      <c r="QPH2" s="306"/>
      <c r="QPI2" s="306"/>
      <c r="QPJ2" s="306"/>
      <c r="QPK2" s="306"/>
      <c r="QPL2" s="306"/>
      <c r="QPM2" s="306"/>
      <c r="QPN2" s="306"/>
      <c r="QPO2" s="306"/>
      <c r="QPP2" s="306"/>
      <c r="QPQ2" s="306"/>
      <c r="QPR2" s="306"/>
      <c r="QPS2" s="306"/>
      <c r="QPT2" s="306"/>
      <c r="QPU2" s="306"/>
      <c r="QPV2" s="306"/>
      <c r="QPW2" s="306"/>
      <c r="QPX2" s="306"/>
      <c r="QPY2" s="306"/>
      <c r="QPZ2" s="306"/>
      <c r="QQA2" s="306"/>
      <c r="QQB2" s="306"/>
      <c r="QQC2" s="306"/>
      <c r="QQD2" s="306"/>
      <c r="QQE2" s="306"/>
      <c r="QQF2" s="306"/>
      <c r="QQG2" s="306"/>
      <c r="QQH2" s="306"/>
      <c r="QQI2" s="306"/>
      <c r="QQJ2" s="306"/>
      <c r="QQK2" s="306"/>
      <c r="QQL2" s="306"/>
      <c r="QQM2" s="306"/>
      <c r="QQN2" s="306"/>
      <c r="QQO2" s="306"/>
      <c r="QQP2" s="306"/>
      <c r="QQQ2" s="306"/>
      <c r="QQR2" s="306"/>
      <c r="QQS2" s="306"/>
      <c r="QQT2" s="306"/>
      <c r="QQU2" s="306"/>
      <c r="QQV2" s="306"/>
      <c r="QQW2" s="306"/>
      <c r="QQX2" s="306"/>
      <c r="QQY2" s="306"/>
      <c r="QQZ2" s="306"/>
      <c r="QRA2" s="306"/>
      <c r="QRB2" s="306"/>
      <c r="QRC2" s="306"/>
      <c r="QRD2" s="306"/>
      <c r="QRE2" s="306"/>
      <c r="QRF2" s="306"/>
      <c r="QRG2" s="306"/>
      <c r="QRH2" s="306"/>
      <c r="QRI2" s="306"/>
      <c r="QRJ2" s="306"/>
      <c r="QRK2" s="306"/>
      <c r="QRL2" s="306"/>
      <c r="QRM2" s="306"/>
      <c r="QRN2" s="306"/>
      <c r="QRO2" s="306"/>
      <c r="QRP2" s="306"/>
      <c r="QRQ2" s="306"/>
      <c r="QRR2" s="306"/>
      <c r="QRS2" s="306"/>
      <c r="QRT2" s="306"/>
      <c r="QRU2" s="306"/>
      <c r="QRV2" s="306"/>
      <c r="QRW2" s="306"/>
      <c r="QRX2" s="306"/>
      <c r="QRY2" s="306"/>
      <c r="QRZ2" s="306"/>
      <c r="QSA2" s="306"/>
      <c r="QSB2" s="306"/>
      <c r="QSC2" s="306"/>
      <c r="QSD2" s="306"/>
      <c r="QSE2" s="306"/>
      <c r="QSF2" s="306"/>
      <c r="QSG2" s="306"/>
      <c r="QSH2" s="306"/>
      <c r="QSI2" s="306"/>
      <c r="QSJ2" s="306"/>
      <c r="QSK2" s="306"/>
      <c r="QSL2" s="306"/>
      <c r="QSM2" s="306"/>
      <c r="QSN2" s="306"/>
      <c r="QSO2" s="306"/>
      <c r="QSP2" s="306"/>
      <c r="QSQ2" s="306"/>
      <c r="QSR2" s="306"/>
      <c r="QSS2" s="306"/>
      <c r="QST2" s="306"/>
      <c r="QSU2" s="306"/>
      <c r="QSV2" s="306"/>
      <c r="QSW2" s="306"/>
      <c r="QSX2" s="306"/>
      <c r="QSY2" s="306"/>
      <c r="QSZ2" s="306"/>
      <c r="QTA2" s="306"/>
      <c r="QTB2" s="306"/>
      <c r="QTC2" s="306"/>
      <c r="QTD2" s="306"/>
      <c r="QTE2" s="306"/>
      <c r="QTF2" s="306"/>
      <c r="QTG2" s="306"/>
      <c r="QTH2" s="306"/>
      <c r="QTI2" s="306"/>
      <c r="QTJ2" s="306"/>
      <c r="QTK2" s="306"/>
      <c r="QTL2" s="306"/>
      <c r="QTM2" s="306"/>
      <c r="QTN2" s="306"/>
      <c r="QTO2" s="306"/>
      <c r="QTP2" s="306"/>
      <c r="QTQ2" s="306"/>
      <c r="QTR2" s="306"/>
      <c r="QTS2" s="306"/>
      <c r="QTT2" s="306"/>
      <c r="QTU2" s="306"/>
      <c r="QTV2" s="306"/>
      <c r="QTW2" s="306"/>
      <c r="QTX2" s="306"/>
      <c r="QTY2" s="306"/>
      <c r="QTZ2" s="306"/>
      <c r="QUA2" s="306"/>
      <c r="QUB2" s="306"/>
      <c r="QUC2" s="306"/>
      <c r="QUD2" s="306"/>
      <c r="QUE2" s="306"/>
      <c r="QUF2" s="306"/>
      <c r="QUG2" s="306"/>
      <c r="QUH2" s="306"/>
      <c r="QUI2" s="306"/>
      <c r="QUJ2" s="306"/>
      <c r="QUK2" s="306"/>
      <c r="QUL2" s="306"/>
      <c r="QUM2" s="306"/>
      <c r="QUN2" s="306"/>
      <c r="QUO2" s="306"/>
      <c r="QUP2" s="306"/>
      <c r="QUQ2" s="306"/>
      <c r="QUR2" s="306"/>
      <c r="QUS2" s="306"/>
      <c r="QUT2" s="306"/>
      <c r="QUU2" s="306"/>
      <c r="QUV2" s="306"/>
      <c r="QUW2" s="306"/>
      <c r="QUX2" s="306"/>
      <c r="QUY2" s="306"/>
      <c r="QUZ2" s="306"/>
      <c r="QVA2" s="306"/>
      <c r="QVB2" s="306"/>
      <c r="QVC2" s="306"/>
      <c r="QVD2" s="306"/>
      <c r="QVE2" s="306"/>
      <c r="QVF2" s="306"/>
      <c r="QVG2" s="306"/>
      <c r="QVH2" s="306"/>
      <c r="QVI2" s="306"/>
      <c r="QVJ2" s="306"/>
      <c r="QVK2" s="306"/>
      <c r="QVL2" s="306"/>
      <c r="QVM2" s="306"/>
      <c r="QVN2" s="306"/>
      <c r="QVO2" s="306"/>
      <c r="QVP2" s="306"/>
      <c r="QVQ2" s="306"/>
      <c r="QVR2" s="306"/>
      <c r="QVS2" s="306"/>
      <c r="QVT2" s="306"/>
      <c r="QVU2" s="306"/>
      <c r="QVV2" s="306"/>
      <c r="QVW2" s="306"/>
      <c r="QVX2" s="306"/>
      <c r="QVY2" s="306"/>
      <c r="QVZ2" s="306"/>
      <c r="QWA2" s="306"/>
      <c r="QWB2" s="306"/>
      <c r="QWC2" s="306"/>
      <c r="QWD2" s="306"/>
      <c r="QWE2" s="306"/>
      <c r="QWF2" s="306"/>
      <c r="QWG2" s="306"/>
      <c r="QWH2" s="306"/>
      <c r="QWI2" s="306"/>
      <c r="QWJ2" s="306"/>
      <c r="QWK2" s="306"/>
      <c r="QWL2" s="306"/>
      <c r="QWM2" s="306"/>
      <c r="QWN2" s="306"/>
      <c r="QWO2" s="306"/>
      <c r="QWP2" s="306"/>
      <c r="QWQ2" s="306"/>
      <c r="QWR2" s="306"/>
      <c r="QWS2" s="306"/>
      <c r="QWT2" s="306"/>
      <c r="QWU2" s="306"/>
      <c r="QWV2" s="306"/>
      <c r="QWW2" s="306"/>
      <c r="QWX2" s="306"/>
      <c r="QWY2" s="306"/>
      <c r="QWZ2" s="306"/>
      <c r="QXA2" s="306"/>
      <c r="QXB2" s="306"/>
      <c r="QXC2" s="306"/>
      <c r="QXD2" s="306"/>
      <c r="QXE2" s="306"/>
      <c r="QXF2" s="306"/>
      <c r="QXG2" s="306"/>
      <c r="QXH2" s="306"/>
      <c r="QXI2" s="306"/>
      <c r="QXJ2" s="306"/>
      <c r="QXK2" s="306"/>
      <c r="QXL2" s="306"/>
      <c r="QXM2" s="306"/>
      <c r="QXN2" s="306"/>
      <c r="QXO2" s="306"/>
      <c r="QXP2" s="306"/>
      <c r="QXQ2" s="306"/>
      <c r="QXR2" s="306"/>
      <c r="QXS2" s="306"/>
      <c r="QXT2" s="306"/>
      <c r="QXU2" s="306"/>
      <c r="QXV2" s="306"/>
      <c r="QXW2" s="306"/>
      <c r="QXX2" s="306"/>
      <c r="QXY2" s="306"/>
      <c r="QXZ2" s="306"/>
      <c r="QYA2" s="306"/>
      <c r="QYB2" s="306"/>
      <c r="QYC2" s="306"/>
      <c r="QYD2" s="306"/>
      <c r="QYE2" s="306"/>
      <c r="QYF2" s="306"/>
      <c r="QYG2" s="306"/>
      <c r="QYH2" s="306"/>
      <c r="QYI2" s="306"/>
      <c r="QYJ2" s="306"/>
      <c r="QYK2" s="306"/>
      <c r="QYL2" s="306"/>
      <c r="QYM2" s="306"/>
      <c r="QYN2" s="306"/>
      <c r="QYO2" s="306"/>
      <c r="QYP2" s="306"/>
      <c r="QYQ2" s="306"/>
      <c r="QYR2" s="306"/>
      <c r="QYS2" s="306"/>
      <c r="QYT2" s="306"/>
      <c r="QYU2" s="306"/>
      <c r="QYV2" s="306"/>
      <c r="QYW2" s="306"/>
      <c r="QYX2" s="306"/>
      <c r="QYY2" s="306"/>
      <c r="QYZ2" s="306"/>
      <c r="QZA2" s="306"/>
      <c r="QZB2" s="306"/>
      <c r="QZC2" s="306"/>
      <c r="QZD2" s="306"/>
      <c r="QZE2" s="306"/>
      <c r="QZF2" s="306"/>
      <c r="QZG2" s="306"/>
      <c r="QZH2" s="306"/>
      <c r="QZI2" s="306"/>
      <c r="QZJ2" s="306"/>
      <c r="QZK2" s="306"/>
      <c r="QZL2" s="306"/>
      <c r="QZM2" s="306"/>
      <c r="QZN2" s="306"/>
      <c r="QZO2" s="306"/>
      <c r="QZP2" s="306"/>
      <c r="QZQ2" s="306"/>
      <c r="QZR2" s="306"/>
      <c r="QZS2" s="306"/>
      <c r="QZT2" s="306"/>
      <c r="QZU2" s="306"/>
      <c r="QZV2" s="306"/>
      <c r="QZW2" s="306"/>
      <c r="QZX2" s="306"/>
      <c r="QZY2" s="306"/>
      <c r="QZZ2" s="306"/>
      <c r="RAA2" s="306"/>
      <c r="RAB2" s="306"/>
      <c r="RAC2" s="306"/>
      <c r="RAD2" s="306"/>
      <c r="RAE2" s="306"/>
      <c r="RAF2" s="306"/>
      <c r="RAG2" s="306"/>
      <c r="RAH2" s="306"/>
      <c r="RAI2" s="306"/>
      <c r="RAJ2" s="306"/>
      <c r="RAK2" s="306"/>
      <c r="RAL2" s="306"/>
      <c r="RAM2" s="306"/>
      <c r="RAN2" s="306"/>
      <c r="RAO2" s="306"/>
      <c r="RAP2" s="306"/>
      <c r="RAQ2" s="306"/>
      <c r="RAR2" s="306"/>
      <c r="RAS2" s="306"/>
      <c r="RAT2" s="306"/>
      <c r="RAU2" s="306"/>
      <c r="RAV2" s="306"/>
      <c r="RAW2" s="306"/>
      <c r="RAX2" s="306"/>
      <c r="RAY2" s="306"/>
      <c r="RAZ2" s="306"/>
      <c r="RBA2" s="306"/>
      <c r="RBB2" s="306"/>
      <c r="RBC2" s="306"/>
      <c r="RBD2" s="306"/>
      <c r="RBE2" s="306"/>
      <c r="RBF2" s="306"/>
      <c r="RBG2" s="306"/>
      <c r="RBH2" s="306"/>
      <c r="RBI2" s="306"/>
      <c r="RBJ2" s="306"/>
      <c r="RBK2" s="306"/>
      <c r="RBL2" s="306"/>
      <c r="RBM2" s="306"/>
      <c r="RBN2" s="306"/>
      <c r="RBO2" s="306"/>
      <c r="RBP2" s="306"/>
      <c r="RBQ2" s="306"/>
      <c r="RBR2" s="306"/>
      <c r="RBS2" s="306"/>
      <c r="RBT2" s="306"/>
      <c r="RBU2" s="306"/>
      <c r="RBV2" s="306"/>
      <c r="RBW2" s="306"/>
      <c r="RBX2" s="306"/>
      <c r="RBY2" s="306"/>
      <c r="RBZ2" s="306"/>
      <c r="RCA2" s="306"/>
      <c r="RCB2" s="306"/>
      <c r="RCC2" s="306"/>
      <c r="RCD2" s="306"/>
      <c r="RCE2" s="306"/>
      <c r="RCF2" s="306"/>
      <c r="RCG2" s="306"/>
      <c r="RCH2" s="306"/>
      <c r="RCI2" s="306"/>
      <c r="RCJ2" s="306"/>
      <c r="RCK2" s="306"/>
      <c r="RCL2" s="306"/>
      <c r="RCM2" s="306"/>
      <c r="RCN2" s="306"/>
      <c r="RCO2" s="306"/>
      <c r="RCP2" s="306"/>
      <c r="RCQ2" s="306"/>
      <c r="RCR2" s="306"/>
      <c r="RCS2" s="306"/>
      <c r="RCT2" s="306"/>
      <c r="RCU2" s="306"/>
      <c r="RCV2" s="306"/>
      <c r="RCW2" s="306"/>
      <c r="RCX2" s="306"/>
      <c r="RCY2" s="306"/>
      <c r="RCZ2" s="306"/>
      <c r="RDA2" s="306"/>
      <c r="RDB2" s="306"/>
      <c r="RDC2" s="306"/>
      <c r="RDD2" s="306"/>
      <c r="RDE2" s="306"/>
      <c r="RDF2" s="306"/>
      <c r="RDG2" s="306"/>
      <c r="RDH2" s="306"/>
      <c r="RDI2" s="306"/>
      <c r="RDJ2" s="306"/>
      <c r="RDK2" s="306"/>
      <c r="RDL2" s="306"/>
      <c r="RDM2" s="306"/>
      <c r="RDN2" s="306"/>
      <c r="RDO2" s="306"/>
      <c r="RDP2" s="306"/>
      <c r="RDQ2" s="306"/>
      <c r="RDR2" s="306"/>
      <c r="RDS2" s="306"/>
      <c r="RDT2" s="306"/>
      <c r="RDU2" s="306"/>
      <c r="RDV2" s="306"/>
      <c r="RDW2" s="306"/>
      <c r="RDX2" s="306"/>
      <c r="RDY2" s="306"/>
      <c r="RDZ2" s="306"/>
      <c r="REA2" s="306"/>
      <c r="REB2" s="306"/>
      <c r="REC2" s="306"/>
      <c r="RED2" s="306"/>
      <c r="REE2" s="306"/>
      <c r="REF2" s="306"/>
      <c r="REG2" s="306"/>
      <c r="REH2" s="306"/>
      <c r="REI2" s="306"/>
      <c r="REJ2" s="306"/>
      <c r="REK2" s="306"/>
      <c r="REL2" s="306"/>
      <c r="REM2" s="306"/>
      <c r="REN2" s="306"/>
      <c r="REO2" s="306"/>
      <c r="REP2" s="306"/>
      <c r="REQ2" s="306"/>
      <c r="RER2" s="306"/>
      <c r="RES2" s="306"/>
      <c r="RET2" s="306"/>
      <c r="REU2" s="306"/>
      <c r="REV2" s="306"/>
      <c r="REW2" s="306"/>
      <c r="REX2" s="306"/>
      <c r="REY2" s="306"/>
      <c r="REZ2" s="306"/>
      <c r="RFA2" s="306"/>
      <c r="RFB2" s="306"/>
      <c r="RFC2" s="306"/>
      <c r="RFD2" s="306"/>
      <c r="RFE2" s="306"/>
      <c r="RFF2" s="306"/>
      <c r="RFG2" s="306"/>
      <c r="RFH2" s="306"/>
      <c r="RFI2" s="306"/>
      <c r="RFJ2" s="306"/>
      <c r="RFK2" s="306"/>
      <c r="RFL2" s="306"/>
      <c r="RFM2" s="306"/>
      <c r="RFN2" s="306"/>
      <c r="RFO2" s="306"/>
      <c r="RFP2" s="306"/>
      <c r="RFQ2" s="306"/>
      <c r="RFR2" s="306"/>
      <c r="RFS2" s="306"/>
      <c r="RFT2" s="306"/>
      <c r="RFU2" s="306"/>
      <c r="RFV2" s="306"/>
      <c r="RFW2" s="306"/>
      <c r="RFX2" s="306"/>
      <c r="RFY2" s="306"/>
      <c r="RFZ2" s="306"/>
      <c r="RGA2" s="306"/>
      <c r="RGB2" s="306"/>
      <c r="RGC2" s="306"/>
      <c r="RGD2" s="306"/>
      <c r="RGE2" s="306"/>
      <c r="RGF2" s="306"/>
      <c r="RGG2" s="306"/>
      <c r="RGH2" s="306"/>
      <c r="RGI2" s="306"/>
      <c r="RGJ2" s="306"/>
      <c r="RGK2" s="306"/>
      <c r="RGL2" s="306"/>
      <c r="RGM2" s="306"/>
      <c r="RGN2" s="306"/>
      <c r="RGO2" s="306"/>
      <c r="RGP2" s="306"/>
      <c r="RGQ2" s="306"/>
      <c r="RGR2" s="306"/>
      <c r="RGS2" s="306"/>
      <c r="RGT2" s="306"/>
      <c r="RGU2" s="306"/>
      <c r="RGV2" s="306"/>
      <c r="RGW2" s="306"/>
      <c r="RGX2" s="306"/>
      <c r="RGY2" s="306"/>
      <c r="RGZ2" s="306"/>
      <c r="RHA2" s="306"/>
      <c r="RHB2" s="306"/>
      <c r="RHC2" s="306"/>
      <c r="RHD2" s="306"/>
      <c r="RHE2" s="306"/>
      <c r="RHF2" s="306"/>
      <c r="RHG2" s="306"/>
      <c r="RHH2" s="306"/>
      <c r="RHI2" s="306"/>
      <c r="RHJ2" s="306"/>
      <c r="RHK2" s="306"/>
      <c r="RHL2" s="306"/>
      <c r="RHM2" s="306"/>
      <c r="RHN2" s="306"/>
      <c r="RHO2" s="306"/>
      <c r="RHP2" s="306"/>
      <c r="RHQ2" s="306"/>
      <c r="RHR2" s="306"/>
      <c r="RHS2" s="306"/>
      <c r="RHT2" s="306"/>
      <c r="RHU2" s="306"/>
      <c r="RHV2" s="306"/>
      <c r="RHW2" s="306"/>
      <c r="RHX2" s="306"/>
      <c r="RHY2" s="306"/>
      <c r="RHZ2" s="306"/>
      <c r="RIA2" s="306"/>
      <c r="RIB2" s="306"/>
      <c r="RIC2" s="306"/>
      <c r="RID2" s="306"/>
      <c r="RIE2" s="306"/>
      <c r="RIF2" s="306"/>
      <c r="RIG2" s="306"/>
      <c r="RIH2" s="306"/>
      <c r="RII2" s="306"/>
      <c r="RIJ2" s="306"/>
      <c r="RIK2" s="306"/>
      <c r="RIL2" s="306"/>
      <c r="RIM2" s="306"/>
      <c r="RIN2" s="306"/>
      <c r="RIO2" s="306"/>
      <c r="RIP2" s="306"/>
      <c r="RIQ2" s="306"/>
      <c r="RIR2" s="306"/>
      <c r="RIS2" s="306"/>
      <c r="RIT2" s="306"/>
      <c r="RIU2" s="306"/>
      <c r="RIV2" s="306"/>
      <c r="RIW2" s="306"/>
      <c r="RIX2" s="306"/>
      <c r="RIY2" s="306"/>
      <c r="RIZ2" s="306"/>
      <c r="RJA2" s="306"/>
      <c r="RJB2" s="306"/>
      <c r="RJC2" s="306"/>
      <c r="RJD2" s="306"/>
      <c r="RJE2" s="306"/>
      <c r="RJF2" s="306"/>
      <c r="RJG2" s="306"/>
      <c r="RJH2" s="306"/>
      <c r="RJI2" s="306"/>
      <c r="RJJ2" s="306"/>
      <c r="RJK2" s="306"/>
      <c r="RJL2" s="306"/>
      <c r="RJM2" s="306"/>
      <c r="RJN2" s="306"/>
      <c r="RJO2" s="306"/>
      <c r="RJP2" s="306"/>
      <c r="RJQ2" s="306"/>
      <c r="RJR2" s="306"/>
      <c r="RJS2" s="306"/>
      <c r="RJT2" s="306"/>
      <c r="RJU2" s="306"/>
      <c r="RJV2" s="306"/>
      <c r="RJW2" s="306"/>
      <c r="RJX2" s="306"/>
      <c r="RJY2" s="306"/>
      <c r="RJZ2" s="306"/>
      <c r="RKA2" s="306"/>
      <c r="RKB2" s="306"/>
      <c r="RKC2" s="306"/>
      <c r="RKD2" s="306"/>
      <c r="RKE2" s="306"/>
      <c r="RKF2" s="306"/>
      <c r="RKG2" s="306"/>
      <c r="RKH2" s="306"/>
      <c r="RKI2" s="306"/>
      <c r="RKJ2" s="306"/>
      <c r="RKK2" s="306"/>
      <c r="RKL2" s="306"/>
      <c r="RKM2" s="306"/>
      <c r="RKN2" s="306"/>
      <c r="RKO2" s="306"/>
      <c r="RKP2" s="306"/>
      <c r="RKQ2" s="306"/>
      <c r="RKR2" s="306"/>
      <c r="RKS2" s="306"/>
      <c r="RKT2" s="306"/>
      <c r="RKU2" s="306"/>
      <c r="RKV2" s="306"/>
      <c r="RKW2" s="306"/>
      <c r="RKX2" s="306"/>
      <c r="RKY2" s="306"/>
      <c r="RKZ2" s="306"/>
      <c r="RLA2" s="306"/>
      <c r="RLB2" s="306"/>
      <c r="RLC2" s="306"/>
      <c r="RLD2" s="306"/>
      <c r="RLE2" s="306"/>
      <c r="RLF2" s="306"/>
      <c r="RLG2" s="306"/>
      <c r="RLH2" s="306"/>
      <c r="RLI2" s="306"/>
      <c r="RLJ2" s="306"/>
      <c r="RLK2" s="306"/>
      <c r="RLL2" s="306"/>
      <c r="RLM2" s="306"/>
      <c r="RLN2" s="306"/>
      <c r="RLO2" s="306"/>
      <c r="RLP2" s="306"/>
      <c r="RLQ2" s="306"/>
      <c r="RLR2" s="306"/>
      <c r="RLS2" s="306"/>
      <c r="RLT2" s="306"/>
      <c r="RLU2" s="306"/>
      <c r="RLV2" s="306"/>
      <c r="RLW2" s="306"/>
      <c r="RLX2" s="306"/>
      <c r="RLY2" s="306"/>
      <c r="RLZ2" s="306"/>
      <c r="RMA2" s="306"/>
      <c r="RMB2" s="306"/>
      <c r="RMC2" s="306"/>
      <c r="RMD2" s="306"/>
      <c r="RME2" s="306"/>
      <c r="RMF2" s="306"/>
      <c r="RMG2" s="306"/>
      <c r="RMH2" s="306"/>
      <c r="RMI2" s="306"/>
      <c r="RMJ2" s="306"/>
      <c r="RMK2" s="306"/>
      <c r="RML2" s="306"/>
      <c r="RMM2" s="306"/>
      <c r="RMN2" s="306"/>
      <c r="RMO2" s="306"/>
      <c r="RMP2" s="306"/>
      <c r="RMQ2" s="306"/>
      <c r="RMR2" s="306"/>
      <c r="RMS2" s="306"/>
      <c r="RMT2" s="306"/>
      <c r="RMU2" s="306"/>
      <c r="RMV2" s="306"/>
      <c r="RMW2" s="306"/>
      <c r="RMX2" s="306"/>
      <c r="RMY2" s="306"/>
      <c r="RMZ2" s="306"/>
      <c r="RNA2" s="306"/>
      <c r="RNB2" s="306"/>
      <c r="RNC2" s="306"/>
      <c r="RND2" s="306"/>
      <c r="RNE2" s="306"/>
      <c r="RNF2" s="306"/>
      <c r="RNG2" s="306"/>
      <c r="RNH2" s="306"/>
      <c r="RNI2" s="306"/>
      <c r="RNJ2" s="306"/>
      <c r="RNK2" s="306"/>
      <c r="RNL2" s="306"/>
      <c r="RNM2" s="306"/>
      <c r="RNN2" s="306"/>
      <c r="RNO2" s="306"/>
      <c r="RNP2" s="306"/>
      <c r="RNQ2" s="306"/>
      <c r="RNR2" s="306"/>
      <c r="RNS2" s="306"/>
      <c r="RNT2" s="306"/>
      <c r="RNU2" s="306"/>
      <c r="RNV2" s="306"/>
      <c r="RNW2" s="306"/>
      <c r="RNX2" s="306"/>
      <c r="RNY2" s="306"/>
      <c r="RNZ2" s="306"/>
      <c r="ROA2" s="306"/>
      <c r="ROB2" s="306"/>
      <c r="ROC2" s="306"/>
      <c r="ROD2" s="306"/>
      <c r="ROE2" s="306"/>
      <c r="ROF2" s="306"/>
      <c r="ROG2" s="306"/>
      <c r="ROH2" s="306"/>
      <c r="ROI2" s="306"/>
      <c r="ROJ2" s="306"/>
      <c r="ROK2" s="306"/>
      <c r="ROL2" s="306"/>
      <c r="ROM2" s="306"/>
      <c r="RON2" s="306"/>
      <c r="ROO2" s="306"/>
      <c r="ROP2" s="306"/>
      <c r="ROQ2" s="306"/>
      <c r="ROR2" s="306"/>
      <c r="ROS2" s="306"/>
      <c r="ROT2" s="306"/>
      <c r="ROU2" s="306"/>
      <c r="ROV2" s="306"/>
      <c r="ROW2" s="306"/>
      <c r="ROX2" s="306"/>
      <c r="ROY2" s="306"/>
      <c r="ROZ2" s="306"/>
      <c r="RPA2" s="306"/>
      <c r="RPB2" s="306"/>
      <c r="RPC2" s="306"/>
      <c r="RPD2" s="306"/>
      <c r="RPE2" s="306"/>
      <c r="RPF2" s="306"/>
      <c r="RPG2" s="306"/>
      <c r="RPH2" s="306"/>
      <c r="RPI2" s="306"/>
      <c r="RPJ2" s="306"/>
      <c r="RPK2" s="306"/>
      <c r="RPL2" s="306"/>
      <c r="RPM2" s="306"/>
      <c r="RPN2" s="306"/>
      <c r="RPO2" s="306"/>
      <c r="RPP2" s="306"/>
      <c r="RPQ2" s="306"/>
      <c r="RPR2" s="306"/>
      <c r="RPS2" s="306"/>
      <c r="RPT2" s="306"/>
      <c r="RPU2" s="306"/>
      <c r="RPV2" s="306"/>
      <c r="RPW2" s="306"/>
      <c r="RPX2" s="306"/>
      <c r="RPY2" s="306"/>
      <c r="RPZ2" s="306"/>
      <c r="RQA2" s="306"/>
      <c r="RQB2" s="306"/>
      <c r="RQC2" s="306"/>
      <c r="RQD2" s="306"/>
      <c r="RQE2" s="306"/>
      <c r="RQF2" s="306"/>
      <c r="RQG2" s="306"/>
      <c r="RQH2" s="306"/>
      <c r="RQI2" s="306"/>
      <c r="RQJ2" s="306"/>
      <c r="RQK2" s="306"/>
      <c r="RQL2" s="306"/>
      <c r="RQM2" s="306"/>
      <c r="RQN2" s="306"/>
      <c r="RQO2" s="306"/>
      <c r="RQP2" s="306"/>
      <c r="RQQ2" s="306"/>
      <c r="RQR2" s="306"/>
      <c r="RQS2" s="306"/>
      <c r="RQT2" s="306"/>
      <c r="RQU2" s="306"/>
      <c r="RQV2" s="306"/>
      <c r="RQW2" s="306"/>
      <c r="RQX2" s="306"/>
      <c r="RQY2" s="306"/>
      <c r="RQZ2" s="306"/>
      <c r="RRA2" s="306"/>
      <c r="RRB2" s="306"/>
      <c r="RRC2" s="306"/>
      <c r="RRD2" s="306"/>
      <c r="RRE2" s="306"/>
      <c r="RRF2" s="306"/>
      <c r="RRG2" s="306"/>
      <c r="RRH2" s="306"/>
      <c r="RRI2" s="306"/>
      <c r="RRJ2" s="306"/>
      <c r="RRK2" s="306"/>
      <c r="RRL2" s="306"/>
      <c r="RRM2" s="306"/>
      <c r="RRN2" s="306"/>
      <c r="RRO2" s="306"/>
      <c r="RRP2" s="306"/>
      <c r="RRQ2" s="306"/>
      <c r="RRR2" s="306"/>
      <c r="RRS2" s="306"/>
      <c r="RRT2" s="306"/>
      <c r="RRU2" s="306"/>
      <c r="RRV2" s="306"/>
      <c r="RRW2" s="306"/>
      <c r="RRX2" s="306"/>
      <c r="RRY2" s="306"/>
      <c r="RRZ2" s="306"/>
      <c r="RSA2" s="306"/>
      <c r="RSB2" s="306"/>
      <c r="RSC2" s="306"/>
      <c r="RSD2" s="306"/>
      <c r="RSE2" s="306"/>
      <c r="RSF2" s="306"/>
      <c r="RSG2" s="306"/>
      <c r="RSH2" s="306"/>
      <c r="RSI2" s="306"/>
      <c r="RSJ2" s="306"/>
      <c r="RSK2" s="306"/>
      <c r="RSL2" s="306"/>
      <c r="RSM2" s="306"/>
      <c r="RSN2" s="306"/>
      <c r="RSO2" s="306"/>
      <c r="RSP2" s="306"/>
      <c r="RSQ2" s="306"/>
      <c r="RSR2" s="306"/>
      <c r="RSS2" s="306"/>
      <c r="RST2" s="306"/>
      <c r="RSU2" s="306"/>
      <c r="RSV2" s="306"/>
      <c r="RSW2" s="306"/>
      <c r="RSX2" s="306"/>
      <c r="RSY2" s="306"/>
      <c r="RSZ2" s="306"/>
      <c r="RTA2" s="306"/>
      <c r="RTB2" s="306"/>
      <c r="RTC2" s="306"/>
      <c r="RTD2" s="306"/>
      <c r="RTE2" s="306"/>
      <c r="RTF2" s="306"/>
      <c r="RTG2" s="306"/>
      <c r="RTH2" s="306"/>
      <c r="RTI2" s="306"/>
      <c r="RTJ2" s="306"/>
      <c r="RTK2" s="306"/>
      <c r="RTL2" s="306"/>
      <c r="RTM2" s="306"/>
      <c r="RTN2" s="306"/>
      <c r="RTO2" s="306"/>
      <c r="RTP2" s="306"/>
      <c r="RTQ2" s="306"/>
      <c r="RTR2" s="306"/>
      <c r="RTS2" s="306"/>
      <c r="RTT2" s="306"/>
      <c r="RTU2" s="306"/>
      <c r="RTV2" s="306"/>
      <c r="RTW2" s="306"/>
      <c r="RTX2" s="306"/>
      <c r="RTY2" s="306"/>
      <c r="RTZ2" s="306"/>
      <c r="RUA2" s="306"/>
      <c r="RUB2" s="306"/>
      <c r="RUC2" s="306"/>
      <c r="RUD2" s="306"/>
      <c r="RUE2" s="306"/>
      <c r="RUF2" s="306"/>
      <c r="RUG2" s="306"/>
      <c r="RUH2" s="306"/>
      <c r="RUI2" s="306"/>
      <c r="RUJ2" s="306"/>
      <c r="RUK2" s="306"/>
      <c r="RUL2" s="306"/>
      <c r="RUM2" s="306"/>
      <c r="RUN2" s="306"/>
      <c r="RUO2" s="306"/>
      <c r="RUP2" s="306"/>
      <c r="RUQ2" s="306"/>
      <c r="RUR2" s="306"/>
      <c r="RUS2" s="306"/>
      <c r="RUT2" s="306"/>
      <c r="RUU2" s="306"/>
      <c r="RUV2" s="306"/>
      <c r="RUW2" s="306"/>
      <c r="RUX2" s="306"/>
      <c r="RUY2" s="306"/>
      <c r="RUZ2" s="306"/>
      <c r="RVA2" s="306"/>
      <c r="RVB2" s="306"/>
      <c r="RVC2" s="306"/>
      <c r="RVD2" s="306"/>
      <c r="RVE2" s="306"/>
      <c r="RVF2" s="306"/>
      <c r="RVG2" s="306"/>
      <c r="RVH2" s="306"/>
      <c r="RVI2" s="306"/>
      <c r="RVJ2" s="306"/>
      <c r="RVK2" s="306"/>
      <c r="RVL2" s="306"/>
      <c r="RVM2" s="306"/>
      <c r="RVN2" s="306"/>
      <c r="RVO2" s="306"/>
      <c r="RVP2" s="306"/>
      <c r="RVQ2" s="306"/>
      <c r="RVR2" s="306"/>
      <c r="RVS2" s="306"/>
      <c r="RVT2" s="306"/>
      <c r="RVU2" s="306"/>
      <c r="RVV2" s="306"/>
      <c r="RVW2" s="306"/>
      <c r="RVX2" s="306"/>
      <c r="RVY2" s="306"/>
      <c r="RVZ2" s="306"/>
      <c r="RWA2" s="306"/>
      <c r="RWB2" s="306"/>
      <c r="RWC2" s="306"/>
      <c r="RWD2" s="306"/>
      <c r="RWE2" s="306"/>
      <c r="RWF2" s="306"/>
      <c r="RWG2" s="306"/>
      <c r="RWH2" s="306"/>
      <c r="RWI2" s="306"/>
      <c r="RWJ2" s="306"/>
      <c r="RWK2" s="306"/>
      <c r="RWL2" s="306"/>
      <c r="RWM2" s="306"/>
      <c r="RWN2" s="306"/>
      <c r="RWO2" s="306"/>
      <c r="RWP2" s="306"/>
      <c r="RWQ2" s="306"/>
      <c r="RWR2" s="306"/>
      <c r="RWS2" s="306"/>
      <c r="RWT2" s="306"/>
      <c r="RWU2" s="306"/>
      <c r="RWV2" s="306"/>
      <c r="RWW2" s="306"/>
      <c r="RWX2" s="306"/>
      <c r="RWY2" s="306"/>
      <c r="RWZ2" s="306"/>
      <c r="RXA2" s="306"/>
      <c r="RXB2" s="306"/>
      <c r="RXC2" s="306"/>
      <c r="RXD2" s="306"/>
      <c r="RXE2" s="306"/>
      <c r="RXF2" s="306"/>
      <c r="RXG2" s="306"/>
      <c r="RXH2" s="306"/>
      <c r="RXI2" s="306"/>
      <c r="RXJ2" s="306"/>
      <c r="RXK2" s="306"/>
      <c r="RXL2" s="306"/>
      <c r="RXM2" s="306"/>
      <c r="RXN2" s="306"/>
      <c r="RXO2" s="306"/>
      <c r="RXP2" s="306"/>
      <c r="RXQ2" s="306"/>
      <c r="RXR2" s="306"/>
      <c r="RXS2" s="306"/>
      <c r="RXT2" s="306"/>
      <c r="RXU2" s="306"/>
      <c r="RXV2" s="306"/>
      <c r="RXW2" s="306"/>
      <c r="RXX2" s="306"/>
      <c r="RXY2" s="306"/>
      <c r="RXZ2" s="306"/>
      <c r="RYA2" s="306"/>
      <c r="RYB2" s="306"/>
      <c r="RYC2" s="306"/>
      <c r="RYD2" s="306"/>
      <c r="RYE2" s="306"/>
      <c r="RYF2" s="306"/>
      <c r="RYG2" s="306"/>
      <c r="RYH2" s="306"/>
      <c r="RYI2" s="306"/>
      <c r="RYJ2" s="306"/>
      <c r="RYK2" s="306"/>
      <c r="RYL2" s="306"/>
      <c r="RYM2" s="306"/>
      <c r="RYN2" s="306"/>
      <c r="RYO2" s="306"/>
      <c r="RYP2" s="306"/>
      <c r="RYQ2" s="306"/>
      <c r="RYR2" s="306"/>
      <c r="RYS2" s="306"/>
      <c r="RYT2" s="306"/>
      <c r="RYU2" s="306"/>
      <c r="RYV2" s="306"/>
      <c r="RYW2" s="306"/>
      <c r="RYX2" s="306"/>
      <c r="RYY2" s="306"/>
      <c r="RYZ2" s="306"/>
      <c r="RZA2" s="306"/>
      <c r="RZB2" s="306"/>
      <c r="RZC2" s="306"/>
      <c r="RZD2" s="306"/>
      <c r="RZE2" s="306"/>
      <c r="RZF2" s="306"/>
      <c r="RZG2" s="306"/>
      <c r="RZH2" s="306"/>
      <c r="RZI2" s="306"/>
      <c r="RZJ2" s="306"/>
      <c r="RZK2" s="306"/>
      <c r="RZL2" s="306"/>
      <c r="RZM2" s="306"/>
      <c r="RZN2" s="306"/>
      <c r="RZO2" s="306"/>
      <c r="RZP2" s="306"/>
      <c r="RZQ2" s="306"/>
      <c r="RZR2" s="306"/>
      <c r="RZS2" s="306"/>
      <c r="RZT2" s="306"/>
      <c r="RZU2" s="306"/>
      <c r="RZV2" s="306"/>
      <c r="RZW2" s="306"/>
      <c r="RZX2" s="306"/>
      <c r="RZY2" s="306"/>
      <c r="RZZ2" s="306"/>
      <c r="SAA2" s="306"/>
      <c r="SAB2" s="306"/>
      <c r="SAC2" s="306"/>
      <c r="SAD2" s="306"/>
      <c r="SAE2" s="306"/>
      <c r="SAF2" s="306"/>
      <c r="SAG2" s="306"/>
      <c r="SAH2" s="306"/>
      <c r="SAI2" s="306"/>
      <c r="SAJ2" s="306"/>
      <c r="SAK2" s="306"/>
      <c r="SAL2" s="306"/>
      <c r="SAM2" s="306"/>
      <c r="SAN2" s="306"/>
      <c r="SAO2" s="306"/>
      <c r="SAP2" s="306"/>
      <c r="SAQ2" s="306"/>
      <c r="SAR2" s="306"/>
      <c r="SAS2" s="306"/>
      <c r="SAT2" s="306"/>
      <c r="SAU2" s="306"/>
      <c r="SAV2" s="306"/>
      <c r="SAW2" s="306"/>
      <c r="SAX2" s="306"/>
      <c r="SAY2" s="306"/>
      <c r="SAZ2" s="306"/>
      <c r="SBA2" s="306"/>
      <c r="SBB2" s="306"/>
      <c r="SBC2" s="306"/>
      <c r="SBD2" s="306"/>
      <c r="SBE2" s="306"/>
      <c r="SBF2" s="306"/>
      <c r="SBG2" s="306"/>
      <c r="SBH2" s="306"/>
      <c r="SBI2" s="306"/>
      <c r="SBJ2" s="306"/>
      <c r="SBK2" s="306"/>
      <c r="SBL2" s="306"/>
      <c r="SBM2" s="306"/>
      <c r="SBN2" s="306"/>
      <c r="SBO2" s="306"/>
      <c r="SBP2" s="306"/>
      <c r="SBQ2" s="306"/>
      <c r="SBR2" s="306"/>
      <c r="SBS2" s="306"/>
      <c r="SBT2" s="306"/>
      <c r="SBU2" s="306"/>
      <c r="SBV2" s="306"/>
      <c r="SBW2" s="306"/>
      <c r="SBX2" s="306"/>
      <c r="SBY2" s="306"/>
      <c r="SBZ2" s="306"/>
      <c r="SCA2" s="306"/>
      <c r="SCB2" s="306"/>
      <c r="SCC2" s="306"/>
      <c r="SCD2" s="306"/>
      <c r="SCE2" s="306"/>
      <c r="SCF2" s="306"/>
      <c r="SCG2" s="306"/>
      <c r="SCH2" s="306"/>
      <c r="SCI2" s="306"/>
      <c r="SCJ2" s="306"/>
      <c r="SCK2" s="306"/>
      <c r="SCL2" s="306"/>
      <c r="SCM2" s="306"/>
      <c r="SCN2" s="306"/>
      <c r="SCO2" s="306"/>
      <c r="SCP2" s="306"/>
      <c r="SCQ2" s="306"/>
      <c r="SCR2" s="306"/>
      <c r="SCS2" s="306"/>
      <c r="SCT2" s="306"/>
      <c r="SCU2" s="306"/>
      <c r="SCV2" s="306"/>
      <c r="SCW2" s="306"/>
      <c r="SCX2" s="306"/>
      <c r="SCY2" s="306"/>
      <c r="SCZ2" s="306"/>
      <c r="SDA2" s="306"/>
      <c r="SDB2" s="306"/>
      <c r="SDC2" s="306"/>
      <c r="SDD2" s="306"/>
      <c r="SDE2" s="306"/>
      <c r="SDF2" s="306"/>
      <c r="SDG2" s="306"/>
      <c r="SDH2" s="306"/>
      <c r="SDI2" s="306"/>
      <c r="SDJ2" s="306"/>
      <c r="SDK2" s="306"/>
      <c r="SDL2" s="306"/>
      <c r="SDM2" s="306"/>
      <c r="SDN2" s="306"/>
      <c r="SDO2" s="306"/>
      <c r="SDP2" s="306"/>
      <c r="SDQ2" s="306"/>
      <c r="SDR2" s="306"/>
      <c r="SDS2" s="306"/>
      <c r="SDT2" s="306"/>
      <c r="SDU2" s="306"/>
      <c r="SDV2" s="306"/>
      <c r="SDW2" s="306"/>
      <c r="SDX2" s="306"/>
      <c r="SDY2" s="306"/>
      <c r="SDZ2" s="306"/>
      <c r="SEA2" s="306"/>
      <c r="SEB2" s="306"/>
      <c r="SEC2" s="306"/>
      <c r="SED2" s="306"/>
      <c r="SEE2" s="306"/>
      <c r="SEF2" s="306"/>
      <c r="SEG2" s="306"/>
      <c r="SEH2" s="306"/>
      <c r="SEI2" s="306"/>
      <c r="SEJ2" s="306"/>
      <c r="SEK2" s="306"/>
      <c r="SEL2" s="306"/>
      <c r="SEM2" s="306"/>
      <c r="SEN2" s="306"/>
      <c r="SEO2" s="306"/>
      <c r="SEP2" s="306"/>
      <c r="SEQ2" s="306"/>
      <c r="SER2" s="306"/>
      <c r="SES2" s="306"/>
      <c r="SET2" s="306"/>
      <c r="SEU2" s="306"/>
      <c r="SEV2" s="306"/>
      <c r="SEW2" s="306"/>
      <c r="SEX2" s="306"/>
      <c r="SEY2" s="306"/>
      <c r="SEZ2" s="306"/>
      <c r="SFA2" s="306"/>
      <c r="SFB2" s="306"/>
      <c r="SFC2" s="306"/>
      <c r="SFD2" s="306"/>
      <c r="SFE2" s="306"/>
      <c r="SFF2" s="306"/>
      <c r="SFG2" s="306"/>
      <c r="SFH2" s="306"/>
      <c r="SFI2" s="306"/>
      <c r="SFJ2" s="306"/>
      <c r="SFK2" s="306"/>
      <c r="SFL2" s="306"/>
      <c r="SFM2" s="306"/>
      <c r="SFN2" s="306"/>
      <c r="SFO2" s="306"/>
      <c r="SFP2" s="306"/>
      <c r="SFQ2" s="306"/>
      <c r="SFR2" s="306"/>
      <c r="SFS2" s="306"/>
      <c r="SFT2" s="306"/>
      <c r="SFU2" s="306"/>
      <c r="SFV2" s="306"/>
      <c r="SFW2" s="306"/>
      <c r="SFX2" s="306"/>
      <c r="SFY2" s="306"/>
      <c r="SFZ2" s="306"/>
      <c r="SGA2" s="306"/>
      <c r="SGB2" s="306"/>
      <c r="SGC2" s="306"/>
      <c r="SGD2" s="306"/>
      <c r="SGE2" s="306"/>
      <c r="SGF2" s="306"/>
      <c r="SGG2" s="306"/>
      <c r="SGH2" s="306"/>
      <c r="SGI2" s="306"/>
      <c r="SGJ2" s="306"/>
      <c r="SGK2" s="306"/>
      <c r="SGL2" s="306"/>
      <c r="SGM2" s="306"/>
      <c r="SGN2" s="306"/>
      <c r="SGO2" s="306"/>
      <c r="SGP2" s="306"/>
      <c r="SGQ2" s="306"/>
      <c r="SGR2" s="306"/>
      <c r="SGS2" s="306"/>
      <c r="SGT2" s="306"/>
      <c r="SGU2" s="306"/>
      <c r="SGV2" s="306"/>
      <c r="SGW2" s="306"/>
      <c r="SGX2" s="306"/>
      <c r="SGY2" s="306"/>
      <c r="SGZ2" s="306"/>
      <c r="SHA2" s="306"/>
      <c r="SHB2" s="306"/>
      <c r="SHC2" s="306"/>
      <c r="SHD2" s="306"/>
      <c r="SHE2" s="306"/>
      <c r="SHF2" s="306"/>
      <c r="SHG2" s="306"/>
      <c r="SHH2" s="306"/>
      <c r="SHI2" s="306"/>
      <c r="SHJ2" s="306"/>
      <c r="SHK2" s="306"/>
      <c r="SHL2" s="306"/>
      <c r="SHM2" s="306"/>
      <c r="SHN2" s="306"/>
      <c r="SHO2" s="306"/>
      <c r="SHP2" s="306"/>
      <c r="SHQ2" s="306"/>
      <c r="SHR2" s="306"/>
      <c r="SHS2" s="306"/>
      <c r="SHT2" s="306"/>
      <c r="SHU2" s="306"/>
      <c r="SHV2" s="306"/>
      <c r="SHW2" s="306"/>
      <c r="SHX2" s="306"/>
      <c r="SHY2" s="306"/>
      <c r="SHZ2" s="306"/>
      <c r="SIA2" s="306"/>
      <c r="SIB2" s="306"/>
      <c r="SIC2" s="306"/>
      <c r="SID2" s="306"/>
      <c r="SIE2" s="306"/>
      <c r="SIF2" s="306"/>
      <c r="SIG2" s="306"/>
      <c r="SIH2" s="306"/>
      <c r="SII2" s="306"/>
      <c r="SIJ2" s="306"/>
      <c r="SIK2" s="306"/>
      <c r="SIL2" s="306"/>
      <c r="SIM2" s="306"/>
      <c r="SIN2" s="306"/>
      <c r="SIO2" s="306"/>
      <c r="SIP2" s="306"/>
      <c r="SIQ2" s="306"/>
      <c r="SIR2" s="306"/>
      <c r="SIS2" s="306"/>
      <c r="SIT2" s="306"/>
      <c r="SIU2" s="306"/>
      <c r="SIV2" s="306"/>
      <c r="SIW2" s="306"/>
      <c r="SIX2" s="306"/>
      <c r="SIY2" s="306"/>
      <c r="SIZ2" s="306"/>
      <c r="SJA2" s="306"/>
      <c r="SJB2" s="306"/>
      <c r="SJC2" s="306"/>
      <c r="SJD2" s="306"/>
      <c r="SJE2" s="306"/>
      <c r="SJF2" s="306"/>
      <c r="SJG2" s="306"/>
      <c r="SJH2" s="306"/>
      <c r="SJI2" s="306"/>
      <c r="SJJ2" s="306"/>
      <c r="SJK2" s="306"/>
      <c r="SJL2" s="306"/>
      <c r="SJM2" s="306"/>
      <c r="SJN2" s="306"/>
      <c r="SJO2" s="306"/>
      <c r="SJP2" s="306"/>
      <c r="SJQ2" s="306"/>
      <c r="SJR2" s="306"/>
      <c r="SJS2" s="306"/>
      <c r="SJT2" s="306"/>
      <c r="SJU2" s="306"/>
      <c r="SJV2" s="306"/>
      <c r="SJW2" s="306"/>
      <c r="SJX2" s="306"/>
      <c r="SJY2" s="306"/>
      <c r="SJZ2" s="306"/>
      <c r="SKA2" s="306"/>
      <c r="SKB2" s="306"/>
      <c r="SKC2" s="306"/>
      <c r="SKD2" s="306"/>
      <c r="SKE2" s="306"/>
      <c r="SKF2" s="306"/>
      <c r="SKG2" s="306"/>
      <c r="SKH2" s="306"/>
      <c r="SKI2" s="306"/>
      <c r="SKJ2" s="306"/>
      <c r="SKK2" s="306"/>
      <c r="SKL2" s="306"/>
      <c r="SKM2" s="306"/>
      <c r="SKN2" s="306"/>
      <c r="SKO2" s="306"/>
      <c r="SKP2" s="306"/>
      <c r="SKQ2" s="306"/>
      <c r="SKR2" s="306"/>
      <c r="SKS2" s="306"/>
      <c r="SKT2" s="306"/>
      <c r="SKU2" s="306"/>
      <c r="SKV2" s="306"/>
      <c r="SKW2" s="306"/>
      <c r="SKX2" s="306"/>
      <c r="SKY2" s="306"/>
      <c r="SKZ2" s="306"/>
      <c r="SLA2" s="306"/>
      <c r="SLB2" s="306"/>
      <c r="SLC2" s="306"/>
      <c r="SLD2" s="306"/>
      <c r="SLE2" s="306"/>
      <c r="SLF2" s="306"/>
      <c r="SLG2" s="306"/>
      <c r="SLH2" s="306"/>
      <c r="SLI2" s="306"/>
      <c r="SLJ2" s="306"/>
      <c r="SLK2" s="306"/>
      <c r="SLL2" s="306"/>
      <c r="SLM2" s="306"/>
      <c r="SLN2" s="306"/>
      <c r="SLO2" s="306"/>
      <c r="SLP2" s="306"/>
      <c r="SLQ2" s="306"/>
      <c r="SLR2" s="306"/>
      <c r="SLS2" s="306"/>
      <c r="SLT2" s="306"/>
      <c r="SLU2" s="306"/>
      <c r="SLV2" s="306"/>
      <c r="SLW2" s="306"/>
      <c r="SLX2" s="306"/>
      <c r="SLY2" s="306"/>
      <c r="SLZ2" s="306"/>
      <c r="SMA2" s="306"/>
      <c r="SMB2" s="306"/>
      <c r="SMC2" s="306"/>
      <c r="SMD2" s="306"/>
      <c r="SME2" s="306"/>
      <c r="SMF2" s="306"/>
      <c r="SMG2" s="306"/>
      <c r="SMH2" s="306"/>
      <c r="SMI2" s="306"/>
      <c r="SMJ2" s="306"/>
      <c r="SMK2" s="306"/>
      <c r="SML2" s="306"/>
      <c r="SMM2" s="306"/>
      <c r="SMN2" s="306"/>
      <c r="SMO2" s="306"/>
      <c r="SMP2" s="306"/>
      <c r="SMQ2" s="306"/>
      <c r="SMR2" s="306"/>
      <c r="SMS2" s="306"/>
      <c r="SMT2" s="306"/>
      <c r="SMU2" s="306"/>
      <c r="SMV2" s="306"/>
      <c r="SMW2" s="306"/>
      <c r="SMX2" s="306"/>
      <c r="SMY2" s="306"/>
      <c r="SMZ2" s="306"/>
      <c r="SNA2" s="306"/>
      <c r="SNB2" s="306"/>
      <c r="SNC2" s="306"/>
      <c r="SND2" s="306"/>
      <c r="SNE2" s="306"/>
      <c r="SNF2" s="306"/>
      <c r="SNG2" s="306"/>
      <c r="SNH2" s="306"/>
      <c r="SNI2" s="306"/>
      <c r="SNJ2" s="306"/>
      <c r="SNK2" s="306"/>
      <c r="SNL2" s="306"/>
      <c r="SNM2" s="306"/>
      <c r="SNN2" s="306"/>
      <c r="SNO2" s="306"/>
      <c r="SNP2" s="306"/>
      <c r="SNQ2" s="306"/>
      <c r="SNR2" s="306"/>
      <c r="SNS2" s="306"/>
      <c r="SNT2" s="306"/>
      <c r="SNU2" s="306"/>
      <c r="SNV2" s="306"/>
      <c r="SNW2" s="306"/>
      <c r="SNX2" s="306"/>
      <c r="SNY2" s="306"/>
      <c r="SNZ2" s="306"/>
      <c r="SOA2" s="306"/>
      <c r="SOB2" s="306"/>
      <c r="SOC2" s="306"/>
      <c r="SOD2" s="306"/>
      <c r="SOE2" s="306"/>
      <c r="SOF2" s="306"/>
      <c r="SOG2" s="306"/>
      <c r="SOH2" s="306"/>
      <c r="SOI2" s="306"/>
      <c r="SOJ2" s="306"/>
      <c r="SOK2" s="306"/>
      <c r="SOL2" s="306"/>
      <c r="SOM2" s="306"/>
      <c r="SON2" s="306"/>
      <c r="SOO2" s="306"/>
      <c r="SOP2" s="306"/>
      <c r="SOQ2" s="306"/>
      <c r="SOR2" s="306"/>
      <c r="SOS2" s="306"/>
      <c r="SOT2" s="306"/>
      <c r="SOU2" s="306"/>
      <c r="SOV2" s="306"/>
      <c r="SOW2" s="306"/>
      <c r="SOX2" s="306"/>
      <c r="SOY2" s="306"/>
      <c r="SOZ2" s="306"/>
      <c r="SPA2" s="306"/>
      <c r="SPB2" s="306"/>
      <c r="SPC2" s="306"/>
      <c r="SPD2" s="306"/>
      <c r="SPE2" s="306"/>
      <c r="SPF2" s="306"/>
      <c r="SPG2" s="306"/>
      <c r="SPH2" s="306"/>
      <c r="SPI2" s="306"/>
      <c r="SPJ2" s="306"/>
      <c r="SPK2" s="306"/>
      <c r="SPL2" s="306"/>
      <c r="SPM2" s="306"/>
      <c r="SPN2" s="306"/>
      <c r="SPO2" s="306"/>
      <c r="SPP2" s="306"/>
      <c r="SPQ2" s="306"/>
      <c r="SPR2" s="306"/>
      <c r="SPS2" s="306"/>
      <c r="SPT2" s="306"/>
      <c r="SPU2" s="306"/>
      <c r="SPV2" s="306"/>
      <c r="SPW2" s="306"/>
      <c r="SPX2" s="306"/>
      <c r="SPY2" s="306"/>
      <c r="SPZ2" s="306"/>
      <c r="SQA2" s="306"/>
      <c r="SQB2" s="306"/>
      <c r="SQC2" s="306"/>
      <c r="SQD2" s="306"/>
      <c r="SQE2" s="306"/>
      <c r="SQF2" s="306"/>
      <c r="SQG2" s="306"/>
      <c r="SQH2" s="306"/>
      <c r="SQI2" s="306"/>
      <c r="SQJ2" s="306"/>
      <c r="SQK2" s="306"/>
      <c r="SQL2" s="306"/>
      <c r="SQM2" s="306"/>
      <c r="SQN2" s="306"/>
      <c r="SQO2" s="306"/>
      <c r="SQP2" s="306"/>
      <c r="SQQ2" s="306"/>
      <c r="SQR2" s="306"/>
      <c r="SQS2" s="306"/>
      <c r="SQT2" s="306"/>
      <c r="SQU2" s="306"/>
      <c r="SQV2" s="306"/>
      <c r="SQW2" s="306"/>
      <c r="SQX2" s="306"/>
      <c r="SQY2" s="306"/>
      <c r="SQZ2" s="306"/>
      <c r="SRA2" s="306"/>
      <c r="SRB2" s="306"/>
      <c r="SRC2" s="306"/>
      <c r="SRD2" s="306"/>
      <c r="SRE2" s="306"/>
      <c r="SRF2" s="306"/>
      <c r="SRG2" s="306"/>
      <c r="SRH2" s="306"/>
      <c r="SRI2" s="306"/>
      <c r="SRJ2" s="306"/>
      <c r="SRK2" s="306"/>
      <c r="SRL2" s="306"/>
      <c r="SRM2" s="306"/>
      <c r="SRN2" s="306"/>
      <c r="SRO2" s="306"/>
      <c r="SRP2" s="306"/>
      <c r="SRQ2" s="306"/>
      <c r="SRR2" s="306"/>
      <c r="SRS2" s="306"/>
      <c r="SRT2" s="306"/>
      <c r="SRU2" s="306"/>
      <c r="SRV2" s="306"/>
      <c r="SRW2" s="306"/>
      <c r="SRX2" s="306"/>
      <c r="SRY2" s="306"/>
      <c r="SRZ2" s="306"/>
      <c r="SSA2" s="306"/>
      <c r="SSB2" s="306"/>
      <c r="SSC2" s="306"/>
      <c r="SSD2" s="306"/>
      <c r="SSE2" s="306"/>
      <c r="SSF2" s="306"/>
      <c r="SSG2" s="306"/>
      <c r="SSH2" s="306"/>
      <c r="SSI2" s="306"/>
      <c r="SSJ2" s="306"/>
      <c r="SSK2" s="306"/>
      <c r="SSL2" s="306"/>
      <c r="SSM2" s="306"/>
      <c r="SSN2" s="306"/>
      <c r="SSO2" s="306"/>
      <c r="SSP2" s="306"/>
      <c r="SSQ2" s="306"/>
      <c r="SSR2" s="306"/>
      <c r="SSS2" s="306"/>
      <c r="SST2" s="306"/>
      <c r="SSU2" s="306"/>
      <c r="SSV2" s="306"/>
      <c r="SSW2" s="306"/>
      <c r="SSX2" s="306"/>
      <c r="SSY2" s="306"/>
      <c r="SSZ2" s="306"/>
      <c r="STA2" s="306"/>
      <c r="STB2" s="306"/>
      <c r="STC2" s="306"/>
      <c r="STD2" s="306"/>
      <c r="STE2" s="306"/>
      <c r="STF2" s="306"/>
      <c r="STG2" s="306"/>
      <c r="STH2" s="306"/>
      <c r="STI2" s="306"/>
      <c r="STJ2" s="306"/>
      <c r="STK2" s="306"/>
      <c r="STL2" s="306"/>
      <c r="STM2" s="306"/>
      <c r="STN2" s="306"/>
      <c r="STO2" s="306"/>
      <c r="STP2" s="306"/>
      <c r="STQ2" s="306"/>
      <c r="STR2" s="306"/>
      <c r="STS2" s="306"/>
      <c r="STT2" s="306"/>
      <c r="STU2" s="306"/>
      <c r="STV2" s="306"/>
      <c r="STW2" s="306"/>
      <c r="STX2" s="306"/>
      <c r="STY2" s="306"/>
      <c r="STZ2" s="306"/>
      <c r="SUA2" s="306"/>
      <c r="SUB2" s="306"/>
      <c r="SUC2" s="306"/>
      <c r="SUD2" s="306"/>
      <c r="SUE2" s="306"/>
      <c r="SUF2" s="306"/>
      <c r="SUG2" s="306"/>
      <c r="SUH2" s="306"/>
      <c r="SUI2" s="306"/>
      <c r="SUJ2" s="306"/>
      <c r="SUK2" s="306"/>
      <c r="SUL2" s="306"/>
      <c r="SUM2" s="306"/>
      <c r="SUN2" s="306"/>
      <c r="SUO2" s="306"/>
      <c r="SUP2" s="306"/>
      <c r="SUQ2" s="306"/>
      <c r="SUR2" s="306"/>
      <c r="SUS2" s="306"/>
      <c r="SUT2" s="306"/>
      <c r="SUU2" s="306"/>
      <c r="SUV2" s="306"/>
      <c r="SUW2" s="306"/>
      <c r="SUX2" s="306"/>
      <c r="SUY2" s="306"/>
      <c r="SUZ2" s="306"/>
      <c r="SVA2" s="306"/>
      <c r="SVB2" s="306"/>
      <c r="SVC2" s="306"/>
      <c r="SVD2" s="306"/>
      <c r="SVE2" s="306"/>
      <c r="SVF2" s="306"/>
      <c r="SVG2" s="306"/>
      <c r="SVH2" s="306"/>
      <c r="SVI2" s="306"/>
      <c r="SVJ2" s="306"/>
      <c r="SVK2" s="306"/>
      <c r="SVL2" s="306"/>
      <c r="SVM2" s="306"/>
      <c r="SVN2" s="306"/>
      <c r="SVO2" s="306"/>
      <c r="SVP2" s="306"/>
      <c r="SVQ2" s="306"/>
      <c r="SVR2" s="306"/>
      <c r="SVS2" s="306"/>
      <c r="SVT2" s="306"/>
      <c r="SVU2" s="306"/>
      <c r="SVV2" s="306"/>
      <c r="SVW2" s="306"/>
      <c r="SVX2" s="306"/>
      <c r="SVY2" s="306"/>
      <c r="SVZ2" s="306"/>
      <c r="SWA2" s="306"/>
      <c r="SWB2" s="306"/>
      <c r="SWC2" s="306"/>
      <c r="SWD2" s="306"/>
      <c r="SWE2" s="306"/>
      <c r="SWF2" s="306"/>
      <c r="SWG2" s="306"/>
      <c r="SWH2" s="306"/>
      <c r="SWI2" s="306"/>
      <c r="SWJ2" s="306"/>
      <c r="SWK2" s="306"/>
      <c r="SWL2" s="306"/>
      <c r="SWM2" s="306"/>
      <c r="SWN2" s="306"/>
      <c r="SWO2" s="306"/>
      <c r="SWP2" s="306"/>
      <c r="SWQ2" s="306"/>
      <c r="SWR2" s="306"/>
      <c r="SWS2" s="306"/>
      <c r="SWT2" s="306"/>
      <c r="SWU2" s="306"/>
      <c r="SWV2" s="306"/>
      <c r="SWW2" s="306"/>
      <c r="SWX2" s="306"/>
      <c r="SWY2" s="306"/>
      <c r="SWZ2" s="306"/>
      <c r="SXA2" s="306"/>
      <c r="SXB2" s="306"/>
      <c r="SXC2" s="306"/>
      <c r="SXD2" s="306"/>
      <c r="SXE2" s="306"/>
      <c r="SXF2" s="306"/>
      <c r="SXG2" s="306"/>
      <c r="SXH2" s="306"/>
      <c r="SXI2" s="306"/>
      <c r="SXJ2" s="306"/>
      <c r="SXK2" s="306"/>
      <c r="SXL2" s="306"/>
      <c r="SXM2" s="306"/>
      <c r="SXN2" s="306"/>
      <c r="SXO2" s="306"/>
      <c r="SXP2" s="306"/>
      <c r="SXQ2" s="306"/>
      <c r="SXR2" s="306"/>
      <c r="SXS2" s="306"/>
      <c r="SXT2" s="306"/>
      <c r="SXU2" s="306"/>
      <c r="SXV2" s="306"/>
      <c r="SXW2" s="306"/>
      <c r="SXX2" s="306"/>
      <c r="SXY2" s="306"/>
      <c r="SXZ2" s="306"/>
      <c r="SYA2" s="306"/>
      <c r="SYB2" s="306"/>
      <c r="SYC2" s="306"/>
      <c r="SYD2" s="306"/>
      <c r="SYE2" s="306"/>
      <c r="SYF2" s="306"/>
      <c r="SYG2" s="306"/>
      <c r="SYH2" s="306"/>
      <c r="SYI2" s="306"/>
      <c r="SYJ2" s="306"/>
      <c r="SYK2" s="306"/>
      <c r="SYL2" s="306"/>
      <c r="SYM2" s="306"/>
      <c r="SYN2" s="306"/>
      <c r="SYO2" s="306"/>
      <c r="SYP2" s="306"/>
      <c r="SYQ2" s="306"/>
      <c r="SYR2" s="306"/>
      <c r="SYS2" s="306"/>
      <c r="SYT2" s="306"/>
      <c r="SYU2" s="306"/>
      <c r="SYV2" s="306"/>
      <c r="SYW2" s="306"/>
      <c r="SYX2" s="306"/>
      <c r="SYY2" s="306"/>
      <c r="SYZ2" s="306"/>
      <c r="SZA2" s="306"/>
      <c r="SZB2" s="306"/>
      <c r="SZC2" s="306"/>
      <c r="SZD2" s="306"/>
      <c r="SZE2" s="306"/>
      <c r="SZF2" s="306"/>
      <c r="SZG2" s="306"/>
      <c r="SZH2" s="306"/>
      <c r="SZI2" s="306"/>
      <c r="SZJ2" s="306"/>
      <c r="SZK2" s="306"/>
      <c r="SZL2" s="306"/>
      <c r="SZM2" s="306"/>
      <c r="SZN2" s="306"/>
      <c r="SZO2" s="306"/>
      <c r="SZP2" s="306"/>
      <c r="SZQ2" s="306"/>
      <c r="SZR2" s="306"/>
      <c r="SZS2" s="306"/>
      <c r="SZT2" s="306"/>
      <c r="SZU2" s="306"/>
      <c r="SZV2" s="306"/>
      <c r="SZW2" s="306"/>
      <c r="SZX2" s="306"/>
      <c r="SZY2" s="306"/>
      <c r="SZZ2" s="306"/>
      <c r="TAA2" s="306"/>
      <c r="TAB2" s="306"/>
      <c r="TAC2" s="306"/>
      <c r="TAD2" s="306"/>
      <c r="TAE2" s="306"/>
      <c r="TAF2" s="306"/>
      <c r="TAG2" s="306"/>
      <c r="TAH2" s="306"/>
      <c r="TAI2" s="306"/>
      <c r="TAJ2" s="306"/>
      <c r="TAK2" s="306"/>
      <c r="TAL2" s="306"/>
      <c r="TAM2" s="306"/>
      <c r="TAN2" s="306"/>
      <c r="TAO2" s="306"/>
      <c r="TAP2" s="306"/>
      <c r="TAQ2" s="306"/>
      <c r="TAR2" s="306"/>
      <c r="TAS2" s="306"/>
      <c r="TAT2" s="306"/>
      <c r="TAU2" s="306"/>
      <c r="TAV2" s="306"/>
      <c r="TAW2" s="306"/>
      <c r="TAX2" s="306"/>
      <c r="TAY2" s="306"/>
      <c r="TAZ2" s="306"/>
      <c r="TBA2" s="306"/>
      <c r="TBB2" s="306"/>
      <c r="TBC2" s="306"/>
      <c r="TBD2" s="306"/>
      <c r="TBE2" s="306"/>
      <c r="TBF2" s="306"/>
      <c r="TBG2" s="306"/>
      <c r="TBH2" s="306"/>
      <c r="TBI2" s="306"/>
      <c r="TBJ2" s="306"/>
      <c r="TBK2" s="306"/>
      <c r="TBL2" s="306"/>
      <c r="TBM2" s="306"/>
      <c r="TBN2" s="306"/>
      <c r="TBO2" s="306"/>
      <c r="TBP2" s="306"/>
      <c r="TBQ2" s="306"/>
      <c r="TBR2" s="306"/>
      <c r="TBS2" s="306"/>
      <c r="TBT2" s="306"/>
      <c r="TBU2" s="306"/>
      <c r="TBV2" s="306"/>
      <c r="TBW2" s="306"/>
      <c r="TBX2" s="306"/>
      <c r="TBY2" s="306"/>
      <c r="TBZ2" s="306"/>
      <c r="TCA2" s="306"/>
      <c r="TCB2" s="306"/>
      <c r="TCC2" s="306"/>
      <c r="TCD2" s="306"/>
      <c r="TCE2" s="306"/>
      <c r="TCF2" s="306"/>
      <c r="TCG2" s="306"/>
      <c r="TCH2" s="306"/>
      <c r="TCI2" s="306"/>
      <c r="TCJ2" s="306"/>
      <c r="TCK2" s="306"/>
      <c r="TCL2" s="306"/>
      <c r="TCM2" s="306"/>
      <c r="TCN2" s="306"/>
      <c r="TCO2" s="306"/>
      <c r="TCP2" s="306"/>
      <c r="TCQ2" s="306"/>
      <c r="TCR2" s="306"/>
      <c r="TCS2" s="306"/>
      <c r="TCT2" s="306"/>
      <c r="TCU2" s="306"/>
      <c r="TCV2" s="306"/>
      <c r="TCW2" s="306"/>
      <c r="TCX2" s="306"/>
      <c r="TCY2" s="306"/>
      <c r="TCZ2" s="306"/>
      <c r="TDA2" s="306"/>
      <c r="TDB2" s="306"/>
      <c r="TDC2" s="306"/>
      <c r="TDD2" s="306"/>
      <c r="TDE2" s="306"/>
      <c r="TDF2" s="306"/>
      <c r="TDG2" s="306"/>
      <c r="TDH2" s="306"/>
      <c r="TDI2" s="306"/>
      <c r="TDJ2" s="306"/>
      <c r="TDK2" s="306"/>
      <c r="TDL2" s="306"/>
      <c r="TDM2" s="306"/>
      <c r="TDN2" s="306"/>
      <c r="TDO2" s="306"/>
      <c r="TDP2" s="306"/>
      <c r="TDQ2" s="306"/>
      <c r="TDR2" s="306"/>
      <c r="TDS2" s="306"/>
      <c r="TDT2" s="306"/>
      <c r="TDU2" s="306"/>
      <c r="TDV2" s="306"/>
      <c r="TDW2" s="306"/>
      <c r="TDX2" s="306"/>
      <c r="TDY2" s="306"/>
      <c r="TDZ2" s="306"/>
      <c r="TEA2" s="306"/>
      <c r="TEB2" s="306"/>
      <c r="TEC2" s="306"/>
      <c r="TED2" s="306"/>
      <c r="TEE2" s="306"/>
      <c r="TEF2" s="306"/>
      <c r="TEG2" s="306"/>
      <c r="TEH2" s="306"/>
      <c r="TEI2" s="306"/>
      <c r="TEJ2" s="306"/>
      <c r="TEK2" s="306"/>
      <c r="TEL2" s="306"/>
      <c r="TEM2" s="306"/>
      <c r="TEN2" s="306"/>
      <c r="TEO2" s="306"/>
      <c r="TEP2" s="306"/>
      <c r="TEQ2" s="306"/>
      <c r="TER2" s="306"/>
      <c r="TES2" s="306"/>
      <c r="TET2" s="306"/>
      <c r="TEU2" s="306"/>
      <c r="TEV2" s="306"/>
      <c r="TEW2" s="306"/>
      <c r="TEX2" s="306"/>
      <c r="TEY2" s="306"/>
      <c r="TEZ2" s="306"/>
      <c r="TFA2" s="306"/>
      <c r="TFB2" s="306"/>
      <c r="TFC2" s="306"/>
      <c r="TFD2" s="306"/>
      <c r="TFE2" s="306"/>
      <c r="TFF2" s="306"/>
      <c r="TFG2" s="306"/>
      <c r="TFH2" s="306"/>
      <c r="TFI2" s="306"/>
      <c r="TFJ2" s="306"/>
      <c r="TFK2" s="306"/>
      <c r="TFL2" s="306"/>
      <c r="TFM2" s="306"/>
      <c r="TFN2" s="306"/>
      <c r="TFO2" s="306"/>
      <c r="TFP2" s="306"/>
      <c r="TFQ2" s="306"/>
      <c r="TFR2" s="306"/>
      <c r="TFS2" s="306"/>
      <c r="TFT2" s="306"/>
      <c r="TFU2" s="306"/>
      <c r="TFV2" s="306"/>
      <c r="TFW2" s="306"/>
      <c r="TFX2" s="306"/>
      <c r="TFY2" s="306"/>
      <c r="TFZ2" s="306"/>
      <c r="TGA2" s="306"/>
      <c r="TGB2" s="306"/>
      <c r="TGC2" s="306"/>
      <c r="TGD2" s="306"/>
      <c r="TGE2" s="306"/>
      <c r="TGF2" s="306"/>
      <c r="TGG2" s="306"/>
      <c r="TGH2" s="306"/>
      <c r="TGI2" s="306"/>
      <c r="TGJ2" s="306"/>
      <c r="TGK2" s="306"/>
      <c r="TGL2" s="306"/>
      <c r="TGM2" s="306"/>
      <c r="TGN2" s="306"/>
      <c r="TGO2" s="306"/>
      <c r="TGP2" s="306"/>
      <c r="TGQ2" s="306"/>
      <c r="TGR2" s="306"/>
      <c r="TGS2" s="306"/>
      <c r="TGT2" s="306"/>
      <c r="TGU2" s="306"/>
      <c r="TGV2" s="306"/>
      <c r="TGW2" s="306"/>
      <c r="TGX2" s="306"/>
      <c r="TGY2" s="306"/>
      <c r="TGZ2" s="306"/>
      <c r="THA2" s="306"/>
      <c r="THB2" s="306"/>
      <c r="THC2" s="306"/>
      <c r="THD2" s="306"/>
      <c r="THE2" s="306"/>
      <c r="THF2" s="306"/>
      <c r="THG2" s="306"/>
      <c r="THH2" s="306"/>
      <c r="THI2" s="306"/>
      <c r="THJ2" s="306"/>
      <c r="THK2" s="306"/>
      <c r="THL2" s="306"/>
      <c r="THM2" s="306"/>
      <c r="THN2" s="306"/>
      <c r="THO2" s="306"/>
      <c r="THP2" s="306"/>
      <c r="THQ2" s="306"/>
      <c r="THR2" s="306"/>
      <c r="THS2" s="306"/>
      <c r="THT2" s="306"/>
      <c r="THU2" s="306"/>
      <c r="THV2" s="306"/>
      <c r="THW2" s="306"/>
      <c r="THX2" s="306"/>
      <c r="THY2" s="306"/>
      <c r="THZ2" s="306"/>
      <c r="TIA2" s="306"/>
      <c r="TIB2" s="306"/>
      <c r="TIC2" s="306"/>
      <c r="TID2" s="306"/>
      <c r="TIE2" s="306"/>
      <c r="TIF2" s="306"/>
      <c r="TIG2" s="306"/>
      <c r="TIH2" s="306"/>
      <c r="TII2" s="306"/>
      <c r="TIJ2" s="306"/>
      <c r="TIK2" s="306"/>
      <c r="TIL2" s="306"/>
      <c r="TIM2" s="306"/>
      <c r="TIN2" s="306"/>
      <c r="TIO2" s="306"/>
      <c r="TIP2" s="306"/>
      <c r="TIQ2" s="306"/>
      <c r="TIR2" s="306"/>
      <c r="TIS2" s="306"/>
      <c r="TIT2" s="306"/>
      <c r="TIU2" s="306"/>
      <c r="TIV2" s="306"/>
      <c r="TIW2" s="306"/>
      <c r="TIX2" s="306"/>
      <c r="TIY2" s="306"/>
      <c r="TIZ2" s="306"/>
      <c r="TJA2" s="306"/>
      <c r="TJB2" s="306"/>
      <c r="TJC2" s="306"/>
      <c r="TJD2" s="306"/>
      <c r="TJE2" s="306"/>
      <c r="TJF2" s="306"/>
      <c r="TJG2" s="306"/>
      <c r="TJH2" s="306"/>
      <c r="TJI2" s="306"/>
      <c r="TJJ2" s="306"/>
      <c r="TJK2" s="306"/>
      <c r="TJL2" s="306"/>
      <c r="TJM2" s="306"/>
      <c r="TJN2" s="306"/>
      <c r="TJO2" s="306"/>
      <c r="TJP2" s="306"/>
      <c r="TJQ2" s="306"/>
      <c r="TJR2" s="306"/>
      <c r="TJS2" s="306"/>
      <c r="TJT2" s="306"/>
      <c r="TJU2" s="306"/>
      <c r="TJV2" s="306"/>
      <c r="TJW2" s="306"/>
      <c r="TJX2" s="306"/>
      <c r="TJY2" s="306"/>
      <c r="TJZ2" s="306"/>
      <c r="TKA2" s="306"/>
      <c r="TKB2" s="306"/>
      <c r="TKC2" s="306"/>
      <c r="TKD2" s="306"/>
      <c r="TKE2" s="306"/>
      <c r="TKF2" s="306"/>
      <c r="TKG2" s="306"/>
      <c r="TKH2" s="306"/>
      <c r="TKI2" s="306"/>
      <c r="TKJ2" s="306"/>
      <c r="TKK2" s="306"/>
      <c r="TKL2" s="306"/>
      <c r="TKM2" s="306"/>
      <c r="TKN2" s="306"/>
      <c r="TKO2" s="306"/>
      <c r="TKP2" s="306"/>
      <c r="TKQ2" s="306"/>
      <c r="TKR2" s="306"/>
      <c r="TKS2" s="306"/>
      <c r="TKT2" s="306"/>
      <c r="TKU2" s="306"/>
      <c r="TKV2" s="306"/>
      <c r="TKW2" s="306"/>
      <c r="TKX2" s="306"/>
      <c r="TKY2" s="306"/>
      <c r="TKZ2" s="306"/>
      <c r="TLA2" s="306"/>
      <c r="TLB2" s="306"/>
      <c r="TLC2" s="306"/>
      <c r="TLD2" s="306"/>
      <c r="TLE2" s="306"/>
      <c r="TLF2" s="306"/>
      <c r="TLG2" s="306"/>
      <c r="TLH2" s="306"/>
      <c r="TLI2" s="306"/>
      <c r="TLJ2" s="306"/>
      <c r="TLK2" s="306"/>
      <c r="TLL2" s="306"/>
      <c r="TLM2" s="306"/>
      <c r="TLN2" s="306"/>
      <c r="TLO2" s="306"/>
      <c r="TLP2" s="306"/>
      <c r="TLQ2" s="306"/>
      <c r="TLR2" s="306"/>
      <c r="TLS2" s="306"/>
      <c r="TLT2" s="306"/>
      <c r="TLU2" s="306"/>
      <c r="TLV2" s="306"/>
      <c r="TLW2" s="306"/>
      <c r="TLX2" s="306"/>
      <c r="TLY2" s="306"/>
      <c r="TLZ2" s="306"/>
      <c r="TMA2" s="306"/>
      <c r="TMB2" s="306"/>
      <c r="TMC2" s="306"/>
      <c r="TMD2" s="306"/>
      <c r="TME2" s="306"/>
      <c r="TMF2" s="306"/>
      <c r="TMG2" s="306"/>
      <c r="TMH2" s="306"/>
      <c r="TMI2" s="306"/>
      <c r="TMJ2" s="306"/>
      <c r="TMK2" s="306"/>
      <c r="TML2" s="306"/>
      <c r="TMM2" s="306"/>
      <c r="TMN2" s="306"/>
      <c r="TMO2" s="306"/>
      <c r="TMP2" s="306"/>
      <c r="TMQ2" s="306"/>
      <c r="TMR2" s="306"/>
      <c r="TMS2" s="306"/>
      <c r="TMT2" s="306"/>
      <c r="TMU2" s="306"/>
      <c r="TMV2" s="306"/>
      <c r="TMW2" s="306"/>
      <c r="TMX2" s="306"/>
      <c r="TMY2" s="306"/>
      <c r="TMZ2" s="306"/>
      <c r="TNA2" s="306"/>
      <c r="TNB2" s="306"/>
      <c r="TNC2" s="306"/>
      <c r="TND2" s="306"/>
      <c r="TNE2" s="306"/>
      <c r="TNF2" s="306"/>
      <c r="TNG2" s="306"/>
      <c r="TNH2" s="306"/>
      <c r="TNI2" s="306"/>
      <c r="TNJ2" s="306"/>
      <c r="TNK2" s="306"/>
      <c r="TNL2" s="306"/>
      <c r="TNM2" s="306"/>
      <c r="TNN2" s="306"/>
      <c r="TNO2" s="306"/>
      <c r="TNP2" s="306"/>
      <c r="TNQ2" s="306"/>
      <c r="TNR2" s="306"/>
      <c r="TNS2" s="306"/>
      <c r="TNT2" s="306"/>
      <c r="TNU2" s="306"/>
      <c r="TNV2" s="306"/>
      <c r="TNW2" s="306"/>
      <c r="TNX2" s="306"/>
      <c r="TNY2" s="306"/>
      <c r="TNZ2" s="306"/>
      <c r="TOA2" s="306"/>
      <c r="TOB2" s="306"/>
      <c r="TOC2" s="306"/>
      <c r="TOD2" s="306"/>
      <c r="TOE2" s="306"/>
      <c r="TOF2" s="306"/>
      <c r="TOG2" s="306"/>
      <c r="TOH2" s="306"/>
      <c r="TOI2" s="306"/>
      <c r="TOJ2" s="306"/>
      <c r="TOK2" s="306"/>
      <c r="TOL2" s="306"/>
      <c r="TOM2" s="306"/>
      <c r="TON2" s="306"/>
      <c r="TOO2" s="306"/>
      <c r="TOP2" s="306"/>
      <c r="TOQ2" s="306"/>
      <c r="TOR2" s="306"/>
      <c r="TOS2" s="306"/>
      <c r="TOT2" s="306"/>
      <c r="TOU2" s="306"/>
      <c r="TOV2" s="306"/>
      <c r="TOW2" s="306"/>
      <c r="TOX2" s="306"/>
      <c r="TOY2" s="306"/>
      <c r="TOZ2" s="306"/>
      <c r="TPA2" s="306"/>
      <c r="TPB2" s="306"/>
      <c r="TPC2" s="306"/>
      <c r="TPD2" s="306"/>
      <c r="TPE2" s="306"/>
      <c r="TPF2" s="306"/>
      <c r="TPG2" s="306"/>
      <c r="TPH2" s="306"/>
      <c r="TPI2" s="306"/>
      <c r="TPJ2" s="306"/>
      <c r="TPK2" s="306"/>
      <c r="TPL2" s="306"/>
      <c r="TPM2" s="306"/>
      <c r="TPN2" s="306"/>
      <c r="TPO2" s="306"/>
      <c r="TPP2" s="306"/>
      <c r="TPQ2" s="306"/>
      <c r="TPR2" s="306"/>
      <c r="TPS2" s="306"/>
      <c r="TPT2" s="306"/>
      <c r="TPU2" s="306"/>
      <c r="TPV2" s="306"/>
      <c r="TPW2" s="306"/>
      <c r="TPX2" s="306"/>
      <c r="TPY2" s="306"/>
      <c r="TPZ2" s="306"/>
      <c r="TQA2" s="306"/>
      <c r="TQB2" s="306"/>
      <c r="TQC2" s="306"/>
      <c r="TQD2" s="306"/>
      <c r="TQE2" s="306"/>
      <c r="TQF2" s="306"/>
      <c r="TQG2" s="306"/>
      <c r="TQH2" s="306"/>
      <c r="TQI2" s="306"/>
      <c r="TQJ2" s="306"/>
      <c r="TQK2" s="306"/>
      <c r="TQL2" s="306"/>
      <c r="TQM2" s="306"/>
      <c r="TQN2" s="306"/>
      <c r="TQO2" s="306"/>
      <c r="TQP2" s="306"/>
      <c r="TQQ2" s="306"/>
      <c r="TQR2" s="306"/>
      <c r="TQS2" s="306"/>
      <c r="TQT2" s="306"/>
      <c r="TQU2" s="306"/>
      <c r="TQV2" s="306"/>
      <c r="TQW2" s="306"/>
      <c r="TQX2" s="306"/>
      <c r="TQY2" s="306"/>
      <c r="TQZ2" s="306"/>
      <c r="TRA2" s="306"/>
      <c r="TRB2" s="306"/>
      <c r="TRC2" s="306"/>
      <c r="TRD2" s="306"/>
      <c r="TRE2" s="306"/>
      <c r="TRF2" s="306"/>
      <c r="TRG2" s="306"/>
      <c r="TRH2" s="306"/>
      <c r="TRI2" s="306"/>
      <c r="TRJ2" s="306"/>
      <c r="TRK2" s="306"/>
      <c r="TRL2" s="306"/>
      <c r="TRM2" s="306"/>
      <c r="TRN2" s="306"/>
      <c r="TRO2" s="306"/>
      <c r="TRP2" s="306"/>
      <c r="TRQ2" s="306"/>
      <c r="TRR2" s="306"/>
      <c r="TRS2" s="306"/>
      <c r="TRT2" s="306"/>
      <c r="TRU2" s="306"/>
      <c r="TRV2" s="306"/>
      <c r="TRW2" s="306"/>
      <c r="TRX2" s="306"/>
      <c r="TRY2" s="306"/>
      <c r="TRZ2" s="306"/>
      <c r="TSA2" s="306"/>
      <c r="TSB2" s="306"/>
      <c r="TSC2" s="306"/>
      <c r="TSD2" s="306"/>
      <c r="TSE2" s="306"/>
      <c r="TSF2" s="306"/>
      <c r="TSG2" s="306"/>
      <c r="TSH2" s="306"/>
      <c r="TSI2" s="306"/>
      <c r="TSJ2" s="306"/>
      <c r="TSK2" s="306"/>
      <c r="TSL2" s="306"/>
      <c r="TSM2" s="306"/>
      <c r="TSN2" s="306"/>
      <c r="TSO2" s="306"/>
      <c r="TSP2" s="306"/>
      <c r="TSQ2" s="306"/>
      <c r="TSR2" s="306"/>
      <c r="TSS2" s="306"/>
      <c r="TST2" s="306"/>
      <c r="TSU2" s="306"/>
      <c r="TSV2" s="306"/>
      <c r="TSW2" s="306"/>
      <c r="TSX2" s="306"/>
      <c r="TSY2" s="306"/>
      <c r="TSZ2" s="306"/>
      <c r="TTA2" s="306"/>
      <c r="TTB2" s="306"/>
      <c r="TTC2" s="306"/>
      <c r="TTD2" s="306"/>
      <c r="TTE2" s="306"/>
      <c r="TTF2" s="306"/>
      <c r="TTG2" s="306"/>
      <c r="TTH2" s="306"/>
      <c r="TTI2" s="306"/>
      <c r="TTJ2" s="306"/>
      <c r="TTK2" s="306"/>
      <c r="TTL2" s="306"/>
      <c r="TTM2" s="306"/>
      <c r="TTN2" s="306"/>
      <c r="TTO2" s="306"/>
      <c r="TTP2" s="306"/>
      <c r="TTQ2" s="306"/>
      <c r="TTR2" s="306"/>
      <c r="TTS2" s="306"/>
      <c r="TTT2" s="306"/>
      <c r="TTU2" s="306"/>
      <c r="TTV2" s="306"/>
      <c r="TTW2" s="306"/>
      <c r="TTX2" s="306"/>
      <c r="TTY2" s="306"/>
      <c r="TTZ2" s="306"/>
      <c r="TUA2" s="306"/>
      <c r="TUB2" s="306"/>
      <c r="TUC2" s="306"/>
      <c r="TUD2" s="306"/>
      <c r="TUE2" s="306"/>
      <c r="TUF2" s="306"/>
      <c r="TUG2" s="306"/>
      <c r="TUH2" s="306"/>
      <c r="TUI2" s="306"/>
      <c r="TUJ2" s="306"/>
      <c r="TUK2" s="306"/>
      <c r="TUL2" s="306"/>
      <c r="TUM2" s="306"/>
      <c r="TUN2" s="306"/>
      <c r="TUO2" s="306"/>
      <c r="TUP2" s="306"/>
      <c r="TUQ2" s="306"/>
      <c r="TUR2" s="306"/>
      <c r="TUS2" s="306"/>
      <c r="TUT2" s="306"/>
      <c r="TUU2" s="306"/>
      <c r="TUV2" s="306"/>
      <c r="TUW2" s="306"/>
      <c r="TUX2" s="306"/>
      <c r="TUY2" s="306"/>
      <c r="TUZ2" s="306"/>
      <c r="TVA2" s="306"/>
      <c r="TVB2" s="306"/>
      <c r="TVC2" s="306"/>
      <c r="TVD2" s="306"/>
      <c r="TVE2" s="306"/>
      <c r="TVF2" s="306"/>
      <c r="TVG2" s="306"/>
      <c r="TVH2" s="306"/>
      <c r="TVI2" s="306"/>
      <c r="TVJ2" s="306"/>
      <c r="TVK2" s="306"/>
      <c r="TVL2" s="306"/>
      <c r="TVM2" s="306"/>
      <c r="TVN2" s="306"/>
      <c r="TVO2" s="306"/>
      <c r="TVP2" s="306"/>
      <c r="TVQ2" s="306"/>
      <c r="TVR2" s="306"/>
      <c r="TVS2" s="306"/>
      <c r="TVT2" s="306"/>
      <c r="TVU2" s="306"/>
      <c r="TVV2" s="306"/>
      <c r="TVW2" s="306"/>
      <c r="TVX2" s="306"/>
      <c r="TVY2" s="306"/>
      <c r="TVZ2" s="306"/>
      <c r="TWA2" s="306"/>
      <c r="TWB2" s="306"/>
      <c r="TWC2" s="306"/>
      <c r="TWD2" s="306"/>
      <c r="TWE2" s="306"/>
      <c r="TWF2" s="306"/>
      <c r="TWG2" s="306"/>
      <c r="TWH2" s="306"/>
      <c r="TWI2" s="306"/>
      <c r="TWJ2" s="306"/>
      <c r="TWK2" s="306"/>
      <c r="TWL2" s="306"/>
      <c r="TWM2" s="306"/>
      <c r="TWN2" s="306"/>
      <c r="TWO2" s="306"/>
      <c r="TWP2" s="306"/>
      <c r="TWQ2" s="306"/>
      <c r="TWR2" s="306"/>
      <c r="TWS2" s="306"/>
      <c r="TWT2" s="306"/>
      <c r="TWU2" s="306"/>
      <c r="TWV2" s="306"/>
      <c r="TWW2" s="306"/>
      <c r="TWX2" s="306"/>
      <c r="TWY2" s="306"/>
      <c r="TWZ2" s="306"/>
      <c r="TXA2" s="306"/>
      <c r="TXB2" s="306"/>
      <c r="TXC2" s="306"/>
      <c r="TXD2" s="306"/>
      <c r="TXE2" s="306"/>
      <c r="TXF2" s="306"/>
      <c r="TXG2" s="306"/>
      <c r="TXH2" s="306"/>
      <c r="TXI2" s="306"/>
      <c r="TXJ2" s="306"/>
      <c r="TXK2" s="306"/>
      <c r="TXL2" s="306"/>
      <c r="TXM2" s="306"/>
      <c r="TXN2" s="306"/>
      <c r="TXO2" s="306"/>
      <c r="TXP2" s="306"/>
      <c r="TXQ2" s="306"/>
      <c r="TXR2" s="306"/>
      <c r="TXS2" s="306"/>
      <c r="TXT2" s="306"/>
      <c r="TXU2" s="306"/>
      <c r="TXV2" s="306"/>
      <c r="TXW2" s="306"/>
      <c r="TXX2" s="306"/>
      <c r="TXY2" s="306"/>
      <c r="TXZ2" s="306"/>
      <c r="TYA2" s="306"/>
      <c r="TYB2" s="306"/>
      <c r="TYC2" s="306"/>
      <c r="TYD2" s="306"/>
      <c r="TYE2" s="306"/>
      <c r="TYF2" s="306"/>
      <c r="TYG2" s="306"/>
      <c r="TYH2" s="306"/>
      <c r="TYI2" s="306"/>
      <c r="TYJ2" s="306"/>
      <c r="TYK2" s="306"/>
      <c r="TYL2" s="306"/>
      <c r="TYM2" s="306"/>
      <c r="TYN2" s="306"/>
      <c r="TYO2" s="306"/>
      <c r="TYP2" s="306"/>
      <c r="TYQ2" s="306"/>
      <c r="TYR2" s="306"/>
      <c r="TYS2" s="306"/>
      <c r="TYT2" s="306"/>
      <c r="TYU2" s="306"/>
      <c r="TYV2" s="306"/>
      <c r="TYW2" s="306"/>
      <c r="TYX2" s="306"/>
      <c r="TYY2" s="306"/>
      <c r="TYZ2" s="306"/>
      <c r="TZA2" s="306"/>
      <c r="TZB2" s="306"/>
      <c r="TZC2" s="306"/>
      <c r="TZD2" s="306"/>
      <c r="TZE2" s="306"/>
      <c r="TZF2" s="306"/>
      <c r="TZG2" s="306"/>
      <c r="TZH2" s="306"/>
      <c r="TZI2" s="306"/>
      <c r="TZJ2" s="306"/>
      <c r="TZK2" s="306"/>
      <c r="TZL2" s="306"/>
      <c r="TZM2" s="306"/>
      <c r="TZN2" s="306"/>
      <c r="TZO2" s="306"/>
      <c r="TZP2" s="306"/>
      <c r="TZQ2" s="306"/>
      <c r="TZR2" s="306"/>
      <c r="TZS2" s="306"/>
      <c r="TZT2" s="306"/>
      <c r="TZU2" s="306"/>
      <c r="TZV2" s="306"/>
      <c r="TZW2" s="306"/>
      <c r="TZX2" s="306"/>
      <c r="TZY2" s="306"/>
      <c r="TZZ2" s="306"/>
      <c r="UAA2" s="306"/>
      <c r="UAB2" s="306"/>
      <c r="UAC2" s="306"/>
      <c r="UAD2" s="306"/>
      <c r="UAE2" s="306"/>
      <c r="UAF2" s="306"/>
      <c r="UAG2" s="306"/>
      <c r="UAH2" s="306"/>
      <c r="UAI2" s="306"/>
      <c r="UAJ2" s="306"/>
      <c r="UAK2" s="306"/>
      <c r="UAL2" s="306"/>
      <c r="UAM2" s="306"/>
      <c r="UAN2" s="306"/>
      <c r="UAO2" s="306"/>
      <c r="UAP2" s="306"/>
      <c r="UAQ2" s="306"/>
      <c r="UAR2" s="306"/>
      <c r="UAS2" s="306"/>
      <c r="UAT2" s="306"/>
      <c r="UAU2" s="306"/>
      <c r="UAV2" s="306"/>
      <c r="UAW2" s="306"/>
      <c r="UAX2" s="306"/>
      <c r="UAY2" s="306"/>
      <c r="UAZ2" s="306"/>
      <c r="UBA2" s="306"/>
      <c r="UBB2" s="306"/>
      <c r="UBC2" s="306"/>
      <c r="UBD2" s="306"/>
      <c r="UBE2" s="306"/>
      <c r="UBF2" s="306"/>
      <c r="UBG2" s="306"/>
      <c r="UBH2" s="306"/>
      <c r="UBI2" s="306"/>
      <c r="UBJ2" s="306"/>
      <c r="UBK2" s="306"/>
      <c r="UBL2" s="306"/>
      <c r="UBM2" s="306"/>
      <c r="UBN2" s="306"/>
      <c r="UBO2" s="306"/>
      <c r="UBP2" s="306"/>
      <c r="UBQ2" s="306"/>
      <c r="UBR2" s="306"/>
      <c r="UBS2" s="306"/>
      <c r="UBT2" s="306"/>
      <c r="UBU2" s="306"/>
      <c r="UBV2" s="306"/>
      <c r="UBW2" s="306"/>
      <c r="UBX2" s="306"/>
      <c r="UBY2" s="306"/>
      <c r="UBZ2" s="306"/>
      <c r="UCA2" s="306"/>
      <c r="UCB2" s="306"/>
      <c r="UCC2" s="306"/>
      <c r="UCD2" s="306"/>
      <c r="UCE2" s="306"/>
      <c r="UCF2" s="306"/>
      <c r="UCG2" s="306"/>
      <c r="UCH2" s="306"/>
      <c r="UCI2" s="306"/>
      <c r="UCJ2" s="306"/>
      <c r="UCK2" s="306"/>
      <c r="UCL2" s="306"/>
      <c r="UCM2" s="306"/>
      <c r="UCN2" s="306"/>
      <c r="UCO2" s="306"/>
      <c r="UCP2" s="306"/>
      <c r="UCQ2" s="306"/>
      <c r="UCR2" s="306"/>
      <c r="UCS2" s="306"/>
      <c r="UCT2" s="306"/>
      <c r="UCU2" s="306"/>
      <c r="UCV2" s="306"/>
      <c r="UCW2" s="306"/>
      <c r="UCX2" s="306"/>
      <c r="UCY2" s="306"/>
      <c r="UCZ2" s="306"/>
      <c r="UDA2" s="306"/>
      <c r="UDB2" s="306"/>
      <c r="UDC2" s="306"/>
      <c r="UDD2" s="306"/>
      <c r="UDE2" s="306"/>
      <c r="UDF2" s="306"/>
      <c r="UDG2" s="306"/>
      <c r="UDH2" s="306"/>
      <c r="UDI2" s="306"/>
      <c r="UDJ2" s="306"/>
      <c r="UDK2" s="306"/>
      <c r="UDL2" s="306"/>
      <c r="UDM2" s="306"/>
      <c r="UDN2" s="306"/>
      <c r="UDO2" s="306"/>
      <c r="UDP2" s="306"/>
      <c r="UDQ2" s="306"/>
      <c r="UDR2" s="306"/>
      <c r="UDS2" s="306"/>
      <c r="UDT2" s="306"/>
      <c r="UDU2" s="306"/>
      <c r="UDV2" s="306"/>
      <c r="UDW2" s="306"/>
      <c r="UDX2" s="306"/>
      <c r="UDY2" s="306"/>
      <c r="UDZ2" s="306"/>
      <c r="UEA2" s="306"/>
      <c r="UEB2" s="306"/>
      <c r="UEC2" s="306"/>
      <c r="UED2" s="306"/>
      <c r="UEE2" s="306"/>
      <c r="UEF2" s="306"/>
      <c r="UEG2" s="306"/>
      <c r="UEH2" s="306"/>
      <c r="UEI2" s="306"/>
      <c r="UEJ2" s="306"/>
      <c r="UEK2" s="306"/>
      <c r="UEL2" s="306"/>
      <c r="UEM2" s="306"/>
      <c r="UEN2" s="306"/>
      <c r="UEO2" s="306"/>
      <c r="UEP2" s="306"/>
      <c r="UEQ2" s="306"/>
      <c r="UER2" s="306"/>
      <c r="UES2" s="306"/>
      <c r="UET2" s="306"/>
      <c r="UEU2" s="306"/>
      <c r="UEV2" s="306"/>
      <c r="UEW2" s="306"/>
      <c r="UEX2" s="306"/>
      <c r="UEY2" s="306"/>
      <c r="UEZ2" s="306"/>
      <c r="UFA2" s="306"/>
      <c r="UFB2" s="306"/>
      <c r="UFC2" s="306"/>
      <c r="UFD2" s="306"/>
      <c r="UFE2" s="306"/>
      <c r="UFF2" s="306"/>
      <c r="UFG2" s="306"/>
      <c r="UFH2" s="306"/>
      <c r="UFI2" s="306"/>
      <c r="UFJ2" s="306"/>
      <c r="UFK2" s="306"/>
      <c r="UFL2" s="306"/>
      <c r="UFM2" s="306"/>
      <c r="UFN2" s="306"/>
      <c r="UFO2" s="306"/>
      <c r="UFP2" s="306"/>
      <c r="UFQ2" s="306"/>
      <c r="UFR2" s="306"/>
      <c r="UFS2" s="306"/>
      <c r="UFT2" s="306"/>
      <c r="UFU2" s="306"/>
      <c r="UFV2" s="306"/>
      <c r="UFW2" s="306"/>
      <c r="UFX2" s="306"/>
      <c r="UFY2" s="306"/>
      <c r="UFZ2" s="306"/>
      <c r="UGA2" s="306"/>
      <c r="UGB2" s="306"/>
      <c r="UGC2" s="306"/>
      <c r="UGD2" s="306"/>
      <c r="UGE2" s="306"/>
      <c r="UGF2" s="306"/>
      <c r="UGG2" s="306"/>
      <c r="UGH2" s="306"/>
      <c r="UGI2" s="306"/>
      <c r="UGJ2" s="306"/>
      <c r="UGK2" s="306"/>
      <c r="UGL2" s="306"/>
      <c r="UGM2" s="306"/>
      <c r="UGN2" s="306"/>
      <c r="UGO2" s="306"/>
      <c r="UGP2" s="306"/>
      <c r="UGQ2" s="306"/>
      <c r="UGR2" s="306"/>
      <c r="UGS2" s="306"/>
      <c r="UGT2" s="306"/>
      <c r="UGU2" s="306"/>
      <c r="UGV2" s="306"/>
      <c r="UGW2" s="306"/>
      <c r="UGX2" s="306"/>
      <c r="UGY2" s="306"/>
      <c r="UGZ2" s="306"/>
      <c r="UHA2" s="306"/>
      <c r="UHB2" s="306"/>
      <c r="UHC2" s="306"/>
      <c r="UHD2" s="306"/>
      <c r="UHE2" s="306"/>
      <c r="UHF2" s="306"/>
      <c r="UHG2" s="306"/>
      <c r="UHH2" s="306"/>
      <c r="UHI2" s="306"/>
      <c r="UHJ2" s="306"/>
      <c r="UHK2" s="306"/>
      <c r="UHL2" s="306"/>
      <c r="UHM2" s="306"/>
      <c r="UHN2" s="306"/>
      <c r="UHO2" s="306"/>
      <c r="UHP2" s="306"/>
      <c r="UHQ2" s="306"/>
      <c r="UHR2" s="306"/>
      <c r="UHS2" s="306"/>
      <c r="UHT2" s="306"/>
      <c r="UHU2" s="306"/>
      <c r="UHV2" s="306"/>
      <c r="UHW2" s="306"/>
      <c r="UHX2" s="306"/>
      <c r="UHY2" s="306"/>
      <c r="UHZ2" s="306"/>
      <c r="UIA2" s="306"/>
      <c r="UIB2" s="306"/>
      <c r="UIC2" s="306"/>
      <c r="UID2" s="306"/>
      <c r="UIE2" s="306"/>
      <c r="UIF2" s="306"/>
      <c r="UIG2" s="306"/>
      <c r="UIH2" s="306"/>
      <c r="UII2" s="306"/>
      <c r="UIJ2" s="306"/>
      <c r="UIK2" s="306"/>
      <c r="UIL2" s="306"/>
      <c r="UIM2" s="306"/>
      <c r="UIN2" s="306"/>
      <c r="UIO2" s="306"/>
      <c r="UIP2" s="306"/>
      <c r="UIQ2" s="306"/>
      <c r="UIR2" s="306"/>
      <c r="UIS2" s="306"/>
      <c r="UIT2" s="306"/>
      <c r="UIU2" s="306"/>
      <c r="UIV2" s="306"/>
      <c r="UIW2" s="306"/>
      <c r="UIX2" s="306"/>
      <c r="UIY2" s="306"/>
      <c r="UIZ2" s="306"/>
      <c r="UJA2" s="306"/>
      <c r="UJB2" s="306"/>
      <c r="UJC2" s="306"/>
      <c r="UJD2" s="306"/>
      <c r="UJE2" s="306"/>
      <c r="UJF2" s="306"/>
      <c r="UJG2" s="306"/>
      <c r="UJH2" s="306"/>
      <c r="UJI2" s="306"/>
      <c r="UJJ2" s="306"/>
      <c r="UJK2" s="306"/>
      <c r="UJL2" s="306"/>
      <c r="UJM2" s="306"/>
      <c r="UJN2" s="306"/>
      <c r="UJO2" s="306"/>
      <c r="UJP2" s="306"/>
      <c r="UJQ2" s="306"/>
      <c r="UJR2" s="306"/>
      <c r="UJS2" s="306"/>
      <c r="UJT2" s="306"/>
      <c r="UJU2" s="306"/>
      <c r="UJV2" s="306"/>
      <c r="UJW2" s="306"/>
      <c r="UJX2" s="306"/>
      <c r="UJY2" s="306"/>
      <c r="UJZ2" s="306"/>
      <c r="UKA2" s="306"/>
      <c r="UKB2" s="306"/>
      <c r="UKC2" s="306"/>
      <c r="UKD2" s="306"/>
      <c r="UKE2" s="306"/>
      <c r="UKF2" s="306"/>
      <c r="UKG2" s="306"/>
      <c r="UKH2" s="306"/>
      <c r="UKI2" s="306"/>
      <c r="UKJ2" s="306"/>
      <c r="UKK2" s="306"/>
      <c r="UKL2" s="306"/>
      <c r="UKM2" s="306"/>
      <c r="UKN2" s="306"/>
      <c r="UKO2" s="306"/>
      <c r="UKP2" s="306"/>
      <c r="UKQ2" s="306"/>
      <c r="UKR2" s="306"/>
      <c r="UKS2" s="306"/>
      <c r="UKT2" s="306"/>
      <c r="UKU2" s="306"/>
      <c r="UKV2" s="306"/>
      <c r="UKW2" s="306"/>
      <c r="UKX2" s="306"/>
      <c r="UKY2" s="306"/>
      <c r="UKZ2" s="306"/>
      <c r="ULA2" s="306"/>
      <c r="ULB2" s="306"/>
      <c r="ULC2" s="306"/>
      <c r="ULD2" s="306"/>
      <c r="ULE2" s="306"/>
      <c r="ULF2" s="306"/>
      <c r="ULG2" s="306"/>
      <c r="ULH2" s="306"/>
      <c r="ULI2" s="306"/>
      <c r="ULJ2" s="306"/>
      <c r="ULK2" s="306"/>
      <c r="ULL2" s="306"/>
      <c r="ULM2" s="306"/>
      <c r="ULN2" s="306"/>
      <c r="ULO2" s="306"/>
      <c r="ULP2" s="306"/>
      <c r="ULQ2" s="306"/>
      <c r="ULR2" s="306"/>
      <c r="ULS2" s="306"/>
      <c r="ULT2" s="306"/>
      <c r="ULU2" s="306"/>
      <c r="ULV2" s="306"/>
      <c r="ULW2" s="306"/>
      <c r="ULX2" s="306"/>
      <c r="ULY2" s="306"/>
      <c r="ULZ2" s="306"/>
      <c r="UMA2" s="306"/>
      <c r="UMB2" s="306"/>
      <c r="UMC2" s="306"/>
      <c r="UMD2" s="306"/>
      <c r="UME2" s="306"/>
      <c r="UMF2" s="306"/>
      <c r="UMG2" s="306"/>
      <c r="UMH2" s="306"/>
      <c r="UMI2" s="306"/>
      <c r="UMJ2" s="306"/>
      <c r="UMK2" s="306"/>
      <c r="UML2" s="306"/>
      <c r="UMM2" s="306"/>
      <c r="UMN2" s="306"/>
      <c r="UMO2" s="306"/>
      <c r="UMP2" s="306"/>
      <c r="UMQ2" s="306"/>
      <c r="UMR2" s="306"/>
      <c r="UMS2" s="306"/>
      <c r="UMT2" s="306"/>
      <c r="UMU2" s="306"/>
      <c r="UMV2" s="306"/>
      <c r="UMW2" s="306"/>
      <c r="UMX2" s="306"/>
      <c r="UMY2" s="306"/>
      <c r="UMZ2" s="306"/>
      <c r="UNA2" s="306"/>
      <c r="UNB2" s="306"/>
      <c r="UNC2" s="306"/>
      <c r="UND2" s="306"/>
      <c r="UNE2" s="306"/>
      <c r="UNF2" s="306"/>
      <c r="UNG2" s="306"/>
      <c r="UNH2" s="306"/>
      <c r="UNI2" s="306"/>
      <c r="UNJ2" s="306"/>
      <c r="UNK2" s="306"/>
      <c r="UNL2" s="306"/>
      <c r="UNM2" s="306"/>
      <c r="UNN2" s="306"/>
      <c r="UNO2" s="306"/>
      <c r="UNP2" s="306"/>
      <c r="UNQ2" s="306"/>
      <c r="UNR2" s="306"/>
      <c r="UNS2" s="306"/>
      <c r="UNT2" s="306"/>
      <c r="UNU2" s="306"/>
      <c r="UNV2" s="306"/>
      <c r="UNW2" s="306"/>
      <c r="UNX2" s="306"/>
      <c r="UNY2" s="306"/>
      <c r="UNZ2" s="306"/>
      <c r="UOA2" s="306"/>
      <c r="UOB2" s="306"/>
      <c r="UOC2" s="306"/>
      <c r="UOD2" s="306"/>
      <c r="UOE2" s="306"/>
      <c r="UOF2" s="306"/>
      <c r="UOG2" s="306"/>
      <c r="UOH2" s="306"/>
      <c r="UOI2" s="306"/>
      <c r="UOJ2" s="306"/>
      <c r="UOK2" s="306"/>
      <c r="UOL2" s="306"/>
      <c r="UOM2" s="306"/>
      <c r="UON2" s="306"/>
      <c r="UOO2" s="306"/>
      <c r="UOP2" s="306"/>
      <c r="UOQ2" s="306"/>
      <c r="UOR2" s="306"/>
      <c r="UOS2" s="306"/>
      <c r="UOT2" s="306"/>
      <c r="UOU2" s="306"/>
      <c r="UOV2" s="306"/>
      <c r="UOW2" s="306"/>
      <c r="UOX2" s="306"/>
      <c r="UOY2" s="306"/>
      <c r="UOZ2" s="306"/>
      <c r="UPA2" s="306"/>
      <c r="UPB2" s="306"/>
      <c r="UPC2" s="306"/>
      <c r="UPD2" s="306"/>
      <c r="UPE2" s="306"/>
      <c r="UPF2" s="306"/>
      <c r="UPG2" s="306"/>
      <c r="UPH2" s="306"/>
      <c r="UPI2" s="306"/>
      <c r="UPJ2" s="306"/>
      <c r="UPK2" s="306"/>
      <c r="UPL2" s="306"/>
      <c r="UPM2" s="306"/>
      <c r="UPN2" s="306"/>
      <c r="UPO2" s="306"/>
      <c r="UPP2" s="306"/>
      <c r="UPQ2" s="306"/>
      <c r="UPR2" s="306"/>
      <c r="UPS2" s="306"/>
      <c r="UPT2" s="306"/>
      <c r="UPU2" s="306"/>
      <c r="UPV2" s="306"/>
      <c r="UPW2" s="306"/>
      <c r="UPX2" s="306"/>
      <c r="UPY2" s="306"/>
      <c r="UPZ2" s="306"/>
      <c r="UQA2" s="306"/>
      <c r="UQB2" s="306"/>
      <c r="UQC2" s="306"/>
      <c r="UQD2" s="306"/>
      <c r="UQE2" s="306"/>
      <c r="UQF2" s="306"/>
      <c r="UQG2" s="306"/>
      <c r="UQH2" s="306"/>
      <c r="UQI2" s="306"/>
      <c r="UQJ2" s="306"/>
      <c r="UQK2" s="306"/>
      <c r="UQL2" s="306"/>
      <c r="UQM2" s="306"/>
      <c r="UQN2" s="306"/>
      <c r="UQO2" s="306"/>
      <c r="UQP2" s="306"/>
      <c r="UQQ2" s="306"/>
      <c r="UQR2" s="306"/>
      <c r="UQS2" s="306"/>
      <c r="UQT2" s="306"/>
      <c r="UQU2" s="306"/>
      <c r="UQV2" s="306"/>
      <c r="UQW2" s="306"/>
      <c r="UQX2" s="306"/>
      <c r="UQY2" s="306"/>
      <c r="UQZ2" s="306"/>
      <c r="URA2" s="306"/>
      <c r="URB2" s="306"/>
      <c r="URC2" s="306"/>
      <c r="URD2" s="306"/>
      <c r="URE2" s="306"/>
      <c r="URF2" s="306"/>
      <c r="URG2" s="306"/>
      <c r="URH2" s="306"/>
      <c r="URI2" s="306"/>
      <c r="URJ2" s="306"/>
      <c r="URK2" s="306"/>
      <c r="URL2" s="306"/>
      <c r="URM2" s="306"/>
      <c r="URN2" s="306"/>
      <c r="URO2" s="306"/>
      <c r="URP2" s="306"/>
      <c r="URQ2" s="306"/>
      <c r="URR2" s="306"/>
      <c r="URS2" s="306"/>
      <c r="URT2" s="306"/>
      <c r="URU2" s="306"/>
      <c r="URV2" s="306"/>
      <c r="URW2" s="306"/>
      <c r="URX2" s="306"/>
      <c r="URY2" s="306"/>
      <c r="URZ2" s="306"/>
      <c r="USA2" s="306"/>
      <c r="USB2" s="306"/>
      <c r="USC2" s="306"/>
      <c r="USD2" s="306"/>
      <c r="USE2" s="306"/>
      <c r="USF2" s="306"/>
      <c r="USG2" s="306"/>
      <c r="USH2" s="306"/>
      <c r="USI2" s="306"/>
      <c r="USJ2" s="306"/>
      <c r="USK2" s="306"/>
      <c r="USL2" s="306"/>
      <c r="USM2" s="306"/>
      <c r="USN2" s="306"/>
      <c r="USO2" s="306"/>
      <c r="USP2" s="306"/>
      <c r="USQ2" s="306"/>
      <c r="USR2" s="306"/>
      <c r="USS2" s="306"/>
      <c r="UST2" s="306"/>
      <c r="USU2" s="306"/>
      <c r="USV2" s="306"/>
      <c r="USW2" s="306"/>
      <c r="USX2" s="306"/>
      <c r="USY2" s="306"/>
      <c r="USZ2" s="306"/>
      <c r="UTA2" s="306"/>
      <c r="UTB2" s="306"/>
      <c r="UTC2" s="306"/>
      <c r="UTD2" s="306"/>
      <c r="UTE2" s="306"/>
      <c r="UTF2" s="306"/>
      <c r="UTG2" s="306"/>
      <c r="UTH2" s="306"/>
      <c r="UTI2" s="306"/>
      <c r="UTJ2" s="306"/>
      <c r="UTK2" s="306"/>
      <c r="UTL2" s="306"/>
      <c r="UTM2" s="306"/>
      <c r="UTN2" s="306"/>
      <c r="UTO2" s="306"/>
      <c r="UTP2" s="306"/>
      <c r="UTQ2" s="306"/>
      <c r="UTR2" s="306"/>
      <c r="UTS2" s="306"/>
      <c r="UTT2" s="306"/>
      <c r="UTU2" s="306"/>
      <c r="UTV2" s="306"/>
      <c r="UTW2" s="306"/>
      <c r="UTX2" s="306"/>
      <c r="UTY2" s="306"/>
      <c r="UTZ2" s="306"/>
      <c r="UUA2" s="306"/>
      <c r="UUB2" s="306"/>
      <c r="UUC2" s="306"/>
      <c r="UUD2" s="306"/>
      <c r="UUE2" s="306"/>
      <c r="UUF2" s="306"/>
      <c r="UUG2" s="306"/>
      <c r="UUH2" s="306"/>
      <c r="UUI2" s="306"/>
      <c r="UUJ2" s="306"/>
      <c r="UUK2" s="306"/>
      <c r="UUL2" s="306"/>
      <c r="UUM2" s="306"/>
      <c r="UUN2" s="306"/>
      <c r="UUO2" s="306"/>
      <c r="UUP2" s="306"/>
      <c r="UUQ2" s="306"/>
      <c r="UUR2" s="306"/>
      <c r="UUS2" s="306"/>
      <c r="UUT2" s="306"/>
      <c r="UUU2" s="306"/>
      <c r="UUV2" s="306"/>
      <c r="UUW2" s="306"/>
      <c r="UUX2" s="306"/>
      <c r="UUY2" s="306"/>
      <c r="UUZ2" s="306"/>
      <c r="UVA2" s="306"/>
      <c r="UVB2" s="306"/>
      <c r="UVC2" s="306"/>
      <c r="UVD2" s="306"/>
      <c r="UVE2" s="306"/>
      <c r="UVF2" s="306"/>
      <c r="UVG2" s="306"/>
      <c r="UVH2" s="306"/>
      <c r="UVI2" s="306"/>
      <c r="UVJ2" s="306"/>
      <c r="UVK2" s="306"/>
      <c r="UVL2" s="306"/>
      <c r="UVM2" s="306"/>
      <c r="UVN2" s="306"/>
      <c r="UVO2" s="306"/>
      <c r="UVP2" s="306"/>
      <c r="UVQ2" s="306"/>
      <c r="UVR2" s="306"/>
      <c r="UVS2" s="306"/>
      <c r="UVT2" s="306"/>
      <c r="UVU2" s="306"/>
      <c r="UVV2" s="306"/>
      <c r="UVW2" s="306"/>
      <c r="UVX2" s="306"/>
      <c r="UVY2" s="306"/>
      <c r="UVZ2" s="306"/>
      <c r="UWA2" s="306"/>
      <c r="UWB2" s="306"/>
      <c r="UWC2" s="306"/>
      <c r="UWD2" s="306"/>
      <c r="UWE2" s="306"/>
      <c r="UWF2" s="306"/>
      <c r="UWG2" s="306"/>
      <c r="UWH2" s="306"/>
      <c r="UWI2" s="306"/>
      <c r="UWJ2" s="306"/>
      <c r="UWK2" s="306"/>
      <c r="UWL2" s="306"/>
      <c r="UWM2" s="306"/>
      <c r="UWN2" s="306"/>
      <c r="UWO2" s="306"/>
      <c r="UWP2" s="306"/>
      <c r="UWQ2" s="306"/>
      <c r="UWR2" s="306"/>
      <c r="UWS2" s="306"/>
      <c r="UWT2" s="306"/>
      <c r="UWU2" s="306"/>
      <c r="UWV2" s="306"/>
      <c r="UWW2" s="306"/>
      <c r="UWX2" s="306"/>
      <c r="UWY2" s="306"/>
      <c r="UWZ2" s="306"/>
      <c r="UXA2" s="306"/>
      <c r="UXB2" s="306"/>
      <c r="UXC2" s="306"/>
      <c r="UXD2" s="306"/>
      <c r="UXE2" s="306"/>
      <c r="UXF2" s="306"/>
      <c r="UXG2" s="306"/>
      <c r="UXH2" s="306"/>
      <c r="UXI2" s="306"/>
      <c r="UXJ2" s="306"/>
      <c r="UXK2" s="306"/>
      <c r="UXL2" s="306"/>
      <c r="UXM2" s="306"/>
      <c r="UXN2" s="306"/>
      <c r="UXO2" s="306"/>
      <c r="UXP2" s="306"/>
      <c r="UXQ2" s="306"/>
      <c r="UXR2" s="306"/>
      <c r="UXS2" s="306"/>
      <c r="UXT2" s="306"/>
      <c r="UXU2" s="306"/>
      <c r="UXV2" s="306"/>
      <c r="UXW2" s="306"/>
      <c r="UXX2" s="306"/>
      <c r="UXY2" s="306"/>
      <c r="UXZ2" s="306"/>
      <c r="UYA2" s="306"/>
      <c r="UYB2" s="306"/>
      <c r="UYC2" s="306"/>
      <c r="UYD2" s="306"/>
      <c r="UYE2" s="306"/>
      <c r="UYF2" s="306"/>
      <c r="UYG2" s="306"/>
      <c r="UYH2" s="306"/>
      <c r="UYI2" s="306"/>
      <c r="UYJ2" s="306"/>
      <c r="UYK2" s="306"/>
      <c r="UYL2" s="306"/>
      <c r="UYM2" s="306"/>
      <c r="UYN2" s="306"/>
      <c r="UYO2" s="306"/>
      <c r="UYP2" s="306"/>
      <c r="UYQ2" s="306"/>
      <c r="UYR2" s="306"/>
      <c r="UYS2" s="306"/>
      <c r="UYT2" s="306"/>
      <c r="UYU2" s="306"/>
      <c r="UYV2" s="306"/>
      <c r="UYW2" s="306"/>
      <c r="UYX2" s="306"/>
      <c r="UYY2" s="306"/>
      <c r="UYZ2" s="306"/>
      <c r="UZA2" s="306"/>
      <c r="UZB2" s="306"/>
      <c r="UZC2" s="306"/>
      <c r="UZD2" s="306"/>
      <c r="UZE2" s="306"/>
      <c r="UZF2" s="306"/>
      <c r="UZG2" s="306"/>
      <c r="UZH2" s="306"/>
      <c r="UZI2" s="306"/>
      <c r="UZJ2" s="306"/>
      <c r="UZK2" s="306"/>
      <c r="UZL2" s="306"/>
      <c r="UZM2" s="306"/>
      <c r="UZN2" s="306"/>
      <c r="UZO2" s="306"/>
      <c r="UZP2" s="306"/>
      <c r="UZQ2" s="306"/>
      <c r="UZR2" s="306"/>
      <c r="UZS2" s="306"/>
      <c r="UZT2" s="306"/>
      <c r="UZU2" s="306"/>
      <c r="UZV2" s="306"/>
      <c r="UZW2" s="306"/>
      <c r="UZX2" s="306"/>
      <c r="UZY2" s="306"/>
      <c r="UZZ2" s="306"/>
      <c r="VAA2" s="306"/>
      <c r="VAB2" s="306"/>
      <c r="VAC2" s="306"/>
      <c r="VAD2" s="306"/>
      <c r="VAE2" s="306"/>
      <c r="VAF2" s="306"/>
      <c r="VAG2" s="306"/>
      <c r="VAH2" s="306"/>
      <c r="VAI2" s="306"/>
      <c r="VAJ2" s="306"/>
      <c r="VAK2" s="306"/>
      <c r="VAL2" s="306"/>
      <c r="VAM2" s="306"/>
      <c r="VAN2" s="306"/>
      <c r="VAO2" s="306"/>
      <c r="VAP2" s="306"/>
      <c r="VAQ2" s="306"/>
      <c r="VAR2" s="306"/>
      <c r="VAS2" s="306"/>
      <c r="VAT2" s="306"/>
      <c r="VAU2" s="306"/>
      <c r="VAV2" s="306"/>
      <c r="VAW2" s="306"/>
      <c r="VAX2" s="306"/>
      <c r="VAY2" s="306"/>
      <c r="VAZ2" s="306"/>
      <c r="VBA2" s="306"/>
      <c r="VBB2" s="306"/>
      <c r="VBC2" s="306"/>
      <c r="VBD2" s="306"/>
      <c r="VBE2" s="306"/>
      <c r="VBF2" s="306"/>
      <c r="VBG2" s="306"/>
      <c r="VBH2" s="306"/>
      <c r="VBI2" s="306"/>
      <c r="VBJ2" s="306"/>
      <c r="VBK2" s="306"/>
      <c r="VBL2" s="306"/>
      <c r="VBM2" s="306"/>
      <c r="VBN2" s="306"/>
      <c r="VBO2" s="306"/>
      <c r="VBP2" s="306"/>
      <c r="VBQ2" s="306"/>
      <c r="VBR2" s="306"/>
      <c r="VBS2" s="306"/>
      <c r="VBT2" s="306"/>
      <c r="VBU2" s="306"/>
      <c r="VBV2" s="306"/>
      <c r="VBW2" s="306"/>
      <c r="VBX2" s="306"/>
      <c r="VBY2" s="306"/>
      <c r="VBZ2" s="306"/>
      <c r="VCA2" s="306"/>
      <c r="VCB2" s="306"/>
      <c r="VCC2" s="306"/>
      <c r="VCD2" s="306"/>
      <c r="VCE2" s="306"/>
      <c r="VCF2" s="306"/>
      <c r="VCG2" s="306"/>
      <c r="VCH2" s="306"/>
      <c r="VCI2" s="306"/>
      <c r="VCJ2" s="306"/>
      <c r="VCK2" s="306"/>
      <c r="VCL2" s="306"/>
      <c r="VCM2" s="306"/>
      <c r="VCN2" s="306"/>
      <c r="VCO2" s="306"/>
      <c r="VCP2" s="306"/>
      <c r="VCQ2" s="306"/>
      <c r="VCR2" s="306"/>
      <c r="VCS2" s="306"/>
      <c r="VCT2" s="306"/>
      <c r="VCU2" s="306"/>
      <c r="VCV2" s="306"/>
      <c r="VCW2" s="306"/>
      <c r="VCX2" s="306"/>
      <c r="VCY2" s="306"/>
      <c r="VCZ2" s="306"/>
      <c r="VDA2" s="306"/>
      <c r="VDB2" s="306"/>
      <c r="VDC2" s="306"/>
      <c r="VDD2" s="306"/>
      <c r="VDE2" s="306"/>
      <c r="VDF2" s="306"/>
      <c r="VDG2" s="306"/>
      <c r="VDH2" s="306"/>
      <c r="VDI2" s="306"/>
      <c r="VDJ2" s="306"/>
      <c r="VDK2" s="306"/>
      <c r="VDL2" s="306"/>
      <c r="VDM2" s="306"/>
      <c r="VDN2" s="306"/>
      <c r="VDO2" s="306"/>
      <c r="VDP2" s="306"/>
      <c r="VDQ2" s="306"/>
      <c r="VDR2" s="306"/>
      <c r="VDS2" s="306"/>
      <c r="VDT2" s="306"/>
      <c r="VDU2" s="306"/>
      <c r="VDV2" s="306"/>
      <c r="VDW2" s="306"/>
      <c r="VDX2" s="306"/>
      <c r="VDY2" s="306"/>
      <c r="VDZ2" s="306"/>
      <c r="VEA2" s="306"/>
      <c r="VEB2" s="306"/>
      <c r="VEC2" s="306"/>
      <c r="VED2" s="306"/>
      <c r="VEE2" s="306"/>
      <c r="VEF2" s="306"/>
      <c r="VEG2" s="306"/>
      <c r="VEH2" s="306"/>
      <c r="VEI2" s="306"/>
      <c r="VEJ2" s="306"/>
      <c r="VEK2" s="306"/>
      <c r="VEL2" s="306"/>
      <c r="VEM2" s="306"/>
      <c r="VEN2" s="306"/>
      <c r="VEO2" s="306"/>
      <c r="VEP2" s="306"/>
      <c r="VEQ2" s="306"/>
      <c r="VER2" s="306"/>
      <c r="VES2" s="306"/>
      <c r="VET2" s="306"/>
      <c r="VEU2" s="306"/>
      <c r="VEV2" s="306"/>
      <c r="VEW2" s="306"/>
      <c r="VEX2" s="306"/>
      <c r="VEY2" s="306"/>
      <c r="VEZ2" s="306"/>
      <c r="VFA2" s="306"/>
      <c r="VFB2" s="306"/>
      <c r="VFC2" s="306"/>
      <c r="VFD2" s="306"/>
      <c r="VFE2" s="306"/>
      <c r="VFF2" s="306"/>
      <c r="VFG2" s="306"/>
      <c r="VFH2" s="306"/>
      <c r="VFI2" s="306"/>
      <c r="VFJ2" s="306"/>
      <c r="VFK2" s="306"/>
      <c r="VFL2" s="306"/>
      <c r="VFM2" s="306"/>
      <c r="VFN2" s="306"/>
      <c r="VFO2" s="306"/>
      <c r="VFP2" s="306"/>
      <c r="VFQ2" s="306"/>
      <c r="VFR2" s="306"/>
      <c r="VFS2" s="306"/>
      <c r="VFT2" s="306"/>
      <c r="VFU2" s="306"/>
      <c r="VFV2" s="306"/>
      <c r="VFW2" s="306"/>
      <c r="VFX2" s="306"/>
      <c r="VFY2" s="306"/>
      <c r="VFZ2" s="306"/>
      <c r="VGA2" s="306"/>
      <c r="VGB2" s="306"/>
      <c r="VGC2" s="306"/>
      <c r="VGD2" s="306"/>
      <c r="VGE2" s="306"/>
      <c r="VGF2" s="306"/>
      <c r="VGG2" s="306"/>
      <c r="VGH2" s="306"/>
      <c r="VGI2" s="306"/>
      <c r="VGJ2" s="306"/>
      <c r="VGK2" s="306"/>
      <c r="VGL2" s="306"/>
      <c r="VGM2" s="306"/>
      <c r="VGN2" s="306"/>
      <c r="VGO2" s="306"/>
      <c r="VGP2" s="306"/>
      <c r="VGQ2" s="306"/>
      <c r="VGR2" s="306"/>
      <c r="VGS2" s="306"/>
      <c r="VGT2" s="306"/>
      <c r="VGU2" s="306"/>
      <c r="VGV2" s="306"/>
      <c r="VGW2" s="306"/>
      <c r="VGX2" s="306"/>
      <c r="VGY2" s="306"/>
      <c r="VGZ2" s="306"/>
      <c r="VHA2" s="306"/>
      <c r="VHB2" s="306"/>
      <c r="VHC2" s="306"/>
      <c r="VHD2" s="306"/>
      <c r="VHE2" s="306"/>
      <c r="VHF2" s="306"/>
      <c r="VHG2" s="306"/>
      <c r="VHH2" s="306"/>
      <c r="VHI2" s="306"/>
      <c r="VHJ2" s="306"/>
      <c r="VHK2" s="306"/>
      <c r="VHL2" s="306"/>
      <c r="VHM2" s="306"/>
      <c r="VHN2" s="306"/>
      <c r="VHO2" s="306"/>
      <c r="VHP2" s="306"/>
      <c r="VHQ2" s="306"/>
      <c r="VHR2" s="306"/>
      <c r="VHS2" s="306"/>
      <c r="VHT2" s="306"/>
      <c r="VHU2" s="306"/>
      <c r="VHV2" s="306"/>
      <c r="VHW2" s="306"/>
      <c r="VHX2" s="306"/>
      <c r="VHY2" s="306"/>
      <c r="VHZ2" s="306"/>
      <c r="VIA2" s="306"/>
      <c r="VIB2" s="306"/>
      <c r="VIC2" s="306"/>
      <c r="VID2" s="306"/>
      <c r="VIE2" s="306"/>
      <c r="VIF2" s="306"/>
      <c r="VIG2" s="306"/>
      <c r="VIH2" s="306"/>
      <c r="VII2" s="306"/>
      <c r="VIJ2" s="306"/>
      <c r="VIK2" s="306"/>
      <c r="VIL2" s="306"/>
      <c r="VIM2" s="306"/>
      <c r="VIN2" s="306"/>
      <c r="VIO2" s="306"/>
      <c r="VIP2" s="306"/>
      <c r="VIQ2" s="306"/>
      <c r="VIR2" s="306"/>
      <c r="VIS2" s="306"/>
      <c r="VIT2" s="306"/>
      <c r="VIU2" s="306"/>
      <c r="VIV2" s="306"/>
      <c r="VIW2" s="306"/>
      <c r="VIX2" s="306"/>
      <c r="VIY2" s="306"/>
      <c r="VIZ2" s="306"/>
      <c r="VJA2" s="306"/>
      <c r="VJB2" s="306"/>
      <c r="VJC2" s="306"/>
      <c r="VJD2" s="306"/>
      <c r="VJE2" s="306"/>
      <c r="VJF2" s="306"/>
      <c r="VJG2" s="306"/>
      <c r="VJH2" s="306"/>
      <c r="VJI2" s="306"/>
      <c r="VJJ2" s="306"/>
      <c r="VJK2" s="306"/>
      <c r="VJL2" s="306"/>
      <c r="VJM2" s="306"/>
      <c r="VJN2" s="306"/>
      <c r="VJO2" s="306"/>
      <c r="VJP2" s="306"/>
      <c r="VJQ2" s="306"/>
      <c r="VJR2" s="306"/>
      <c r="VJS2" s="306"/>
      <c r="VJT2" s="306"/>
      <c r="VJU2" s="306"/>
      <c r="VJV2" s="306"/>
      <c r="VJW2" s="306"/>
      <c r="VJX2" s="306"/>
      <c r="VJY2" s="306"/>
      <c r="VJZ2" s="306"/>
      <c r="VKA2" s="306"/>
      <c r="VKB2" s="306"/>
      <c r="VKC2" s="306"/>
      <c r="VKD2" s="306"/>
      <c r="VKE2" s="306"/>
      <c r="VKF2" s="306"/>
      <c r="VKG2" s="306"/>
      <c r="VKH2" s="306"/>
      <c r="VKI2" s="306"/>
      <c r="VKJ2" s="306"/>
      <c r="VKK2" s="306"/>
      <c r="VKL2" s="306"/>
      <c r="VKM2" s="306"/>
      <c r="VKN2" s="306"/>
      <c r="VKO2" s="306"/>
      <c r="VKP2" s="306"/>
      <c r="VKQ2" s="306"/>
      <c r="VKR2" s="306"/>
      <c r="VKS2" s="306"/>
      <c r="VKT2" s="306"/>
      <c r="VKU2" s="306"/>
      <c r="VKV2" s="306"/>
      <c r="VKW2" s="306"/>
      <c r="VKX2" s="306"/>
      <c r="VKY2" s="306"/>
      <c r="VKZ2" s="306"/>
      <c r="VLA2" s="306"/>
      <c r="VLB2" s="306"/>
      <c r="VLC2" s="306"/>
      <c r="VLD2" s="306"/>
      <c r="VLE2" s="306"/>
      <c r="VLF2" s="306"/>
      <c r="VLG2" s="306"/>
      <c r="VLH2" s="306"/>
      <c r="VLI2" s="306"/>
      <c r="VLJ2" s="306"/>
      <c r="VLK2" s="306"/>
      <c r="VLL2" s="306"/>
      <c r="VLM2" s="306"/>
      <c r="VLN2" s="306"/>
      <c r="VLO2" s="306"/>
      <c r="VLP2" s="306"/>
      <c r="VLQ2" s="306"/>
      <c r="VLR2" s="306"/>
      <c r="VLS2" s="306"/>
      <c r="VLT2" s="306"/>
      <c r="VLU2" s="306"/>
      <c r="VLV2" s="306"/>
      <c r="VLW2" s="306"/>
      <c r="VLX2" s="306"/>
      <c r="VLY2" s="306"/>
      <c r="VLZ2" s="306"/>
      <c r="VMA2" s="306"/>
      <c r="VMB2" s="306"/>
      <c r="VMC2" s="306"/>
      <c r="VMD2" s="306"/>
      <c r="VME2" s="306"/>
      <c r="VMF2" s="306"/>
      <c r="VMG2" s="306"/>
      <c r="VMH2" s="306"/>
      <c r="VMI2" s="306"/>
      <c r="VMJ2" s="306"/>
      <c r="VMK2" s="306"/>
      <c r="VML2" s="306"/>
      <c r="VMM2" s="306"/>
      <c r="VMN2" s="306"/>
      <c r="VMO2" s="306"/>
      <c r="VMP2" s="306"/>
      <c r="VMQ2" s="306"/>
      <c r="VMR2" s="306"/>
      <c r="VMS2" s="306"/>
      <c r="VMT2" s="306"/>
      <c r="VMU2" s="306"/>
      <c r="VMV2" s="306"/>
      <c r="VMW2" s="306"/>
      <c r="VMX2" s="306"/>
      <c r="VMY2" s="306"/>
      <c r="VMZ2" s="306"/>
      <c r="VNA2" s="306"/>
      <c r="VNB2" s="306"/>
      <c r="VNC2" s="306"/>
      <c r="VND2" s="306"/>
      <c r="VNE2" s="306"/>
      <c r="VNF2" s="306"/>
      <c r="VNG2" s="306"/>
      <c r="VNH2" s="306"/>
      <c r="VNI2" s="306"/>
      <c r="VNJ2" s="306"/>
      <c r="VNK2" s="306"/>
      <c r="VNL2" s="306"/>
      <c r="VNM2" s="306"/>
      <c r="VNN2" s="306"/>
      <c r="VNO2" s="306"/>
      <c r="VNP2" s="306"/>
      <c r="VNQ2" s="306"/>
      <c r="VNR2" s="306"/>
      <c r="VNS2" s="306"/>
      <c r="VNT2" s="306"/>
      <c r="VNU2" s="306"/>
      <c r="VNV2" s="306"/>
      <c r="VNW2" s="306"/>
      <c r="VNX2" s="306"/>
      <c r="VNY2" s="306"/>
      <c r="VNZ2" s="306"/>
      <c r="VOA2" s="306"/>
      <c r="VOB2" s="306"/>
      <c r="VOC2" s="306"/>
      <c r="VOD2" s="306"/>
      <c r="VOE2" s="306"/>
      <c r="VOF2" s="306"/>
      <c r="VOG2" s="306"/>
      <c r="VOH2" s="306"/>
      <c r="VOI2" s="306"/>
      <c r="VOJ2" s="306"/>
      <c r="VOK2" s="306"/>
      <c r="VOL2" s="306"/>
      <c r="VOM2" s="306"/>
      <c r="VON2" s="306"/>
      <c r="VOO2" s="306"/>
      <c r="VOP2" s="306"/>
      <c r="VOQ2" s="306"/>
      <c r="VOR2" s="306"/>
      <c r="VOS2" s="306"/>
      <c r="VOT2" s="306"/>
      <c r="VOU2" s="306"/>
      <c r="VOV2" s="306"/>
      <c r="VOW2" s="306"/>
      <c r="VOX2" s="306"/>
      <c r="VOY2" s="306"/>
      <c r="VOZ2" s="306"/>
      <c r="VPA2" s="306"/>
      <c r="VPB2" s="306"/>
      <c r="VPC2" s="306"/>
      <c r="VPD2" s="306"/>
      <c r="VPE2" s="306"/>
      <c r="VPF2" s="306"/>
      <c r="VPG2" s="306"/>
      <c r="VPH2" s="306"/>
      <c r="VPI2" s="306"/>
      <c r="VPJ2" s="306"/>
      <c r="VPK2" s="306"/>
      <c r="VPL2" s="306"/>
      <c r="VPM2" s="306"/>
      <c r="VPN2" s="306"/>
      <c r="VPO2" s="306"/>
      <c r="VPP2" s="306"/>
      <c r="VPQ2" s="306"/>
      <c r="VPR2" s="306"/>
      <c r="VPS2" s="306"/>
      <c r="VPT2" s="306"/>
      <c r="VPU2" s="306"/>
      <c r="VPV2" s="306"/>
      <c r="VPW2" s="306"/>
      <c r="VPX2" s="306"/>
      <c r="VPY2" s="306"/>
      <c r="VPZ2" s="306"/>
      <c r="VQA2" s="306"/>
      <c r="VQB2" s="306"/>
      <c r="VQC2" s="306"/>
      <c r="VQD2" s="306"/>
      <c r="VQE2" s="306"/>
      <c r="VQF2" s="306"/>
      <c r="VQG2" s="306"/>
      <c r="VQH2" s="306"/>
      <c r="VQI2" s="306"/>
      <c r="VQJ2" s="306"/>
      <c r="VQK2" s="306"/>
      <c r="VQL2" s="306"/>
      <c r="VQM2" s="306"/>
      <c r="VQN2" s="306"/>
      <c r="VQO2" s="306"/>
      <c r="VQP2" s="306"/>
      <c r="VQQ2" s="306"/>
      <c r="VQR2" s="306"/>
      <c r="VQS2" s="306"/>
      <c r="VQT2" s="306"/>
      <c r="VQU2" s="306"/>
      <c r="VQV2" s="306"/>
      <c r="VQW2" s="306"/>
      <c r="VQX2" s="306"/>
      <c r="VQY2" s="306"/>
      <c r="VQZ2" s="306"/>
      <c r="VRA2" s="306"/>
      <c r="VRB2" s="306"/>
      <c r="VRC2" s="306"/>
      <c r="VRD2" s="306"/>
      <c r="VRE2" s="306"/>
      <c r="VRF2" s="306"/>
      <c r="VRG2" s="306"/>
      <c r="VRH2" s="306"/>
      <c r="VRI2" s="306"/>
      <c r="VRJ2" s="306"/>
      <c r="VRK2" s="306"/>
      <c r="VRL2" s="306"/>
      <c r="VRM2" s="306"/>
      <c r="VRN2" s="306"/>
      <c r="VRO2" s="306"/>
      <c r="VRP2" s="306"/>
      <c r="VRQ2" s="306"/>
      <c r="VRR2" s="306"/>
      <c r="VRS2" s="306"/>
      <c r="VRT2" s="306"/>
      <c r="VRU2" s="306"/>
      <c r="VRV2" s="306"/>
      <c r="VRW2" s="306"/>
      <c r="VRX2" s="306"/>
      <c r="VRY2" s="306"/>
      <c r="VRZ2" s="306"/>
      <c r="VSA2" s="306"/>
      <c r="VSB2" s="306"/>
      <c r="VSC2" s="306"/>
      <c r="VSD2" s="306"/>
      <c r="VSE2" s="306"/>
      <c r="VSF2" s="306"/>
      <c r="VSG2" s="306"/>
      <c r="VSH2" s="306"/>
      <c r="VSI2" s="306"/>
      <c r="VSJ2" s="306"/>
      <c r="VSK2" s="306"/>
      <c r="VSL2" s="306"/>
      <c r="VSM2" s="306"/>
      <c r="VSN2" s="306"/>
      <c r="VSO2" s="306"/>
      <c r="VSP2" s="306"/>
      <c r="VSQ2" s="306"/>
      <c r="VSR2" s="306"/>
      <c r="VSS2" s="306"/>
      <c r="VST2" s="306"/>
      <c r="VSU2" s="306"/>
      <c r="VSV2" s="306"/>
      <c r="VSW2" s="306"/>
      <c r="VSX2" s="306"/>
      <c r="VSY2" s="306"/>
      <c r="VSZ2" s="306"/>
      <c r="VTA2" s="306"/>
      <c r="VTB2" s="306"/>
      <c r="VTC2" s="306"/>
      <c r="VTD2" s="306"/>
      <c r="VTE2" s="306"/>
      <c r="VTF2" s="306"/>
      <c r="VTG2" s="306"/>
      <c r="VTH2" s="306"/>
      <c r="VTI2" s="306"/>
      <c r="VTJ2" s="306"/>
      <c r="VTK2" s="306"/>
      <c r="VTL2" s="306"/>
      <c r="VTM2" s="306"/>
      <c r="VTN2" s="306"/>
      <c r="VTO2" s="306"/>
      <c r="VTP2" s="306"/>
      <c r="VTQ2" s="306"/>
      <c r="VTR2" s="306"/>
      <c r="VTS2" s="306"/>
      <c r="VTT2" s="306"/>
      <c r="VTU2" s="306"/>
      <c r="VTV2" s="306"/>
      <c r="VTW2" s="306"/>
      <c r="VTX2" s="306"/>
      <c r="VTY2" s="306"/>
      <c r="VTZ2" s="306"/>
      <c r="VUA2" s="306"/>
      <c r="VUB2" s="306"/>
      <c r="VUC2" s="306"/>
      <c r="VUD2" s="306"/>
      <c r="VUE2" s="306"/>
      <c r="VUF2" s="306"/>
      <c r="VUG2" s="306"/>
      <c r="VUH2" s="306"/>
      <c r="VUI2" s="306"/>
      <c r="VUJ2" s="306"/>
      <c r="VUK2" s="306"/>
      <c r="VUL2" s="306"/>
      <c r="VUM2" s="306"/>
      <c r="VUN2" s="306"/>
      <c r="VUO2" s="306"/>
      <c r="VUP2" s="306"/>
      <c r="VUQ2" s="306"/>
      <c r="VUR2" s="306"/>
      <c r="VUS2" s="306"/>
      <c r="VUT2" s="306"/>
      <c r="VUU2" s="306"/>
      <c r="VUV2" s="306"/>
      <c r="VUW2" s="306"/>
      <c r="VUX2" s="306"/>
      <c r="VUY2" s="306"/>
      <c r="VUZ2" s="306"/>
      <c r="VVA2" s="306"/>
      <c r="VVB2" s="306"/>
      <c r="VVC2" s="306"/>
      <c r="VVD2" s="306"/>
      <c r="VVE2" s="306"/>
      <c r="VVF2" s="306"/>
      <c r="VVG2" s="306"/>
      <c r="VVH2" s="306"/>
      <c r="VVI2" s="306"/>
      <c r="VVJ2" s="306"/>
      <c r="VVK2" s="306"/>
      <c r="VVL2" s="306"/>
      <c r="VVM2" s="306"/>
      <c r="VVN2" s="306"/>
      <c r="VVO2" s="306"/>
      <c r="VVP2" s="306"/>
      <c r="VVQ2" s="306"/>
      <c r="VVR2" s="306"/>
      <c r="VVS2" s="306"/>
      <c r="VVT2" s="306"/>
      <c r="VVU2" s="306"/>
      <c r="VVV2" s="306"/>
      <c r="VVW2" s="306"/>
      <c r="VVX2" s="306"/>
      <c r="VVY2" s="306"/>
      <c r="VVZ2" s="306"/>
      <c r="VWA2" s="306"/>
      <c r="VWB2" s="306"/>
      <c r="VWC2" s="306"/>
      <c r="VWD2" s="306"/>
      <c r="VWE2" s="306"/>
      <c r="VWF2" s="306"/>
      <c r="VWG2" s="306"/>
      <c r="VWH2" s="306"/>
      <c r="VWI2" s="306"/>
      <c r="VWJ2" s="306"/>
      <c r="VWK2" s="306"/>
      <c r="VWL2" s="306"/>
      <c r="VWM2" s="306"/>
      <c r="VWN2" s="306"/>
      <c r="VWO2" s="306"/>
      <c r="VWP2" s="306"/>
      <c r="VWQ2" s="306"/>
      <c r="VWR2" s="306"/>
      <c r="VWS2" s="306"/>
      <c r="VWT2" s="306"/>
      <c r="VWU2" s="306"/>
      <c r="VWV2" s="306"/>
      <c r="VWW2" s="306"/>
      <c r="VWX2" s="306"/>
      <c r="VWY2" s="306"/>
      <c r="VWZ2" s="306"/>
      <c r="VXA2" s="306"/>
      <c r="VXB2" s="306"/>
      <c r="VXC2" s="306"/>
      <c r="VXD2" s="306"/>
      <c r="VXE2" s="306"/>
      <c r="VXF2" s="306"/>
      <c r="VXG2" s="306"/>
      <c r="VXH2" s="306"/>
      <c r="VXI2" s="306"/>
      <c r="VXJ2" s="306"/>
      <c r="VXK2" s="306"/>
      <c r="VXL2" s="306"/>
      <c r="VXM2" s="306"/>
      <c r="VXN2" s="306"/>
      <c r="VXO2" s="306"/>
      <c r="VXP2" s="306"/>
      <c r="VXQ2" s="306"/>
      <c r="VXR2" s="306"/>
      <c r="VXS2" s="306"/>
      <c r="VXT2" s="306"/>
      <c r="VXU2" s="306"/>
      <c r="VXV2" s="306"/>
      <c r="VXW2" s="306"/>
      <c r="VXX2" s="306"/>
      <c r="VXY2" s="306"/>
      <c r="VXZ2" s="306"/>
      <c r="VYA2" s="306"/>
      <c r="VYB2" s="306"/>
      <c r="VYC2" s="306"/>
      <c r="VYD2" s="306"/>
      <c r="VYE2" s="306"/>
      <c r="VYF2" s="306"/>
      <c r="VYG2" s="306"/>
      <c r="VYH2" s="306"/>
      <c r="VYI2" s="306"/>
      <c r="VYJ2" s="306"/>
      <c r="VYK2" s="306"/>
      <c r="VYL2" s="306"/>
      <c r="VYM2" s="306"/>
      <c r="VYN2" s="306"/>
      <c r="VYO2" s="306"/>
      <c r="VYP2" s="306"/>
      <c r="VYQ2" s="306"/>
      <c r="VYR2" s="306"/>
      <c r="VYS2" s="306"/>
      <c r="VYT2" s="306"/>
      <c r="VYU2" s="306"/>
      <c r="VYV2" s="306"/>
      <c r="VYW2" s="306"/>
      <c r="VYX2" s="306"/>
      <c r="VYY2" s="306"/>
      <c r="VYZ2" s="306"/>
      <c r="VZA2" s="306"/>
      <c r="VZB2" s="306"/>
      <c r="VZC2" s="306"/>
      <c r="VZD2" s="306"/>
      <c r="VZE2" s="306"/>
      <c r="VZF2" s="306"/>
      <c r="VZG2" s="306"/>
      <c r="VZH2" s="306"/>
      <c r="VZI2" s="306"/>
      <c r="VZJ2" s="306"/>
      <c r="VZK2" s="306"/>
      <c r="VZL2" s="306"/>
      <c r="VZM2" s="306"/>
      <c r="VZN2" s="306"/>
      <c r="VZO2" s="306"/>
      <c r="VZP2" s="306"/>
      <c r="VZQ2" s="306"/>
      <c r="VZR2" s="306"/>
      <c r="VZS2" s="306"/>
      <c r="VZT2" s="306"/>
      <c r="VZU2" s="306"/>
      <c r="VZV2" s="306"/>
      <c r="VZW2" s="306"/>
      <c r="VZX2" s="306"/>
      <c r="VZY2" s="306"/>
      <c r="VZZ2" s="306"/>
      <c r="WAA2" s="306"/>
      <c r="WAB2" s="306"/>
      <c r="WAC2" s="306"/>
      <c r="WAD2" s="306"/>
      <c r="WAE2" s="306"/>
      <c r="WAF2" s="306"/>
      <c r="WAG2" s="306"/>
      <c r="WAH2" s="306"/>
      <c r="WAI2" s="306"/>
      <c r="WAJ2" s="306"/>
      <c r="WAK2" s="306"/>
      <c r="WAL2" s="306"/>
      <c r="WAM2" s="306"/>
      <c r="WAN2" s="306"/>
      <c r="WAO2" s="306"/>
      <c r="WAP2" s="306"/>
      <c r="WAQ2" s="306"/>
      <c r="WAR2" s="306"/>
      <c r="WAS2" s="306"/>
      <c r="WAT2" s="306"/>
      <c r="WAU2" s="306"/>
      <c r="WAV2" s="306"/>
      <c r="WAW2" s="306"/>
      <c r="WAX2" s="306"/>
      <c r="WAY2" s="306"/>
      <c r="WAZ2" s="306"/>
      <c r="WBA2" s="306"/>
      <c r="WBB2" s="306"/>
      <c r="WBC2" s="306"/>
      <c r="WBD2" s="306"/>
      <c r="WBE2" s="306"/>
      <c r="WBF2" s="306"/>
      <c r="WBG2" s="306"/>
      <c r="WBH2" s="306"/>
      <c r="WBI2" s="306"/>
      <c r="WBJ2" s="306"/>
      <c r="WBK2" s="306"/>
      <c r="WBL2" s="306"/>
      <c r="WBM2" s="306"/>
      <c r="WBN2" s="306"/>
      <c r="WBO2" s="306"/>
      <c r="WBP2" s="306"/>
      <c r="WBQ2" s="306"/>
      <c r="WBR2" s="306"/>
      <c r="WBS2" s="306"/>
      <c r="WBT2" s="306"/>
      <c r="WBU2" s="306"/>
      <c r="WBV2" s="306"/>
      <c r="WBW2" s="306"/>
      <c r="WBX2" s="306"/>
      <c r="WBY2" s="306"/>
      <c r="WBZ2" s="306"/>
      <c r="WCA2" s="306"/>
      <c r="WCB2" s="306"/>
      <c r="WCC2" s="306"/>
      <c r="WCD2" s="306"/>
      <c r="WCE2" s="306"/>
      <c r="WCF2" s="306"/>
      <c r="WCG2" s="306"/>
      <c r="WCH2" s="306"/>
      <c r="WCI2" s="306"/>
      <c r="WCJ2" s="306"/>
      <c r="WCK2" s="306"/>
      <c r="WCL2" s="306"/>
      <c r="WCM2" s="306"/>
      <c r="WCN2" s="306"/>
      <c r="WCO2" s="306"/>
      <c r="WCP2" s="306"/>
      <c r="WCQ2" s="306"/>
      <c r="WCR2" s="306"/>
      <c r="WCS2" s="306"/>
      <c r="WCT2" s="306"/>
      <c r="WCU2" s="306"/>
      <c r="WCV2" s="306"/>
      <c r="WCW2" s="306"/>
      <c r="WCX2" s="306"/>
      <c r="WCY2" s="306"/>
      <c r="WCZ2" s="306"/>
      <c r="WDA2" s="306"/>
      <c r="WDB2" s="306"/>
      <c r="WDC2" s="306"/>
      <c r="WDD2" s="306"/>
      <c r="WDE2" s="306"/>
      <c r="WDF2" s="306"/>
      <c r="WDG2" s="306"/>
      <c r="WDH2" s="306"/>
      <c r="WDI2" s="306"/>
      <c r="WDJ2" s="306"/>
      <c r="WDK2" s="306"/>
      <c r="WDL2" s="306"/>
      <c r="WDM2" s="306"/>
      <c r="WDN2" s="306"/>
      <c r="WDO2" s="306"/>
      <c r="WDP2" s="306"/>
      <c r="WDQ2" s="306"/>
      <c r="WDR2" s="306"/>
      <c r="WDS2" s="306"/>
      <c r="WDT2" s="306"/>
      <c r="WDU2" s="306"/>
      <c r="WDV2" s="306"/>
      <c r="WDW2" s="306"/>
      <c r="WDX2" s="306"/>
      <c r="WDY2" s="306"/>
      <c r="WDZ2" s="306"/>
      <c r="WEA2" s="306"/>
      <c r="WEB2" s="306"/>
      <c r="WEC2" s="306"/>
      <c r="WED2" s="306"/>
      <c r="WEE2" s="306"/>
      <c r="WEF2" s="306"/>
      <c r="WEG2" s="306"/>
      <c r="WEH2" s="306"/>
      <c r="WEI2" s="306"/>
      <c r="WEJ2" s="306"/>
      <c r="WEK2" s="306"/>
      <c r="WEL2" s="306"/>
      <c r="WEM2" s="306"/>
      <c r="WEN2" s="306"/>
      <c r="WEO2" s="306"/>
      <c r="WEP2" s="306"/>
      <c r="WEQ2" s="306"/>
      <c r="WER2" s="306"/>
      <c r="WES2" s="306"/>
      <c r="WET2" s="306"/>
      <c r="WEU2" s="306"/>
      <c r="WEV2" s="306"/>
      <c r="WEW2" s="306"/>
      <c r="WEX2" s="306"/>
      <c r="WEY2" s="306"/>
      <c r="WEZ2" s="306"/>
      <c r="WFA2" s="306"/>
      <c r="WFB2" s="306"/>
      <c r="WFC2" s="306"/>
      <c r="WFD2" s="306"/>
      <c r="WFE2" s="306"/>
      <c r="WFF2" s="306"/>
      <c r="WFG2" s="306"/>
      <c r="WFH2" s="306"/>
      <c r="WFI2" s="306"/>
      <c r="WFJ2" s="306"/>
      <c r="WFK2" s="306"/>
      <c r="WFL2" s="306"/>
      <c r="WFM2" s="306"/>
      <c r="WFN2" s="306"/>
      <c r="WFO2" s="306"/>
      <c r="WFP2" s="306"/>
      <c r="WFQ2" s="306"/>
      <c r="WFR2" s="306"/>
      <c r="WFS2" s="306"/>
      <c r="WFT2" s="306"/>
      <c r="WFU2" s="306"/>
      <c r="WFV2" s="306"/>
      <c r="WFW2" s="306"/>
      <c r="WFX2" s="306"/>
      <c r="WFY2" s="306"/>
      <c r="WFZ2" s="306"/>
      <c r="WGA2" s="306"/>
      <c r="WGB2" s="306"/>
      <c r="WGC2" s="306"/>
      <c r="WGD2" s="306"/>
      <c r="WGE2" s="306"/>
      <c r="WGF2" s="306"/>
      <c r="WGG2" s="306"/>
      <c r="WGH2" s="306"/>
      <c r="WGI2" s="306"/>
      <c r="WGJ2" s="306"/>
      <c r="WGK2" s="306"/>
      <c r="WGL2" s="306"/>
      <c r="WGM2" s="306"/>
      <c r="WGN2" s="306"/>
      <c r="WGO2" s="306"/>
      <c r="WGP2" s="306"/>
      <c r="WGQ2" s="306"/>
      <c r="WGR2" s="306"/>
      <c r="WGS2" s="306"/>
      <c r="WGT2" s="306"/>
      <c r="WGU2" s="306"/>
      <c r="WGV2" s="306"/>
      <c r="WGW2" s="306"/>
      <c r="WGX2" s="306"/>
      <c r="WGY2" s="306"/>
      <c r="WGZ2" s="306"/>
      <c r="WHA2" s="306"/>
      <c r="WHB2" s="306"/>
      <c r="WHC2" s="306"/>
      <c r="WHD2" s="306"/>
      <c r="WHE2" s="306"/>
      <c r="WHF2" s="306"/>
      <c r="WHG2" s="306"/>
      <c r="WHH2" s="306"/>
      <c r="WHI2" s="306"/>
      <c r="WHJ2" s="306"/>
      <c r="WHK2" s="306"/>
      <c r="WHL2" s="306"/>
      <c r="WHM2" s="306"/>
      <c r="WHN2" s="306"/>
      <c r="WHO2" s="306"/>
      <c r="WHP2" s="306"/>
      <c r="WHQ2" s="306"/>
      <c r="WHR2" s="306"/>
      <c r="WHS2" s="306"/>
      <c r="WHT2" s="306"/>
      <c r="WHU2" s="306"/>
      <c r="WHV2" s="306"/>
      <c r="WHW2" s="306"/>
      <c r="WHX2" s="306"/>
      <c r="WHY2" s="306"/>
      <c r="WHZ2" s="306"/>
      <c r="WIA2" s="306"/>
      <c r="WIB2" s="306"/>
      <c r="WIC2" s="306"/>
      <c r="WID2" s="306"/>
      <c r="WIE2" s="306"/>
      <c r="WIF2" s="306"/>
      <c r="WIG2" s="306"/>
      <c r="WIH2" s="306"/>
      <c r="WII2" s="306"/>
      <c r="WIJ2" s="306"/>
      <c r="WIK2" s="306"/>
      <c r="WIL2" s="306"/>
      <c r="WIM2" s="306"/>
      <c r="WIN2" s="306"/>
      <c r="WIO2" s="306"/>
      <c r="WIP2" s="306"/>
      <c r="WIQ2" s="306"/>
      <c r="WIR2" s="306"/>
      <c r="WIS2" s="306"/>
      <c r="WIT2" s="306"/>
      <c r="WIU2" s="306"/>
      <c r="WIV2" s="306"/>
      <c r="WIW2" s="306"/>
      <c r="WIX2" s="306"/>
      <c r="WIY2" s="306"/>
      <c r="WIZ2" s="306"/>
      <c r="WJA2" s="306"/>
      <c r="WJB2" s="306"/>
      <c r="WJC2" s="306"/>
      <c r="WJD2" s="306"/>
      <c r="WJE2" s="306"/>
      <c r="WJF2" s="306"/>
      <c r="WJG2" s="306"/>
      <c r="WJH2" s="306"/>
      <c r="WJI2" s="306"/>
      <c r="WJJ2" s="306"/>
      <c r="WJK2" s="306"/>
      <c r="WJL2" s="306"/>
      <c r="WJM2" s="306"/>
      <c r="WJN2" s="306"/>
      <c r="WJO2" s="306"/>
      <c r="WJP2" s="306"/>
      <c r="WJQ2" s="306"/>
      <c r="WJR2" s="306"/>
      <c r="WJS2" s="306"/>
      <c r="WJT2" s="306"/>
      <c r="WJU2" s="306"/>
      <c r="WJV2" s="306"/>
      <c r="WJW2" s="306"/>
      <c r="WJX2" s="306"/>
      <c r="WJY2" s="306"/>
      <c r="WJZ2" s="306"/>
      <c r="WKA2" s="306"/>
      <c r="WKB2" s="306"/>
      <c r="WKC2" s="306"/>
      <c r="WKD2" s="306"/>
      <c r="WKE2" s="306"/>
      <c r="WKF2" s="306"/>
      <c r="WKG2" s="306"/>
      <c r="WKH2" s="306"/>
      <c r="WKI2" s="306"/>
      <c r="WKJ2" s="306"/>
      <c r="WKK2" s="306"/>
      <c r="WKL2" s="306"/>
      <c r="WKM2" s="306"/>
      <c r="WKN2" s="306"/>
      <c r="WKO2" s="306"/>
      <c r="WKP2" s="306"/>
      <c r="WKQ2" s="306"/>
      <c r="WKR2" s="306"/>
      <c r="WKS2" s="306"/>
      <c r="WKT2" s="306"/>
      <c r="WKU2" s="306"/>
      <c r="WKV2" s="306"/>
      <c r="WKW2" s="306"/>
      <c r="WKX2" s="306"/>
      <c r="WKY2" s="306"/>
      <c r="WKZ2" s="306"/>
      <c r="WLA2" s="306"/>
      <c r="WLB2" s="306"/>
      <c r="WLC2" s="306"/>
      <c r="WLD2" s="306"/>
      <c r="WLE2" s="306"/>
      <c r="WLF2" s="306"/>
      <c r="WLG2" s="306"/>
      <c r="WLH2" s="306"/>
      <c r="WLI2" s="306"/>
      <c r="WLJ2" s="306"/>
      <c r="WLK2" s="306"/>
      <c r="WLL2" s="306"/>
      <c r="WLM2" s="306"/>
      <c r="WLN2" s="306"/>
      <c r="WLO2" s="306"/>
      <c r="WLP2" s="306"/>
      <c r="WLQ2" s="306"/>
      <c r="WLR2" s="306"/>
      <c r="WLS2" s="306"/>
      <c r="WLT2" s="306"/>
      <c r="WLU2" s="306"/>
      <c r="WLV2" s="306"/>
      <c r="WLW2" s="306"/>
      <c r="WLX2" s="306"/>
      <c r="WLY2" s="306"/>
      <c r="WLZ2" s="306"/>
      <c r="WMA2" s="306"/>
      <c r="WMB2" s="306"/>
      <c r="WMC2" s="306"/>
      <c r="WMD2" s="306"/>
      <c r="WME2" s="306"/>
      <c r="WMF2" s="306"/>
      <c r="WMG2" s="306"/>
      <c r="WMH2" s="306"/>
      <c r="WMI2" s="306"/>
      <c r="WMJ2" s="306"/>
      <c r="WMK2" s="306"/>
      <c r="WML2" s="306"/>
      <c r="WMM2" s="306"/>
      <c r="WMN2" s="306"/>
      <c r="WMO2" s="306"/>
      <c r="WMP2" s="306"/>
      <c r="WMQ2" s="306"/>
      <c r="WMR2" s="306"/>
      <c r="WMS2" s="306"/>
      <c r="WMT2" s="306"/>
      <c r="WMU2" s="306"/>
      <c r="WMV2" s="306"/>
      <c r="WMW2" s="306"/>
      <c r="WMX2" s="306"/>
      <c r="WMY2" s="306"/>
      <c r="WMZ2" s="306"/>
      <c r="WNA2" s="306"/>
      <c r="WNB2" s="306"/>
      <c r="WNC2" s="306"/>
      <c r="WND2" s="306"/>
      <c r="WNE2" s="306"/>
      <c r="WNF2" s="306"/>
      <c r="WNG2" s="306"/>
      <c r="WNH2" s="306"/>
      <c r="WNI2" s="306"/>
      <c r="WNJ2" s="306"/>
      <c r="WNK2" s="306"/>
      <c r="WNL2" s="306"/>
      <c r="WNM2" s="306"/>
      <c r="WNN2" s="306"/>
      <c r="WNO2" s="306"/>
      <c r="WNP2" s="306"/>
      <c r="WNQ2" s="306"/>
      <c r="WNR2" s="306"/>
      <c r="WNS2" s="306"/>
      <c r="WNT2" s="306"/>
      <c r="WNU2" s="306"/>
      <c r="WNV2" s="306"/>
      <c r="WNW2" s="306"/>
      <c r="WNX2" s="306"/>
      <c r="WNY2" s="306"/>
      <c r="WNZ2" s="306"/>
      <c r="WOA2" s="306"/>
      <c r="WOB2" s="306"/>
      <c r="WOC2" s="306"/>
      <c r="WOD2" s="306"/>
      <c r="WOE2" s="306"/>
      <c r="WOF2" s="306"/>
      <c r="WOG2" s="306"/>
      <c r="WOH2" s="306"/>
      <c r="WOI2" s="306"/>
      <c r="WOJ2" s="306"/>
      <c r="WOK2" s="306"/>
      <c r="WOL2" s="306"/>
      <c r="WOM2" s="306"/>
      <c r="WON2" s="306"/>
      <c r="WOO2" s="306"/>
      <c r="WOP2" s="306"/>
      <c r="WOQ2" s="306"/>
      <c r="WOR2" s="306"/>
      <c r="WOS2" s="306"/>
      <c r="WOT2" s="306"/>
      <c r="WOU2" s="306"/>
      <c r="WOV2" s="306"/>
      <c r="WOW2" s="306"/>
      <c r="WOX2" s="306"/>
      <c r="WOY2" s="306"/>
      <c r="WOZ2" s="306"/>
      <c r="WPA2" s="306"/>
      <c r="WPB2" s="306"/>
      <c r="WPC2" s="306"/>
      <c r="WPD2" s="306"/>
      <c r="WPE2" s="306"/>
      <c r="WPF2" s="306"/>
      <c r="WPG2" s="306"/>
      <c r="WPH2" s="306"/>
      <c r="WPI2" s="306"/>
      <c r="WPJ2" s="306"/>
      <c r="WPK2" s="306"/>
      <c r="WPL2" s="306"/>
      <c r="WPM2" s="306"/>
      <c r="WPN2" s="306"/>
      <c r="WPO2" s="306"/>
      <c r="WPP2" s="306"/>
      <c r="WPQ2" s="306"/>
      <c r="WPR2" s="306"/>
      <c r="WPS2" s="306"/>
      <c r="WPT2" s="306"/>
      <c r="WPU2" s="306"/>
      <c r="WPV2" s="306"/>
      <c r="WPW2" s="306"/>
      <c r="WPX2" s="306"/>
      <c r="WPY2" s="306"/>
      <c r="WPZ2" s="306"/>
      <c r="WQA2" s="306"/>
      <c r="WQB2" s="306"/>
      <c r="WQC2" s="306"/>
      <c r="WQD2" s="306"/>
      <c r="WQE2" s="306"/>
      <c r="WQF2" s="306"/>
      <c r="WQG2" s="306"/>
      <c r="WQH2" s="306"/>
      <c r="WQI2" s="306"/>
      <c r="WQJ2" s="306"/>
      <c r="WQK2" s="306"/>
      <c r="WQL2" s="306"/>
      <c r="WQM2" s="306"/>
      <c r="WQN2" s="306"/>
      <c r="WQO2" s="306"/>
      <c r="WQP2" s="306"/>
      <c r="WQQ2" s="306"/>
      <c r="WQR2" s="306"/>
      <c r="WQS2" s="306"/>
      <c r="WQT2" s="306"/>
      <c r="WQU2" s="306"/>
      <c r="WQV2" s="306"/>
      <c r="WQW2" s="306"/>
      <c r="WQX2" s="306"/>
      <c r="WQY2" s="306"/>
      <c r="WQZ2" s="306"/>
      <c r="WRA2" s="306"/>
      <c r="WRB2" s="306"/>
      <c r="WRC2" s="306"/>
      <c r="WRD2" s="306"/>
      <c r="WRE2" s="306"/>
      <c r="WRF2" s="306"/>
      <c r="WRG2" s="306"/>
      <c r="WRH2" s="306"/>
      <c r="WRI2" s="306"/>
      <c r="WRJ2" s="306"/>
      <c r="WRK2" s="306"/>
      <c r="WRL2" s="306"/>
      <c r="WRM2" s="306"/>
      <c r="WRN2" s="306"/>
      <c r="WRO2" s="306"/>
      <c r="WRP2" s="306"/>
      <c r="WRQ2" s="306"/>
      <c r="WRR2" s="306"/>
      <c r="WRS2" s="306"/>
      <c r="WRT2" s="306"/>
      <c r="WRU2" s="306"/>
      <c r="WRV2" s="306"/>
      <c r="WRW2" s="306"/>
      <c r="WRX2" s="306"/>
      <c r="WRY2" s="306"/>
      <c r="WRZ2" s="306"/>
      <c r="WSA2" s="306"/>
      <c r="WSB2" s="306"/>
      <c r="WSC2" s="306"/>
      <c r="WSD2" s="306"/>
      <c r="WSE2" s="306"/>
      <c r="WSF2" s="306"/>
      <c r="WSG2" s="306"/>
      <c r="WSH2" s="306"/>
      <c r="WSI2" s="306"/>
      <c r="WSJ2" s="306"/>
      <c r="WSK2" s="306"/>
      <c r="WSL2" s="306"/>
      <c r="WSM2" s="306"/>
      <c r="WSN2" s="306"/>
      <c r="WSO2" s="306"/>
      <c r="WSP2" s="306"/>
      <c r="WSQ2" s="306"/>
      <c r="WSR2" s="306"/>
      <c r="WSS2" s="306"/>
      <c r="WST2" s="306"/>
      <c r="WSU2" s="306"/>
      <c r="WSV2" s="306"/>
      <c r="WSW2" s="306"/>
      <c r="WSX2" s="306"/>
      <c r="WSY2" s="306"/>
      <c r="WSZ2" s="306"/>
      <c r="WTA2" s="306"/>
      <c r="WTB2" s="306"/>
      <c r="WTC2" s="306"/>
      <c r="WTD2" s="306"/>
      <c r="WTE2" s="306"/>
      <c r="WTF2" s="306"/>
      <c r="WTG2" s="306"/>
      <c r="WTH2" s="306"/>
      <c r="WTI2" s="306"/>
      <c r="WTJ2" s="306"/>
      <c r="WTK2" s="306"/>
      <c r="WTL2" s="306"/>
      <c r="WTM2" s="306"/>
      <c r="WTN2" s="306"/>
      <c r="WTO2" s="306"/>
      <c r="WTP2" s="306"/>
      <c r="WTQ2" s="306"/>
      <c r="WTR2" s="306"/>
      <c r="WTS2" s="306"/>
      <c r="WTT2" s="306"/>
      <c r="WTU2" s="306"/>
      <c r="WTV2" s="306"/>
      <c r="WTW2" s="306"/>
      <c r="WTX2" s="306"/>
      <c r="WTY2" s="306"/>
      <c r="WTZ2" s="306"/>
      <c r="WUA2" s="306"/>
      <c r="WUB2" s="306"/>
      <c r="WUC2" s="306"/>
      <c r="WUD2" s="306"/>
      <c r="WUE2" s="306"/>
      <c r="WUF2" s="306"/>
      <c r="WUG2" s="306"/>
      <c r="WUH2" s="306"/>
      <c r="WUI2" s="306"/>
      <c r="WUJ2" s="306"/>
      <c r="WUK2" s="306"/>
      <c r="WUL2" s="306"/>
      <c r="WUM2" s="306"/>
      <c r="WUN2" s="306"/>
      <c r="WUO2" s="306"/>
      <c r="WUP2" s="306"/>
      <c r="WUQ2" s="306"/>
      <c r="WUR2" s="306"/>
      <c r="WUS2" s="306"/>
      <c r="WUT2" s="306"/>
      <c r="WUU2" s="306"/>
      <c r="WUV2" s="306"/>
      <c r="WUW2" s="306"/>
      <c r="WUX2" s="306"/>
      <c r="WUY2" s="306"/>
      <c r="WUZ2" s="306"/>
      <c r="WVA2" s="306"/>
      <c r="WVB2" s="306"/>
      <c r="WVC2" s="306"/>
      <c r="WVD2" s="306"/>
      <c r="WVE2" s="306"/>
      <c r="WVF2" s="306"/>
      <c r="WVG2" s="306"/>
      <c r="WVH2" s="306"/>
      <c r="WVI2" s="306"/>
      <c r="WVJ2" s="306"/>
      <c r="WVK2" s="306"/>
      <c r="WVL2" s="306"/>
      <c r="WVM2" s="306"/>
      <c r="WVN2" s="306"/>
      <c r="WVO2" s="306"/>
      <c r="WVP2" s="306"/>
      <c r="WVQ2" s="306"/>
      <c r="WVR2" s="306"/>
      <c r="WVS2" s="306"/>
      <c r="WVT2" s="306"/>
      <c r="WVU2" s="306"/>
      <c r="WVV2" s="306"/>
      <c r="WVW2" s="306"/>
      <c r="WVX2" s="306"/>
      <c r="WVY2" s="306"/>
      <c r="WVZ2" s="306"/>
      <c r="WWA2" s="306"/>
      <c r="WWB2" s="306"/>
      <c r="WWC2" s="306"/>
      <c r="WWD2" s="306"/>
      <c r="WWE2" s="306"/>
      <c r="WWF2" s="306"/>
      <c r="WWG2" s="306"/>
      <c r="WWH2" s="306"/>
      <c r="WWI2" s="306"/>
      <c r="WWJ2" s="306"/>
      <c r="WWK2" s="306"/>
      <c r="WWL2" s="306"/>
      <c r="WWM2" s="306"/>
      <c r="WWN2" s="306"/>
      <c r="WWO2" s="306"/>
      <c r="WWP2" s="306"/>
      <c r="WWQ2" s="306"/>
      <c r="WWR2" s="306"/>
      <c r="WWS2" s="306"/>
      <c r="WWT2" s="306"/>
      <c r="WWU2" s="306"/>
      <c r="WWV2" s="306"/>
      <c r="WWW2" s="306"/>
      <c r="WWX2" s="306"/>
      <c r="WWY2" s="306"/>
      <c r="WWZ2" s="306"/>
      <c r="WXA2" s="306"/>
      <c r="WXB2" s="306"/>
      <c r="WXC2" s="306"/>
      <c r="WXD2" s="306"/>
      <c r="WXE2" s="306"/>
      <c r="WXF2" s="306"/>
      <c r="WXG2" s="306"/>
      <c r="WXH2" s="306"/>
      <c r="WXI2" s="306"/>
      <c r="WXJ2" s="306"/>
      <c r="WXK2" s="306"/>
      <c r="WXL2" s="306"/>
      <c r="WXM2" s="306"/>
      <c r="WXN2" s="306"/>
      <c r="WXO2" s="306"/>
      <c r="WXP2" s="306"/>
      <c r="WXQ2" s="306"/>
      <c r="WXR2" s="306"/>
      <c r="WXS2" s="306"/>
      <c r="WXT2" s="306"/>
      <c r="WXU2" s="306"/>
      <c r="WXV2" s="306"/>
      <c r="WXW2" s="306"/>
      <c r="WXX2" s="306"/>
      <c r="WXY2" s="306"/>
      <c r="WXZ2" s="306"/>
      <c r="WYA2" s="306"/>
      <c r="WYB2" s="306"/>
      <c r="WYC2" s="306"/>
      <c r="WYD2" s="306"/>
      <c r="WYE2" s="306"/>
      <c r="WYF2" s="306"/>
      <c r="WYG2" s="306"/>
      <c r="WYH2" s="306"/>
      <c r="WYI2" s="306"/>
      <c r="WYJ2" s="306"/>
      <c r="WYK2" s="306"/>
      <c r="WYL2" s="306"/>
      <c r="WYM2" s="306"/>
      <c r="WYN2" s="306"/>
      <c r="WYO2" s="306"/>
      <c r="WYP2" s="306"/>
      <c r="WYQ2" s="306"/>
      <c r="WYR2" s="306"/>
      <c r="WYS2" s="306"/>
      <c r="WYT2" s="306"/>
      <c r="WYU2" s="306"/>
      <c r="WYV2" s="306"/>
      <c r="WYW2" s="306"/>
      <c r="WYX2" s="306"/>
      <c r="WYY2" s="306"/>
      <c r="WYZ2" s="306"/>
      <c r="WZA2" s="306"/>
      <c r="WZB2" s="306"/>
      <c r="WZC2" s="306"/>
      <c r="WZD2" s="306"/>
      <c r="WZE2" s="306"/>
      <c r="WZF2" s="306"/>
      <c r="WZG2" s="306"/>
      <c r="WZH2" s="306"/>
      <c r="WZI2" s="306"/>
      <c r="WZJ2" s="306"/>
      <c r="WZK2" s="306"/>
      <c r="WZL2" s="306"/>
      <c r="WZM2" s="306"/>
      <c r="WZN2" s="306"/>
      <c r="WZO2" s="306"/>
      <c r="WZP2" s="306"/>
      <c r="WZQ2" s="306"/>
      <c r="WZR2" s="306"/>
      <c r="WZS2" s="306"/>
      <c r="WZT2" s="306"/>
      <c r="WZU2" s="306"/>
      <c r="WZV2" s="306"/>
      <c r="WZW2" s="306"/>
      <c r="WZX2" s="306"/>
      <c r="WZY2" s="306"/>
      <c r="WZZ2" s="306"/>
      <c r="XAA2" s="306"/>
      <c r="XAB2" s="306"/>
      <c r="XAC2" s="306"/>
      <c r="XAD2" s="306"/>
      <c r="XAE2" s="306"/>
      <c r="XAF2" s="306"/>
      <c r="XAG2" s="306"/>
      <c r="XAH2" s="306"/>
      <c r="XAI2" s="306"/>
      <c r="XAJ2" s="306"/>
      <c r="XAK2" s="306"/>
      <c r="XAL2" s="306"/>
      <c r="XAM2" s="306"/>
      <c r="XAN2" s="306"/>
      <c r="XAO2" s="306"/>
      <c r="XAP2" s="306"/>
      <c r="XAQ2" s="306"/>
      <c r="XAR2" s="306"/>
      <c r="XAS2" s="306"/>
      <c r="XAT2" s="306"/>
      <c r="XAU2" s="306"/>
      <c r="XAV2" s="306"/>
      <c r="XAW2" s="306"/>
      <c r="XAX2" s="306"/>
      <c r="XAY2" s="306"/>
      <c r="XAZ2" s="306"/>
      <c r="XBA2" s="306"/>
      <c r="XBB2" s="306"/>
      <c r="XBC2" s="306"/>
      <c r="XBD2" s="306"/>
      <c r="XBE2" s="306"/>
      <c r="XBF2" s="306"/>
      <c r="XBG2" s="306"/>
      <c r="XBH2" s="306"/>
      <c r="XBI2" s="306"/>
      <c r="XBJ2" s="306"/>
      <c r="XBK2" s="306"/>
      <c r="XBL2" s="306"/>
      <c r="XBM2" s="306"/>
      <c r="XBN2" s="306"/>
      <c r="XBO2" s="306"/>
      <c r="XBP2" s="306"/>
      <c r="XBQ2" s="306"/>
      <c r="XBR2" s="306"/>
      <c r="XBS2" s="306"/>
      <c r="XBT2" s="306"/>
      <c r="XBU2" s="306"/>
      <c r="XBV2" s="306"/>
      <c r="XBW2" s="306"/>
      <c r="XBX2" s="306"/>
      <c r="XBY2" s="306"/>
      <c r="XBZ2" s="306"/>
      <c r="XCA2" s="306"/>
      <c r="XCB2" s="306"/>
      <c r="XCC2" s="306"/>
      <c r="XCD2" s="306"/>
      <c r="XCE2" s="306"/>
      <c r="XCF2" s="306"/>
      <c r="XCG2" s="306"/>
      <c r="XCH2" s="306"/>
      <c r="XCI2" s="306"/>
      <c r="XCJ2" s="306"/>
      <c r="XCK2" s="306"/>
      <c r="XCL2" s="306"/>
      <c r="XCM2" s="306"/>
      <c r="XCN2" s="306"/>
      <c r="XCO2" s="306"/>
      <c r="XCP2" s="306"/>
      <c r="XCQ2" s="306"/>
      <c r="XCR2" s="306"/>
      <c r="XCS2" s="306"/>
      <c r="XCT2" s="306"/>
      <c r="XCU2" s="306"/>
      <c r="XCV2" s="306"/>
      <c r="XCW2" s="306"/>
      <c r="XCX2" s="306"/>
      <c r="XCY2" s="306"/>
      <c r="XCZ2" s="306"/>
      <c r="XDA2" s="306"/>
      <c r="XDB2" s="306"/>
      <c r="XDC2" s="306"/>
      <c r="XDD2" s="306"/>
      <c r="XDE2" s="306"/>
      <c r="XDF2" s="306"/>
      <c r="XDG2" s="306"/>
      <c r="XDH2" s="306"/>
      <c r="XDI2" s="306"/>
      <c r="XDJ2" s="306"/>
      <c r="XDK2" s="306"/>
      <c r="XDL2" s="306"/>
      <c r="XDM2" s="306"/>
      <c r="XDN2" s="306"/>
      <c r="XDO2" s="306"/>
      <c r="XDP2" s="306"/>
      <c r="XDQ2" s="306"/>
      <c r="XDR2" s="306"/>
      <c r="XDS2" s="306"/>
      <c r="XDT2" s="306"/>
      <c r="XDU2" s="306"/>
      <c r="XDV2" s="306"/>
      <c r="XDW2" s="306"/>
      <c r="XDX2" s="306"/>
      <c r="XDY2" s="306"/>
      <c r="XDZ2" s="306"/>
      <c r="XEA2" s="306"/>
      <c r="XEB2" s="306"/>
      <c r="XEC2" s="306"/>
      <c r="XED2" s="306"/>
      <c r="XEE2" s="306"/>
      <c r="XEF2" s="306"/>
      <c r="XEG2" s="306"/>
      <c r="XEH2" s="306"/>
      <c r="XEI2" s="306"/>
      <c r="XEJ2" s="306"/>
      <c r="XEK2" s="306"/>
      <c r="XEL2" s="306"/>
      <c r="XEM2" s="306"/>
      <c r="XEN2" s="306"/>
      <c r="XEO2" s="306"/>
      <c r="XEP2" s="306"/>
      <c r="XEQ2" s="306"/>
      <c r="XER2" s="306"/>
      <c r="XES2" s="306"/>
      <c r="XET2" s="306"/>
      <c r="XEU2" s="306"/>
      <c r="XEV2" s="306"/>
      <c r="XEW2" s="306"/>
      <c r="XEX2" s="306"/>
      <c r="XEY2" s="306"/>
      <c r="XEZ2" s="256"/>
      <c r="XFA2" s="256"/>
      <c r="XFB2" s="256"/>
      <c r="XFC2" s="256"/>
      <c r="XFD2" s="256"/>
    </row>
    <row r="3" spans="1:16384" s="307" customFormat="1" ht="15" customHeight="1">
      <c r="A3" s="387"/>
      <c r="B3" s="387"/>
      <c r="C3" s="308" t="s">
        <v>316</v>
      </c>
      <c r="D3" s="308" t="s">
        <v>282</v>
      </c>
      <c r="E3" s="308" t="s">
        <v>787</v>
      </c>
      <c r="F3" s="383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  <c r="BT3" s="306"/>
      <c r="BU3" s="306"/>
      <c r="BV3" s="306"/>
      <c r="BW3" s="306"/>
      <c r="BX3" s="306"/>
      <c r="BY3" s="306"/>
      <c r="BZ3" s="306"/>
      <c r="CA3" s="306"/>
      <c r="CB3" s="306"/>
      <c r="CC3" s="306"/>
      <c r="CD3" s="306"/>
      <c r="CE3" s="306"/>
      <c r="CF3" s="306"/>
      <c r="CG3" s="306"/>
      <c r="CH3" s="306"/>
      <c r="CI3" s="306"/>
      <c r="CJ3" s="306"/>
      <c r="CK3" s="306"/>
      <c r="CL3" s="306"/>
      <c r="CM3" s="306"/>
      <c r="CN3" s="306"/>
      <c r="CO3" s="306"/>
      <c r="CP3" s="306"/>
      <c r="CQ3" s="306"/>
      <c r="CR3" s="306"/>
      <c r="CS3" s="306"/>
      <c r="CT3" s="306"/>
      <c r="CU3" s="306"/>
      <c r="CV3" s="306"/>
      <c r="CW3" s="306"/>
      <c r="CX3" s="306"/>
      <c r="CY3" s="306"/>
      <c r="CZ3" s="306"/>
      <c r="DA3" s="306"/>
      <c r="DB3" s="306"/>
      <c r="DC3" s="306"/>
      <c r="DD3" s="306"/>
      <c r="DE3" s="306"/>
      <c r="DF3" s="306"/>
      <c r="DG3" s="306"/>
      <c r="DH3" s="306"/>
      <c r="DI3" s="306"/>
      <c r="DJ3" s="306"/>
      <c r="DK3" s="306"/>
      <c r="DL3" s="306"/>
      <c r="DM3" s="306"/>
      <c r="DN3" s="306"/>
      <c r="DO3" s="306"/>
      <c r="DP3" s="306"/>
      <c r="DQ3" s="306"/>
      <c r="DR3" s="306"/>
      <c r="DS3" s="306"/>
      <c r="DT3" s="306"/>
      <c r="DU3" s="306"/>
      <c r="DV3" s="306"/>
      <c r="DW3" s="306"/>
      <c r="DX3" s="306"/>
      <c r="DY3" s="306"/>
      <c r="DZ3" s="306"/>
      <c r="EA3" s="306"/>
      <c r="EB3" s="306"/>
      <c r="EC3" s="306"/>
      <c r="ED3" s="306"/>
      <c r="EE3" s="306"/>
      <c r="EF3" s="306"/>
      <c r="EG3" s="306"/>
      <c r="EH3" s="306"/>
      <c r="EI3" s="306"/>
      <c r="EJ3" s="306"/>
      <c r="EK3" s="306"/>
      <c r="EL3" s="306"/>
      <c r="EM3" s="306"/>
      <c r="EN3" s="306"/>
      <c r="EO3" s="306"/>
      <c r="EP3" s="306"/>
      <c r="EQ3" s="306"/>
      <c r="ER3" s="306"/>
      <c r="ES3" s="306"/>
      <c r="ET3" s="306"/>
      <c r="EU3" s="306"/>
      <c r="EV3" s="306"/>
      <c r="EW3" s="306"/>
      <c r="EX3" s="306"/>
      <c r="EY3" s="306"/>
      <c r="EZ3" s="306"/>
      <c r="FA3" s="306"/>
      <c r="FB3" s="306"/>
      <c r="FC3" s="306"/>
      <c r="FD3" s="306"/>
      <c r="FE3" s="306"/>
      <c r="FF3" s="306"/>
      <c r="FG3" s="306"/>
      <c r="FH3" s="306"/>
      <c r="FI3" s="306"/>
      <c r="FJ3" s="306"/>
      <c r="FK3" s="306"/>
      <c r="FL3" s="306"/>
      <c r="FM3" s="306"/>
      <c r="FN3" s="306"/>
      <c r="FO3" s="306"/>
      <c r="FP3" s="306"/>
      <c r="FQ3" s="306"/>
      <c r="FR3" s="306"/>
      <c r="FS3" s="306"/>
      <c r="FT3" s="306"/>
      <c r="FU3" s="306"/>
      <c r="FV3" s="306"/>
      <c r="FW3" s="306"/>
      <c r="FX3" s="306"/>
      <c r="FY3" s="306"/>
      <c r="FZ3" s="306"/>
      <c r="GA3" s="306"/>
      <c r="GB3" s="306"/>
      <c r="GC3" s="306"/>
      <c r="GD3" s="306"/>
      <c r="GE3" s="306"/>
      <c r="GF3" s="306"/>
      <c r="GG3" s="306"/>
      <c r="GH3" s="306"/>
      <c r="GI3" s="306"/>
      <c r="GJ3" s="306"/>
      <c r="GK3" s="306"/>
      <c r="GL3" s="306"/>
      <c r="GM3" s="306"/>
      <c r="GN3" s="306"/>
      <c r="GO3" s="306"/>
      <c r="GP3" s="306"/>
      <c r="GQ3" s="306"/>
      <c r="GR3" s="306"/>
      <c r="GS3" s="306"/>
      <c r="GT3" s="306"/>
      <c r="GU3" s="306"/>
      <c r="GV3" s="306"/>
      <c r="GW3" s="306"/>
      <c r="GX3" s="306"/>
      <c r="GY3" s="306"/>
      <c r="GZ3" s="306"/>
      <c r="HA3" s="306"/>
      <c r="HB3" s="306"/>
      <c r="HC3" s="306"/>
      <c r="HD3" s="306"/>
      <c r="HE3" s="306"/>
      <c r="HF3" s="306"/>
      <c r="HG3" s="306"/>
      <c r="HH3" s="306"/>
      <c r="HI3" s="306"/>
      <c r="HJ3" s="306"/>
      <c r="HK3" s="306"/>
      <c r="HL3" s="306"/>
      <c r="HM3" s="306"/>
      <c r="HN3" s="306"/>
      <c r="HO3" s="306"/>
      <c r="HP3" s="306"/>
      <c r="HQ3" s="306"/>
      <c r="HR3" s="306"/>
      <c r="HS3" s="306"/>
      <c r="HT3" s="306"/>
      <c r="HU3" s="306"/>
      <c r="HV3" s="306"/>
      <c r="HW3" s="306"/>
      <c r="HX3" s="306"/>
      <c r="HY3" s="306"/>
      <c r="HZ3" s="306"/>
      <c r="IA3" s="306"/>
      <c r="IB3" s="306"/>
      <c r="IC3" s="306"/>
      <c r="ID3" s="306"/>
      <c r="IE3" s="306"/>
      <c r="IF3" s="306"/>
      <c r="IG3" s="306"/>
      <c r="IH3" s="306"/>
      <c r="II3" s="306"/>
      <c r="IJ3" s="306"/>
      <c r="IK3" s="306"/>
      <c r="IL3" s="306"/>
      <c r="IM3" s="306"/>
      <c r="IN3" s="306"/>
      <c r="IO3" s="306"/>
      <c r="IP3" s="306"/>
      <c r="IQ3" s="306"/>
      <c r="IR3" s="306"/>
      <c r="IS3" s="306"/>
      <c r="IT3" s="306"/>
      <c r="IU3" s="306"/>
      <c r="IV3" s="306"/>
      <c r="IW3" s="306"/>
      <c r="IX3" s="306"/>
      <c r="IY3" s="306"/>
      <c r="IZ3" s="306"/>
      <c r="JA3" s="306"/>
      <c r="JB3" s="306"/>
      <c r="JC3" s="306"/>
      <c r="JD3" s="306"/>
      <c r="JE3" s="306"/>
      <c r="JF3" s="306"/>
      <c r="JG3" s="306"/>
      <c r="JH3" s="306"/>
      <c r="JI3" s="306"/>
      <c r="JJ3" s="306"/>
      <c r="JK3" s="306"/>
      <c r="JL3" s="306"/>
      <c r="JM3" s="306"/>
      <c r="JN3" s="306"/>
      <c r="JO3" s="306"/>
      <c r="JP3" s="306"/>
      <c r="JQ3" s="306"/>
      <c r="JR3" s="306"/>
      <c r="JS3" s="306"/>
      <c r="JT3" s="306"/>
      <c r="JU3" s="306"/>
      <c r="JV3" s="306"/>
      <c r="JW3" s="306"/>
      <c r="JX3" s="306"/>
      <c r="JY3" s="306"/>
      <c r="JZ3" s="306"/>
      <c r="KA3" s="306"/>
      <c r="KB3" s="306"/>
      <c r="KC3" s="306"/>
      <c r="KD3" s="306"/>
      <c r="KE3" s="306"/>
      <c r="KF3" s="306"/>
      <c r="KG3" s="306"/>
      <c r="KH3" s="306"/>
      <c r="KI3" s="306"/>
      <c r="KJ3" s="306"/>
      <c r="KK3" s="306"/>
      <c r="KL3" s="306"/>
      <c r="KM3" s="306"/>
      <c r="KN3" s="306"/>
      <c r="KO3" s="306"/>
      <c r="KP3" s="306"/>
      <c r="KQ3" s="306"/>
      <c r="KR3" s="306"/>
      <c r="KS3" s="306"/>
      <c r="KT3" s="306"/>
      <c r="KU3" s="306"/>
      <c r="KV3" s="306"/>
      <c r="KW3" s="306"/>
      <c r="KX3" s="306"/>
      <c r="KY3" s="306"/>
      <c r="KZ3" s="306"/>
      <c r="LA3" s="306"/>
      <c r="LB3" s="306"/>
      <c r="LC3" s="306"/>
      <c r="LD3" s="306"/>
      <c r="LE3" s="306"/>
      <c r="LF3" s="306"/>
      <c r="LG3" s="306"/>
      <c r="LH3" s="306"/>
      <c r="LI3" s="306"/>
      <c r="LJ3" s="306"/>
      <c r="LK3" s="306"/>
      <c r="LL3" s="306"/>
      <c r="LM3" s="306"/>
      <c r="LN3" s="306"/>
      <c r="LO3" s="306"/>
      <c r="LP3" s="306"/>
      <c r="LQ3" s="306"/>
      <c r="LR3" s="306"/>
      <c r="LS3" s="306"/>
      <c r="LT3" s="306"/>
      <c r="LU3" s="306"/>
      <c r="LV3" s="306"/>
      <c r="LW3" s="306"/>
      <c r="LX3" s="306"/>
      <c r="LY3" s="306"/>
      <c r="LZ3" s="306"/>
      <c r="MA3" s="306"/>
      <c r="MB3" s="306"/>
      <c r="MC3" s="306"/>
      <c r="MD3" s="306"/>
      <c r="ME3" s="306"/>
      <c r="MF3" s="306"/>
      <c r="MG3" s="306"/>
      <c r="MH3" s="306"/>
      <c r="MI3" s="306"/>
      <c r="MJ3" s="306"/>
      <c r="MK3" s="306"/>
      <c r="ML3" s="306"/>
      <c r="MM3" s="306"/>
      <c r="MN3" s="306"/>
      <c r="MO3" s="306"/>
      <c r="MP3" s="306"/>
      <c r="MQ3" s="306"/>
      <c r="MR3" s="306"/>
      <c r="MS3" s="306"/>
      <c r="MT3" s="306"/>
      <c r="MU3" s="306"/>
      <c r="MV3" s="306"/>
      <c r="MW3" s="306"/>
      <c r="MX3" s="306"/>
      <c r="MY3" s="306"/>
      <c r="MZ3" s="306"/>
      <c r="NA3" s="306"/>
      <c r="NB3" s="306"/>
      <c r="NC3" s="306"/>
      <c r="ND3" s="306"/>
      <c r="NE3" s="306"/>
      <c r="NF3" s="306"/>
      <c r="NG3" s="306"/>
      <c r="NH3" s="306"/>
      <c r="NI3" s="306"/>
      <c r="NJ3" s="306"/>
      <c r="NK3" s="306"/>
      <c r="NL3" s="306"/>
      <c r="NM3" s="306"/>
      <c r="NN3" s="306"/>
      <c r="NO3" s="306"/>
      <c r="NP3" s="306"/>
      <c r="NQ3" s="306"/>
      <c r="NR3" s="306"/>
      <c r="NS3" s="306"/>
      <c r="NT3" s="306"/>
      <c r="NU3" s="306"/>
      <c r="NV3" s="306"/>
      <c r="NW3" s="306"/>
      <c r="NX3" s="306"/>
      <c r="NY3" s="306"/>
      <c r="NZ3" s="306"/>
      <c r="OA3" s="306"/>
      <c r="OB3" s="306"/>
      <c r="OC3" s="306"/>
      <c r="OD3" s="306"/>
      <c r="OE3" s="306"/>
      <c r="OF3" s="306"/>
      <c r="OG3" s="306"/>
      <c r="OH3" s="306"/>
      <c r="OI3" s="306"/>
      <c r="OJ3" s="306"/>
      <c r="OK3" s="306"/>
      <c r="OL3" s="306"/>
      <c r="OM3" s="306"/>
      <c r="ON3" s="306"/>
      <c r="OO3" s="306"/>
      <c r="OP3" s="306"/>
      <c r="OQ3" s="306"/>
      <c r="OR3" s="306"/>
      <c r="OS3" s="306"/>
      <c r="OT3" s="306"/>
      <c r="OU3" s="306"/>
      <c r="OV3" s="306"/>
      <c r="OW3" s="306"/>
      <c r="OX3" s="306"/>
      <c r="OY3" s="306"/>
      <c r="OZ3" s="306"/>
      <c r="PA3" s="306"/>
      <c r="PB3" s="306"/>
      <c r="PC3" s="306"/>
      <c r="PD3" s="306"/>
      <c r="PE3" s="306"/>
      <c r="PF3" s="306"/>
      <c r="PG3" s="306"/>
      <c r="PH3" s="306"/>
      <c r="PI3" s="306"/>
      <c r="PJ3" s="306"/>
      <c r="PK3" s="306"/>
      <c r="PL3" s="306"/>
      <c r="PM3" s="306"/>
      <c r="PN3" s="306"/>
      <c r="PO3" s="306"/>
      <c r="PP3" s="306"/>
      <c r="PQ3" s="306"/>
      <c r="PR3" s="306"/>
      <c r="PS3" s="306"/>
      <c r="PT3" s="306"/>
      <c r="PU3" s="306"/>
      <c r="PV3" s="306"/>
      <c r="PW3" s="306"/>
      <c r="PX3" s="306"/>
      <c r="PY3" s="306"/>
      <c r="PZ3" s="306"/>
      <c r="QA3" s="306"/>
      <c r="QB3" s="306"/>
      <c r="QC3" s="306"/>
      <c r="QD3" s="306"/>
      <c r="QE3" s="306"/>
      <c r="QF3" s="306"/>
      <c r="QG3" s="306"/>
      <c r="QH3" s="306"/>
      <c r="QI3" s="306"/>
      <c r="QJ3" s="306"/>
      <c r="QK3" s="306"/>
      <c r="QL3" s="306"/>
      <c r="QM3" s="306"/>
      <c r="QN3" s="306"/>
      <c r="QO3" s="306"/>
      <c r="QP3" s="306"/>
      <c r="QQ3" s="306"/>
      <c r="QR3" s="306"/>
      <c r="QS3" s="306"/>
      <c r="QT3" s="306"/>
      <c r="QU3" s="306"/>
      <c r="QV3" s="306"/>
      <c r="QW3" s="306"/>
      <c r="QX3" s="306"/>
      <c r="QY3" s="306"/>
      <c r="QZ3" s="306"/>
      <c r="RA3" s="306"/>
      <c r="RB3" s="306"/>
      <c r="RC3" s="306"/>
      <c r="RD3" s="306"/>
      <c r="RE3" s="306"/>
      <c r="RF3" s="306"/>
      <c r="RG3" s="306"/>
      <c r="RH3" s="306"/>
      <c r="RI3" s="306"/>
      <c r="RJ3" s="306"/>
      <c r="RK3" s="306"/>
      <c r="RL3" s="306"/>
      <c r="RM3" s="306"/>
      <c r="RN3" s="306"/>
      <c r="RO3" s="306"/>
      <c r="RP3" s="306"/>
      <c r="RQ3" s="306"/>
      <c r="RR3" s="306"/>
      <c r="RS3" s="306"/>
      <c r="RT3" s="306"/>
      <c r="RU3" s="306"/>
      <c r="RV3" s="306"/>
      <c r="RW3" s="306"/>
      <c r="RX3" s="306"/>
      <c r="RY3" s="306"/>
      <c r="RZ3" s="306"/>
      <c r="SA3" s="306"/>
      <c r="SB3" s="306"/>
      <c r="SC3" s="306"/>
      <c r="SD3" s="306"/>
      <c r="SE3" s="306"/>
      <c r="SF3" s="306"/>
      <c r="SG3" s="306"/>
      <c r="SH3" s="306"/>
      <c r="SI3" s="306"/>
      <c r="SJ3" s="306"/>
      <c r="SK3" s="306"/>
      <c r="SL3" s="306"/>
      <c r="SM3" s="306"/>
      <c r="SN3" s="306"/>
      <c r="SO3" s="306"/>
      <c r="SP3" s="306"/>
      <c r="SQ3" s="306"/>
      <c r="SR3" s="306"/>
      <c r="SS3" s="306"/>
      <c r="ST3" s="306"/>
      <c r="SU3" s="306"/>
      <c r="SV3" s="306"/>
      <c r="SW3" s="306"/>
      <c r="SX3" s="306"/>
      <c r="SY3" s="306"/>
      <c r="SZ3" s="306"/>
      <c r="TA3" s="306"/>
      <c r="TB3" s="306"/>
      <c r="TC3" s="306"/>
      <c r="TD3" s="306"/>
      <c r="TE3" s="306"/>
      <c r="TF3" s="306"/>
      <c r="TG3" s="306"/>
      <c r="TH3" s="306"/>
      <c r="TI3" s="306"/>
      <c r="TJ3" s="306"/>
      <c r="TK3" s="306"/>
      <c r="TL3" s="306"/>
      <c r="TM3" s="306"/>
      <c r="TN3" s="306"/>
      <c r="TO3" s="306"/>
      <c r="TP3" s="306"/>
      <c r="TQ3" s="306"/>
      <c r="TR3" s="306"/>
      <c r="TS3" s="306"/>
      <c r="TT3" s="306"/>
      <c r="TU3" s="306"/>
      <c r="TV3" s="306"/>
      <c r="TW3" s="306"/>
      <c r="TX3" s="306"/>
      <c r="TY3" s="306"/>
      <c r="TZ3" s="306"/>
      <c r="UA3" s="306"/>
      <c r="UB3" s="306"/>
      <c r="UC3" s="306"/>
      <c r="UD3" s="306"/>
      <c r="UE3" s="306"/>
      <c r="UF3" s="306"/>
      <c r="UG3" s="306"/>
      <c r="UH3" s="306"/>
      <c r="UI3" s="306"/>
      <c r="UJ3" s="306"/>
      <c r="UK3" s="306"/>
      <c r="UL3" s="306"/>
      <c r="UM3" s="306"/>
      <c r="UN3" s="306"/>
      <c r="UO3" s="306"/>
      <c r="UP3" s="306"/>
      <c r="UQ3" s="306"/>
      <c r="UR3" s="306"/>
      <c r="US3" s="306"/>
      <c r="UT3" s="306"/>
      <c r="UU3" s="306"/>
      <c r="UV3" s="306"/>
      <c r="UW3" s="306"/>
      <c r="UX3" s="306"/>
      <c r="UY3" s="306"/>
      <c r="UZ3" s="306"/>
      <c r="VA3" s="306"/>
      <c r="VB3" s="306"/>
      <c r="VC3" s="306"/>
      <c r="VD3" s="306"/>
      <c r="VE3" s="306"/>
      <c r="VF3" s="306"/>
      <c r="VG3" s="306"/>
      <c r="VH3" s="306"/>
      <c r="VI3" s="306"/>
      <c r="VJ3" s="306"/>
      <c r="VK3" s="306"/>
      <c r="VL3" s="306"/>
      <c r="VM3" s="306"/>
      <c r="VN3" s="306"/>
      <c r="VO3" s="306"/>
      <c r="VP3" s="306"/>
      <c r="VQ3" s="306"/>
      <c r="VR3" s="306"/>
      <c r="VS3" s="306"/>
      <c r="VT3" s="306"/>
      <c r="VU3" s="306"/>
      <c r="VV3" s="306"/>
      <c r="VW3" s="306"/>
      <c r="VX3" s="306"/>
      <c r="VY3" s="306"/>
      <c r="VZ3" s="306"/>
      <c r="WA3" s="306"/>
      <c r="WB3" s="306"/>
      <c r="WC3" s="306"/>
      <c r="WD3" s="306"/>
      <c r="WE3" s="306"/>
      <c r="WF3" s="306"/>
      <c r="WG3" s="306"/>
      <c r="WH3" s="306"/>
      <c r="WI3" s="306"/>
      <c r="WJ3" s="306"/>
      <c r="WK3" s="306"/>
      <c r="WL3" s="306"/>
      <c r="WM3" s="306"/>
      <c r="WN3" s="306"/>
      <c r="WO3" s="306"/>
      <c r="WP3" s="306"/>
      <c r="WQ3" s="306"/>
      <c r="WR3" s="306"/>
      <c r="WS3" s="306"/>
      <c r="WT3" s="306"/>
      <c r="WU3" s="306"/>
      <c r="WV3" s="306"/>
      <c r="WW3" s="306"/>
      <c r="WX3" s="306"/>
      <c r="WY3" s="306"/>
      <c r="WZ3" s="306"/>
      <c r="XA3" s="306"/>
      <c r="XB3" s="306"/>
      <c r="XC3" s="306"/>
      <c r="XD3" s="306"/>
      <c r="XE3" s="306"/>
      <c r="XF3" s="306"/>
      <c r="XG3" s="306"/>
      <c r="XH3" s="306"/>
      <c r="XI3" s="306"/>
      <c r="XJ3" s="306"/>
      <c r="XK3" s="306"/>
      <c r="XL3" s="306"/>
      <c r="XM3" s="306"/>
      <c r="XN3" s="306"/>
      <c r="XO3" s="306"/>
      <c r="XP3" s="306"/>
      <c r="XQ3" s="306"/>
      <c r="XR3" s="306"/>
      <c r="XS3" s="306"/>
      <c r="XT3" s="306"/>
      <c r="XU3" s="306"/>
      <c r="XV3" s="306"/>
      <c r="XW3" s="306"/>
      <c r="XX3" s="306"/>
      <c r="XY3" s="306"/>
      <c r="XZ3" s="306"/>
      <c r="YA3" s="306"/>
      <c r="YB3" s="306"/>
      <c r="YC3" s="306"/>
      <c r="YD3" s="306"/>
      <c r="YE3" s="306"/>
      <c r="YF3" s="306"/>
      <c r="YG3" s="306"/>
      <c r="YH3" s="306"/>
      <c r="YI3" s="306"/>
      <c r="YJ3" s="306"/>
      <c r="YK3" s="306"/>
      <c r="YL3" s="306"/>
      <c r="YM3" s="306"/>
      <c r="YN3" s="306"/>
      <c r="YO3" s="306"/>
      <c r="YP3" s="306"/>
      <c r="YQ3" s="306"/>
      <c r="YR3" s="306"/>
      <c r="YS3" s="306"/>
      <c r="YT3" s="306"/>
      <c r="YU3" s="306"/>
      <c r="YV3" s="306"/>
      <c r="YW3" s="306"/>
      <c r="YX3" s="306"/>
      <c r="YY3" s="306"/>
      <c r="YZ3" s="306"/>
      <c r="ZA3" s="306"/>
      <c r="ZB3" s="306"/>
      <c r="ZC3" s="306"/>
      <c r="ZD3" s="306"/>
      <c r="ZE3" s="306"/>
      <c r="ZF3" s="306"/>
      <c r="ZG3" s="306"/>
      <c r="ZH3" s="306"/>
      <c r="ZI3" s="306"/>
      <c r="ZJ3" s="306"/>
      <c r="ZK3" s="306"/>
      <c r="ZL3" s="306"/>
      <c r="ZM3" s="306"/>
      <c r="ZN3" s="306"/>
      <c r="ZO3" s="306"/>
      <c r="ZP3" s="306"/>
      <c r="ZQ3" s="306"/>
      <c r="ZR3" s="306"/>
      <c r="ZS3" s="306"/>
      <c r="ZT3" s="306"/>
      <c r="ZU3" s="306"/>
      <c r="ZV3" s="306"/>
      <c r="ZW3" s="306"/>
      <c r="ZX3" s="306"/>
      <c r="ZY3" s="306"/>
      <c r="ZZ3" s="306"/>
      <c r="AAA3" s="306"/>
      <c r="AAB3" s="306"/>
      <c r="AAC3" s="306"/>
      <c r="AAD3" s="306"/>
      <c r="AAE3" s="306"/>
      <c r="AAF3" s="306"/>
      <c r="AAG3" s="306"/>
      <c r="AAH3" s="306"/>
      <c r="AAI3" s="306"/>
      <c r="AAJ3" s="306"/>
      <c r="AAK3" s="306"/>
      <c r="AAL3" s="306"/>
      <c r="AAM3" s="306"/>
      <c r="AAN3" s="306"/>
      <c r="AAO3" s="306"/>
      <c r="AAP3" s="306"/>
      <c r="AAQ3" s="306"/>
      <c r="AAR3" s="306"/>
      <c r="AAS3" s="306"/>
      <c r="AAT3" s="306"/>
      <c r="AAU3" s="306"/>
      <c r="AAV3" s="306"/>
      <c r="AAW3" s="306"/>
      <c r="AAX3" s="306"/>
      <c r="AAY3" s="306"/>
      <c r="AAZ3" s="306"/>
      <c r="ABA3" s="306"/>
      <c r="ABB3" s="306"/>
      <c r="ABC3" s="306"/>
      <c r="ABD3" s="306"/>
      <c r="ABE3" s="306"/>
      <c r="ABF3" s="306"/>
      <c r="ABG3" s="306"/>
      <c r="ABH3" s="306"/>
      <c r="ABI3" s="306"/>
      <c r="ABJ3" s="306"/>
      <c r="ABK3" s="306"/>
      <c r="ABL3" s="306"/>
      <c r="ABM3" s="306"/>
      <c r="ABN3" s="306"/>
      <c r="ABO3" s="306"/>
      <c r="ABP3" s="306"/>
      <c r="ABQ3" s="306"/>
      <c r="ABR3" s="306"/>
      <c r="ABS3" s="306"/>
      <c r="ABT3" s="306"/>
      <c r="ABU3" s="306"/>
      <c r="ABV3" s="306"/>
      <c r="ABW3" s="306"/>
      <c r="ABX3" s="306"/>
      <c r="ABY3" s="306"/>
      <c r="ABZ3" s="306"/>
      <c r="ACA3" s="306"/>
      <c r="ACB3" s="306"/>
      <c r="ACC3" s="306"/>
      <c r="ACD3" s="306"/>
      <c r="ACE3" s="306"/>
      <c r="ACF3" s="306"/>
      <c r="ACG3" s="306"/>
      <c r="ACH3" s="306"/>
      <c r="ACI3" s="306"/>
      <c r="ACJ3" s="306"/>
      <c r="ACK3" s="306"/>
      <c r="ACL3" s="306"/>
      <c r="ACM3" s="306"/>
      <c r="ACN3" s="306"/>
      <c r="ACO3" s="306"/>
      <c r="ACP3" s="306"/>
      <c r="ACQ3" s="306"/>
      <c r="ACR3" s="306"/>
      <c r="ACS3" s="306"/>
      <c r="ACT3" s="306"/>
      <c r="ACU3" s="306"/>
      <c r="ACV3" s="306"/>
      <c r="ACW3" s="306"/>
      <c r="ACX3" s="306"/>
      <c r="ACY3" s="306"/>
      <c r="ACZ3" s="306"/>
      <c r="ADA3" s="306"/>
      <c r="ADB3" s="306"/>
      <c r="ADC3" s="306"/>
      <c r="ADD3" s="306"/>
      <c r="ADE3" s="306"/>
      <c r="ADF3" s="306"/>
      <c r="ADG3" s="306"/>
      <c r="ADH3" s="306"/>
      <c r="ADI3" s="306"/>
      <c r="ADJ3" s="306"/>
      <c r="ADK3" s="306"/>
      <c r="ADL3" s="306"/>
      <c r="ADM3" s="306"/>
      <c r="ADN3" s="306"/>
      <c r="ADO3" s="306"/>
      <c r="ADP3" s="306"/>
      <c r="ADQ3" s="306"/>
      <c r="ADR3" s="306"/>
      <c r="ADS3" s="306"/>
      <c r="ADT3" s="306"/>
      <c r="ADU3" s="306"/>
      <c r="ADV3" s="306"/>
      <c r="ADW3" s="306"/>
      <c r="ADX3" s="306"/>
      <c r="ADY3" s="306"/>
      <c r="ADZ3" s="306"/>
      <c r="AEA3" s="306"/>
      <c r="AEB3" s="306"/>
      <c r="AEC3" s="306"/>
      <c r="AED3" s="306"/>
      <c r="AEE3" s="306"/>
      <c r="AEF3" s="306"/>
      <c r="AEG3" s="306"/>
      <c r="AEH3" s="306"/>
      <c r="AEI3" s="306"/>
      <c r="AEJ3" s="306"/>
      <c r="AEK3" s="306"/>
      <c r="AEL3" s="306"/>
      <c r="AEM3" s="306"/>
      <c r="AEN3" s="306"/>
      <c r="AEO3" s="306"/>
      <c r="AEP3" s="306"/>
      <c r="AEQ3" s="306"/>
      <c r="AER3" s="306"/>
      <c r="AES3" s="306"/>
      <c r="AET3" s="306"/>
      <c r="AEU3" s="306"/>
      <c r="AEV3" s="306"/>
      <c r="AEW3" s="306"/>
      <c r="AEX3" s="306"/>
      <c r="AEY3" s="306"/>
      <c r="AEZ3" s="306"/>
      <c r="AFA3" s="306"/>
      <c r="AFB3" s="306"/>
      <c r="AFC3" s="306"/>
      <c r="AFD3" s="306"/>
      <c r="AFE3" s="306"/>
      <c r="AFF3" s="306"/>
      <c r="AFG3" s="306"/>
      <c r="AFH3" s="306"/>
      <c r="AFI3" s="306"/>
      <c r="AFJ3" s="306"/>
      <c r="AFK3" s="306"/>
      <c r="AFL3" s="306"/>
      <c r="AFM3" s="306"/>
      <c r="AFN3" s="306"/>
      <c r="AFO3" s="306"/>
      <c r="AFP3" s="306"/>
      <c r="AFQ3" s="306"/>
      <c r="AFR3" s="306"/>
      <c r="AFS3" s="306"/>
      <c r="AFT3" s="306"/>
      <c r="AFU3" s="306"/>
      <c r="AFV3" s="306"/>
      <c r="AFW3" s="306"/>
      <c r="AFX3" s="306"/>
      <c r="AFY3" s="306"/>
      <c r="AFZ3" s="306"/>
      <c r="AGA3" s="306"/>
      <c r="AGB3" s="306"/>
      <c r="AGC3" s="306"/>
      <c r="AGD3" s="306"/>
      <c r="AGE3" s="306"/>
      <c r="AGF3" s="306"/>
      <c r="AGG3" s="306"/>
      <c r="AGH3" s="306"/>
      <c r="AGI3" s="306"/>
      <c r="AGJ3" s="306"/>
      <c r="AGK3" s="306"/>
      <c r="AGL3" s="306"/>
      <c r="AGM3" s="306"/>
      <c r="AGN3" s="306"/>
      <c r="AGO3" s="306"/>
      <c r="AGP3" s="306"/>
      <c r="AGQ3" s="306"/>
      <c r="AGR3" s="306"/>
      <c r="AGS3" s="306"/>
      <c r="AGT3" s="306"/>
      <c r="AGU3" s="306"/>
      <c r="AGV3" s="306"/>
      <c r="AGW3" s="306"/>
      <c r="AGX3" s="306"/>
      <c r="AGY3" s="306"/>
      <c r="AGZ3" s="306"/>
      <c r="AHA3" s="306"/>
      <c r="AHB3" s="306"/>
      <c r="AHC3" s="306"/>
      <c r="AHD3" s="306"/>
      <c r="AHE3" s="306"/>
      <c r="AHF3" s="306"/>
      <c r="AHG3" s="306"/>
      <c r="AHH3" s="306"/>
      <c r="AHI3" s="306"/>
      <c r="AHJ3" s="306"/>
      <c r="AHK3" s="306"/>
      <c r="AHL3" s="306"/>
      <c r="AHM3" s="306"/>
      <c r="AHN3" s="306"/>
      <c r="AHO3" s="306"/>
      <c r="AHP3" s="306"/>
      <c r="AHQ3" s="306"/>
      <c r="AHR3" s="306"/>
      <c r="AHS3" s="306"/>
      <c r="AHT3" s="306"/>
      <c r="AHU3" s="306"/>
      <c r="AHV3" s="306"/>
      <c r="AHW3" s="306"/>
      <c r="AHX3" s="306"/>
      <c r="AHY3" s="306"/>
      <c r="AHZ3" s="306"/>
      <c r="AIA3" s="306"/>
      <c r="AIB3" s="306"/>
      <c r="AIC3" s="306"/>
      <c r="AID3" s="306"/>
      <c r="AIE3" s="306"/>
      <c r="AIF3" s="306"/>
      <c r="AIG3" s="306"/>
      <c r="AIH3" s="306"/>
      <c r="AII3" s="306"/>
      <c r="AIJ3" s="306"/>
      <c r="AIK3" s="306"/>
      <c r="AIL3" s="306"/>
      <c r="AIM3" s="306"/>
      <c r="AIN3" s="306"/>
      <c r="AIO3" s="306"/>
      <c r="AIP3" s="306"/>
      <c r="AIQ3" s="306"/>
      <c r="AIR3" s="306"/>
      <c r="AIS3" s="306"/>
      <c r="AIT3" s="306"/>
      <c r="AIU3" s="306"/>
      <c r="AIV3" s="306"/>
      <c r="AIW3" s="306"/>
      <c r="AIX3" s="306"/>
      <c r="AIY3" s="306"/>
      <c r="AIZ3" s="306"/>
      <c r="AJA3" s="306"/>
      <c r="AJB3" s="306"/>
      <c r="AJC3" s="306"/>
      <c r="AJD3" s="306"/>
      <c r="AJE3" s="306"/>
      <c r="AJF3" s="306"/>
      <c r="AJG3" s="306"/>
      <c r="AJH3" s="306"/>
      <c r="AJI3" s="306"/>
      <c r="AJJ3" s="306"/>
      <c r="AJK3" s="306"/>
      <c r="AJL3" s="306"/>
      <c r="AJM3" s="306"/>
      <c r="AJN3" s="306"/>
      <c r="AJO3" s="306"/>
      <c r="AJP3" s="306"/>
      <c r="AJQ3" s="306"/>
      <c r="AJR3" s="306"/>
      <c r="AJS3" s="306"/>
      <c r="AJT3" s="306"/>
      <c r="AJU3" s="306"/>
      <c r="AJV3" s="306"/>
      <c r="AJW3" s="306"/>
      <c r="AJX3" s="306"/>
      <c r="AJY3" s="306"/>
      <c r="AJZ3" s="306"/>
      <c r="AKA3" s="306"/>
      <c r="AKB3" s="306"/>
      <c r="AKC3" s="306"/>
      <c r="AKD3" s="306"/>
      <c r="AKE3" s="306"/>
      <c r="AKF3" s="306"/>
      <c r="AKG3" s="306"/>
      <c r="AKH3" s="306"/>
      <c r="AKI3" s="306"/>
      <c r="AKJ3" s="306"/>
      <c r="AKK3" s="306"/>
      <c r="AKL3" s="306"/>
      <c r="AKM3" s="306"/>
      <c r="AKN3" s="306"/>
      <c r="AKO3" s="306"/>
      <c r="AKP3" s="306"/>
      <c r="AKQ3" s="306"/>
      <c r="AKR3" s="306"/>
      <c r="AKS3" s="306"/>
      <c r="AKT3" s="306"/>
      <c r="AKU3" s="306"/>
      <c r="AKV3" s="306"/>
      <c r="AKW3" s="306"/>
      <c r="AKX3" s="306"/>
      <c r="AKY3" s="306"/>
      <c r="AKZ3" s="306"/>
      <c r="ALA3" s="306"/>
      <c r="ALB3" s="306"/>
      <c r="ALC3" s="306"/>
      <c r="ALD3" s="306"/>
      <c r="ALE3" s="306"/>
      <c r="ALF3" s="306"/>
      <c r="ALG3" s="306"/>
      <c r="ALH3" s="306"/>
      <c r="ALI3" s="306"/>
      <c r="ALJ3" s="306"/>
      <c r="ALK3" s="306"/>
      <c r="ALL3" s="306"/>
      <c r="ALM3" s="306"/>
      <c r="ALN3" s="306"/>
      <c r="ALO3" s="306"/>
      <c r="ALP3" s="306"/>
      <c r="ALQ3" s="306"/>
      <c r="ALR3" s="306"/>
      <c r="ALS3" s="306"/>
      <c r="ALT3" s="306"/>
      <c r="ALU3" s="306"/>
      <c r="ALV3" s="306"/>
      <c r="ALW3" s="306"/>
      <c r="ALX3" s="306"/>
      <c r="ALY3" s="306"/>
      <c r="ALZ3" s="306"/>
      <c r="AMA3" s="306"/>
      <c r="AMB3" s="306"/>
      <c r="AMC3" s="306"/>
      <c r="AMD3" s="306"/>
      <c r="AME3" s="306"/>
      <c r="AMF3" s="306"/>
      <c r="AMG3" s="306"/>
      <c r="AMH3" s="306"/>
      <c r="AMI3" s="306"/>
      <c r="AMJ3" s="306"/>
      <c r="AMK3" s="306"/>
      <c r="AML3" s="306"/>
      <c r="AMM3" s="306"/>
      <c r="AMN3" s="306"/>
      <c r="AMO3" s="306"/>
      <c r="AMP3" s="306"/>
      <c r="AMQ3" s="306"/>
      <c r="AMR3" s="306"/>
      <c r="AMS3" s="306"/>
      <c r="AMT3" s="306"/>
      <c r="AMU3" s="306"/>
      <c r="AMV3" s="306"/>
      <c r="AMW3" s="306"/>
      <c r="AMX3" s="306"/>
      <c r="AMY3" s="306"/>
      <c r="AMZ3" s="306"/>
      <c r="ANA3" s="306"/>
      <c r="ANB3" s="306"/>
      <c r="ANC3" s="306"/>
      <c r="AND3" s="306"/>
      <c r="ANE3" s="306"/>
      <c r="ANF3" s="306"/>
      <c r="ANG3" s="306"/>
      <c r="ANH3" s="306"/>
      <c r="ANI3" s="306"/>
      <c r="ANJ3" s="306"/>
      <c r="ANK3" s="306"/>
      <c r="ANL3" s="306"/>
      <c r="ANM3" s="306"/>
      <c r="ANN3" s="306"/>
      <c r="ANO3" s="306"/>
      <c r="ANP3" s="306"/>
      <c r="ANQ3" s="306"/>
      <c r="ANR3" s="306"/>
      <c r="ANS3" s="306"/>
      <c r="ANT3" s="306"/>
      <c r="ANU3" s="306"/>
      <c r="ANV3" s="306"/>
      <c r="ANW3" s="306"/>
      <c r="ANX3" s="306"/>
      <c r="ANY3" s="306"/>
      <c r="ANZ3" s="306"/>
      <c r="AOA3" s="306"/>
      <c r="AOB3" s="306"/>
      <c r="AOC3" s="306"/>
      <c r="AOD3" s="306"/>
      <c r="AOE3" s="306"/>
      <c r="AOF3" s="306"/>
      <c r="AOG3" s="306"/>
      <c r="AOH3" s="306"/>
      <c r="AOI3" s="306"/>
      <c r="AOJ3" s="306"/>
      <c r="AOK3" s="306"/>
      <c r="AOL3" s="306"/>
      <c r="AOM3" s="306"/>
      <c r="AON3" s="306"/>
      <c r="AOO3" s="306"/>
      <c r="AOP3" s="306"/>
      <c r="AOQ3" s="306"/>
      <c r="AOR3" s="306"/>
      <c r="AOS3" s="306"/>
      <c r="AOT3" s="306"/>
      <c r="AOU3" s="306"/>
      <c r="AOV3" s="306"/>
      <c r="AOW3" s="306"/>
      <c r="AOX3" s="306"/>
      <c r="AOY3" s="306"/>
      <c r="AOZ3" s="306"/>
      <c r="APA3" s="306"/>
      <c r="APB3" s="306"/>
      <c r="APC3" s="306"/>
      <c r="APD3" s="306"/>
      <c r="APE3" s="306"/>
      <c r="APF3" s="306"/>
      <c r="APG3" s="306"/>
      <c r="APH3" s="306"/>
      <c r="API3" s="306"/>
      <c r="APJ3" s="306"/>
      <c r="APK3" s="306"/>
      <c r="APL3" s="306"/>
      <c r="APM3" s="306"/>
      <c r="APN3" s="306"/>
      <c r="APO3" s="306"/>
      <c r="APP3" s="306"/>
      <c r="APQ3" s="306"/>
      <c r="APR3" s="306"/>
      <c r="APS3" s="306"/>
      <c r="APT3" s="306"/>
      <c r="APU3" s="306"/>
      <c r="APV3" s="306"/>
      <c r="APW3" s="306"/>
      <c r="APX3" s="306"/>
      <c r="APY3" s="306"/>
      <c r="APZ3" s="306"/>
      <c r="AQA3" s="306"/>
      <c r="AQB3" s="306"/>
      <c r="AQC3" s="306"/>
      <c r="AQD3" s="306"/>
      <c r="AQE3" s="306"/>
      <c r="AQF3" s="306"/>
      <c r="AQG3" s="306"/>
      <c r="AQH3" s="306"/>
      <c r="AQI3" s="306"/>
      <c r="AQJ3" s="306"/>
      <c r="AQK3" s="306"/>
      <c r="AQL3" s="306"/>
      <c r="AQM3" s="306"/>
      <c r="AQN3" s="306"/>
      <c r="AQO3" s="306"/>
      <c r="AQP3" s="306"/>
      <c r="AQQ3" s="306"/>
      <c r="AQR3" s="306"/>
      <c r="AQS3" s="306"/>
      <c r="AQT3" s="306"/>
      <c r="AQU3" s="306"/>
      <c r="AQV3" s="306"/>
      <c r="AQW3" s="306"/>
      <c r="AQX3" s="306"/>
      <c r="AQY3" s="306"/>
      <c r="AQZ3" s="306"/>
      <c r="ARA3" s="306"/>
      <c r="ARB3" s="306"/>
      <c r="ARC3" s="306"/>
      <c r="ARD3" s="306"/>
      <c r="ARE3" s="306"/>
      <c r="ARF3" s="306"/>
      <c r="ARG3" s="306"/>
      <c r="ARH3" s="306"/>
      <c r="ARI3" s="306"/>
      <c r="ARJ3" s="306"/>
      <c r="ARK3" s="306"/>
      <c r="ARL3" s="306"/>
      <c r="ARM3" s="306"/>
      <c r="ARN3" s="306"/>
      <c r="ARO3" s="306"/>
      <c r="ARP3" s="306"/>
      <c r="ARQ3" s="306"/>
      <c r="ARR3" s="306"/>
      <c r="ARS3" s="306"/>
      <c r="ART3" s="306"/>
      <c r="ARU3" s="306"/>
      <c r="ARV3" s="306"/>
      <c r="ARW3" s="306"/>
      <c r="ARX3" s="306"/>
      <c r="ARY3" s="306"/>
      <c r="ARZ3" s="306"/>
      <c r="ASA3" s="306"/>
      <c r="ASB3" s="306"/>
      <c r="ASC3" s="306"/>
      <c r="ASD3" s="306"/>
      <c r="ASE3" s="306"/>
      <c r="ASF3" s="306"/>
      <c r="ASG3" s="306"/>
      <c r="ASH3" s="306"/>
      <c r="ASI3" s="306"/>
      <c r="ASJ3" s="306"/>
      <c r="ASK3" s="306"/>
      <c r="ASL3" s="306"/>
      <c r="ASM3" s="306"/>
      <c r="ASN3" s="306"/>
      <c r="ASO3" s="306"/>
      <c r="ASP3" s="306"/>
      <c r="ASQ3" s="306"/>
      <c r="ASR3" s="306"/>
      <c r="ASS3" s="306"/>
      <c r="AST3" s="306"/>
      <c r="ASU3" s="306"/>
      <c r="ASV3" s="306"/>
      <c r="ASW3" s="306"/>
      <c r="ASX3" s="306"/>
      <c r="ASY3" s="306"/>
      <c r="ASZ3" s="306"/>
      <c r="ATA3" s="306"/>
      <c r="ATB3" s="306"/>
      <c r="ATC3" s="306"/>
      <c r="ATD3" s="306"/>
      <c r="ATE3" s="306"/>
      <c r="ATF3" s="306"/>
      <c r="ATG3" s="306"/>
      <c r="ATH3" s="306"/>
      <c r="ATI3" s="306"/>
      <c r="ATJ3" s="306"/>
      <c r="ATK3" s="306"/>
      <c r="ATL3" s="306"/>
      <c r="ATM3" s="306"/>
      <c r="ATN3" s="306"/>
      <c r="ATO3" s="306"/>
      <c r="ATP3" s="306"/>
      <c r="ATQ3" s="306"/>
      <c r="ATR3" s="306"/>
      <c r="ATS3" s="306"/>
      <c r="ATT3" s="306"/>
      <c r="ATU3" s="306"/>
      <c r="ATV3" s="306"/>
      <c r="ATW3" s="306"/>
      <c r="ATX3" s="306"/>
      <c r="ATY3" s="306"/>
      <c r="ATZ3" s="306"/>
      <c r="AUA3" s="306"/>
      <c r="AUB3" s="306"/>
      <c r="AUC3" s="306"/>
      <c r="AUD3" s="306"/>
      <c r="AUE3" s="306"/>
      <c r="AUF3" s="306"/>
      <c r="AUG3" s="306"/>
      <c r="AUH3" s="306"/>
      <c r="AUI3" s="306"/>
      <c r="AUJ3" s="306"/>
      <c r="AUK3" s="306"/>
      <c r="AUL3" s="306"/>
      <c r="AUM3" s="306"/>
      <c r="AUN3" s="306"/>
      <c r="AUO3" s="306"/>
      <c r="AUP3" s="306"/>
      <c r="AUQ3" s="306"/>
      <c r="AUR3" s="306"/>
      <c r="AUS3" s="306"/>
      <c r="AUT3" s="306"/>
      <c r="AUU3" s="306"/>
      <c r="AUV3" s="306"/>
      <c r="AUW3" s="306"/>
      <c r="AUX3" s="306"/>
      <c r="AUY3" s="306"/>
      <c r="AUZ3" s="306"/>
      <c r="AVA3" s="306"/>
      <c r="AVB3" s="306"/>
      <c r="AVC3" s="306"/>
      <c r="AVD3" s="306"/>
      <c r="AVE3" s="306"/>
      <c r="AVF3" s="306"/>
      <c r="AVG3" s="306"/>
      <c r="AVH3" s="306"/>
      <c r="AVI3" s="306"/>
      <c r="AVJ3" s="306"/>
      <c r="AVK3" s="306"/>
      <c r="AVL3" s="306"/>
      <c r="AVM3" s="306"/>
      <c r="AVN3" s="306"/>
      <c r="AVO3" s="306"/>
      <c r="AVP3" s="306"/>
      <c r="AVQ3" s="306"/>
      <c r="AVR3" s="306"/>
      <c r="AVS3" s="306"/>
      <c r="AVT3" s="306"/>
      <c r="AVU3" s="306"/>
      <c r="AVV3" s="306"/>
      <c r="AVW3" s="306"/>
      <c r="AVX3" s="306"/>
      <c r="AVY3" s="306"/>
      <c r="AVZ3" s="306"/>
      <c r="AWA3" s="306"/>
      <c r="AWB3" s="306"/>
      <c r="AWC3" s="306"/>
      <c r="AWD3" s="306"/>
      <c r="AWE3" s="306"/>
      <c r="AWF3" s="306"/>
      <c r="AWG3" s="306"/>
      <c r="AWH3" s="306"/>
      <c r="AWI3" s="306"/>
      <c r="AWJ3" s="306"/>
      <c r="AWK3" s="306"/>
      <c r="AWL3" s="306"/>
      <c r="AWM3" s="306"/>
      <c r="AWN3" s="306"/>
      <c r="AWO3" s="306"/>
      <c r="AWP3" s="306"/>
      <c r="AWQ3" s="306"/>
      <c r="AWR3" s="306"/>
      <c r="AWS3" s="306"/>
      <c r="AWT3" s="306"/>
      <c r="AWU3" s="306"/>
      <c r="AWV3" s="306"/>
      <c r="AWW3" s="306"/>
      <c r="AWX3" s="306"/>
      <c r="AWY3" s="306"/>
      <c r="AWZ3" s="306"/>
      <c r="AXA3" s="306"/>
      <c r="AXB3" s="306"/>
      <c r="AXC3" s="306"/>
      <c r="AXD3" s="306"/>
      <c r="AXE3" s="306"/>
      <c r="AXF3" s="306"/>
      <c r="AXG3" s="306"/>
      <c r="AXH3" s="306"/>
      <c r="AXI3" s="306"/>
      <c r="AXJ3" s="306"/>
      <c r="AXK3" s="306"/>
      <c r="AXL3" s="306"/>
      <c r="AXM3" s="306"/>
      <c r="AXN3" s="306"/>
      <c r="AXO3" s="306"/>
      <c r="AXP3" s="306"/>
      <c r="AXQ3" s="306"/>
      <c r="AXR3" s="306"/>
      <c r="AXS3" s="306"/>
      <c r="AXT3" s="306"/>
      <c r="AXU3" s="306"/>
      <c r="AXV3" s="306"/>
      <c r="AXW3" s="306"/>
      <c r="AXX3" s="306"/>
      <c r="AXY3" s="306"/>
      <c r="AXZ3" s="306"/>
      <c r="AYA3" s="306"/>
      <c r="AYB3" s="306"/>
      <c r="AYC3" s="306"/>
      <c r="AYD3" s="306"/>
      <c r="AYE3" s="306"/>
      <c r="AYF3" s="306"/>
      <c r="AYG3" s="306"/>
      <c r="AYH3" s="306"/>
      <c r="AYI3" s="306"/>
      <c r="AYJ3" s="306"/>
      <c r="AYK3" s="306"/>
      <c r="AYL3" s="306"/>
      <c r="AYM3" s="306"/>
      <c r="AYN3" s="306"/>
      <c r="AYO3" s="306"/>
      <c r="AYP3" s="306"/>
      <c r="AYQ3" s="306"/>
      <c r="AYR3" s="306"/>
      <c r="AYS3" s="306"/>
      <c r="AYT3" s="306"/>
      <c r="AYU3" s="306"/>
      <c r="AYV3" s="306"/>
      <c r="AYW3" s="306"/>
      <c r="AYX3" s="306"/>
      <c r="AYY3" s="306"/>
      <c r="AYZ3" s="306"/>
      <c r="AZA3" s="306"/>
      <c r="AZB3" s="306"/>
      <c r="AZC3" s="306"/>
      <c r="AZD3" s="306"/>
      <c r="AZE3" s="306"/>
      <c r="AZF3" s="306"/>
      <c r="AZG3" s="306"/>
      <c r="AZH3" s="306"/>
      <c r="AZI3" s="306"/>
      <c r="AZJ3" s="306"/>
      <c r="AZK3" s="306"/>
      <c r="AZL3" s="306"/>
      <c r="AZM3" s="306"/>
      <c r="AZN3" s="306"/>
      <c r="AZO3" s="306"/>
      <c r="AZP3" s="306"/>
      <c r="AZQ3" s="306"/>
      <c r="AZR3" s="306"/>
      <c r="AZS3" s="306"/>
      <c r="AZT3" s="306"/>
      <c r="AZU3" s="306"/>
      <c r="AZV3" s="306"/>
      <c r="AZW3" s="306"/>
      <c r="AZX3" s="306"/>
      <c r="AZY3" s="306"/>
      <c r="AZZ3" s="306"/>
      <c r="BAA3" s="306"/>
      <c r="BAB3" s="306"/>
      <c r="BAC3" s="306"/>
      <c r="BAD3" s="306"/>
      <c r="BAE3" s="306"/>
      <c r="BAF3" s="306"/>
      <c r="BAG3" s="306"/>
      <c r="BAH3" s="306"/>
      <c r="BAI3" s="306"/>
      <c r="BAJ3" s="306"/>
      <c r="BAK3" s="306"/>
      <c r="BAL3" s="306"/>
      <c r="BAM3" s="306"/>
      <c r="BAN3" s="306"/>
      <c r="BAO3" s="306"/>
      <c r="BAP3" s="306"/>
      <c r="BAQ3" s="306"/>
      <c r="BAR3" s="306"/>
      <c r="BAS3" s="306"/>
      <c r="BAT3" s="306"/>
      <c r="BAU3" s="306"/>
      <c r="BAV3" s="306"/>
      <c r="BAW3" s="306"/>
      <c r="BAX3" s="306"/>
      <c r="BAY3" s="306"/>
      <c r="BAZ3" s="306"/>
      <c r="BBA3" s="306"/>
      <c r="BBB3" s="306"/>
      <c r="BBC3" s="306"/>
      <c r="BBD3" s="306"/>
      <c r="BBE3" s="306"/>
      <c r="BBF3" s="306"/>
      <c r="BBG3" s="306"/>
      <c r="BBH3" s="306"/>
      <c r="BBI3" s="306"/>
      <c r="BBJ3" s="306"/>
      <c r="BBK3" s="306"/>
      <c r="BBL3" s="306"/>
      <c r="BBM3" s="306"/>
      <c r="BBN3" s="306"/>
      <c r="BBO3" s="306"/>
      <c r="BBP3" s="306"/>
      <c r="BBQ3" s="306"/>
      <c r="BBR3" s="306"/>
      <c r="BBS3" s="306"/>
      <c r="BBT3" s="306"/>
      <c r="BBU3" s="306"/>
      <c r="BBV3" s="306"/>
      <c r="BBW3" s="306"/>
      <c r="BBX3" s="306"/>
      <c r="BBY3" s="306"/>
      <c r="BBZ3" s="306"/>
      <c r="BCA3" s="306"/>
      <c r="BCB3" s="306"/>
      <c r="BCC3" s="306"/>
      <c r="BCD3" s="306"/>
      <c r="BCE3" s="306"/>
      <c r="BCF3" s="306"/>
      <c r="BCG3" s="306"/>
      <c r="BCH3" s="306"/>
      <c r="BCI3" s="306"/>
      <c r="BCJ3" s="306"/>
      <c r="BCK3" s="306"/>
      <c r="BCL3" s="306"/>
      <c r="BCM3" s="306"/>
      <c r="BCN3" s="306"/>
      <c r="BCO3" s="306"/>
      <c r="BCP3" s="306"/>
      <c r="BCQ3" s="306"/>
      <c r="BCR3" s="306"/>
      <c r="BCS3" s="306"/>
      <c r="BCT3" s="306"/>
      <c r="BCU3" s="306"/>
      <c r="BCV3" s="306"/>
      <c r="BCW3" s="306"/>
      <c r="BCX3" s="306"/>
      <c r="BCY3" s="306"/>
      <c r="BCZ3" s="306"/>
      <c r="BDA3" s="306"/>
      <c r="BDB3" s="306"/>
      <c r="BDC3" s="306"/>
      <c r="BDD3" s="306"/>
      <c r="BDE3" s="306"/>
      <c r="BDF3" s="306"/>
      <c r="BDG3" s="306"/>
      <c r="BDH3" s="306"/>
      <c r="BDI3" s="306"/>
      <c r="BDJ3" s="306"/>
      <c r="BDK3" s="306"/>
      <c r="BDL3" s="306"/>
      <c r="BDM3" s="306"/>
      <c r="BDN3" s="306"/>
      <c r="BDO3" s="306"/>
      <c r="BDP3" s="306"/>
      <c r="BDQ3" s="306"/>
      <c r="BDR3" s="306"/>
      <c r="BDS3" s="306"/>
      <c r="BDT3" s="306"/>
      <c r="BDU3" s="306"/>
      <c r="BDV3" s="306"/>
      <c r="BDW3" s="306"/>
      <c r="BDX3" s="306"/>
      <c r="BDY3" s="306"/>
      <c r="BDZ3" s="306"/>
      <c r="BEA3" s="306"/>
      <c r="BEB3" s="306"/>
      <c r="BEC3" s="306"/>
      <c r="BED3" s="306"/>
      <c r="BEE3" s="306"/>
      <c r="BEF3" s="306"/>
      <c r="BEG3" s="306"/>
      <c r="BEH3" s="306"/>
      <c r="BEI3" s="306"/>
      <c r="BEJ3" s="306"/>
      <c r="BEK3" s="306"/>
      <c r="BEL3" s="306"/>
      <c r="BEM3" s="306"/>
      <c r="BEN3" s="306"/>
      <c r="BEO3" s="306"/>
      <c r="BEP3" s="306"/>
      <c r="BEQ3" s="306"/>
      <c r="BER3" s="306"/>
      <c r="BES3" s="306"/>
      <c r="BET3" s="306"/>
      <c r="BEU3" s="306"/>
      <c r="BEV3" s="306"/>
      <c r="BEW3" s="306"/>
      <c r="BEX3" s="306"/>
      <c r="BEY3" s="306"/>
      <c r="BEZ3" s="306"/>
      <c r="BFA3" s="306"/>
      <c r="BFB3" s="306"/>
      <c r="BFC3" s="306"/>
      <c r="BFD3" s="306"/>
      <c r="BFE3" s="306"/>
      <c r="BFF3" s="306"/>
      <c r="BFG3" s="306"/>
      <c r="BFH3" s="306"/>
      <c r="BFI3" s="306"/>
      <c r="BFJ3" s="306"/>
      <c r="BFK3" s="306"/>
      <c r="BFL3" s="306"/>
      <c r="BFM3" s="306"/>
      <c r="BFN3" s="306"/>
      <c r="BFO3" s="306"/>
      <c r="BFP3" s="306"/>
      <c r="BFQ3" s="306"/>
      <c r="BFR3" s="306"/>
      <c r="BFS3" s="306"/>
      <c r="BFT3" s="306"/>
      <c r="BFU3" s="306"/>
      <c r="BFV3" s="306"/>
      <c r="BFW3" s="306"/>
      <c r="BFX3" s="306"/>
      <c r="BFY3" s="306"/>
      <c r="BFZ3" s="306"/>
      <c r="BGA3" s="306"/>
      <c r="BGB3" s="306"/>
      <c r="BGC3" s="306"/>
      <c r="BGD3" s="306"/>
      <c r="BGE3" s="306"/>
      <c r="BGF3" s="306"/>
      <c r="BGG3" s="306"/>
      <c r="BGH3" s="306"/>
      <c r="BGI3" s="306"/>
      <c r="BGJ3" s="306"/>
      <c r="BGK3" s="306"/>
      <c r="BGL3" s="306"/>
      <c r="BGM3" s="306"/>
      <c r="BGN3" s="306"/>
      <c r="BGO3" s="306"/>
      <c r="BGP3" s="306"/>
      <c r="BGQ3" s="306"/>
      <c r="BGR3" s="306"/>
      <c r="BGS3" s="306"/>
      <c r="BGT3" s="306"/>
      <c r="BGU3" s="306"/>
      <c r="BGV3" s="306"/>
      <c r="BGW3" s="306"/>
      <c r="BGX3" s="306"/>
      <c r="BGY3" s="306"/>
      <c r="BGZ3" s="306"/>
      <c r="BHA3" s="306"/>
      <c r="BHB3" s="306"/>
      <c r="BHC3" s="306"/>
      <c r="BHD3" s="306"/>
      <c r="BHE3" s="306"/>
      <c r="BHF3" s="306"/>
      <c r="BHG3" s="306"/>
      <c r="BHH3" s="306"/>
      <c r="BHI3" s="306"/>
      <c r="BHJ3" s="306"/>
      <c r="BHK3" s="306"/>
      <c r="BHL3" s="306"/>
      <c r="BHM3" s="306"/>
      <c r="BHN3" s="306"/>
      <c r="BHO3" s="306"/>
      <c r="BHP3" s="306"/>
      <c r="BHQ3" s="306"/>
      <c r="BHR3" s="306"/>
      <c r="BHS3" s="306"/>
      <c r="BHT3" s="306"/>
      <c r="BHU3" s="306"/>
      <c r="BHV3" s="306"/>
      <c r="BHW3" s="306"/>
      <c r="BHX3" s="306"/>
      <c r="BHY3" s="306"/>
      <c r="BHZ3" s="306"/>
      <c r="BIA3" s="306"/>
      <c r="BIB3" s="306"/>
      <c r="BIC3" s="306"/>
      <c r="BID3" s="306"/>
      <c r="BIE3" s="306"/>
      <c r="BIF3" s="306"/>
      <c r="BIG3" s="306"/>
      <c r="BIH3" s="306"/>
      <c r="BII3" s="306"/>
      <c r="BIJ3" s="306"/>
      <c r="BIK3" s="306"/>
      <c r="BIL3" s="306"/>
      <c r="BIM3" s="306"/>
      <c r="BIN3" s="306"/>
      <c r="BIO3" s="306"/>
      <c r="BIP3" s="306"/>
      <c r="BIQ3" s="306"/>
      <c r="BIR3" s="306"/>
      <c r="BIS3" s="306"/>
      <c r="BIT3" s="306"/>
      <c r="BIU3" s="306"/>
      <c r="BIV3" s="306"/>
      <c r="BIW3" s="306"/>
      <c r="BIX3" s="306"/>
      <c r="BIY3" s="306"/>
      <c r="BIZ3" s="306"/>
      <c r="BJA3" s="306"/>
      <c r="BJB3" s="306"/>
      <c r="BJC3" s="306"/>
      <c r="BJD3" s="306"/>
      <c r="BJE3" s="306"/>
      <c r="BJF3" s="306"/>
      <c r="BJG3" s="306"/>
      <c r="BJH3" s="306"/>
      <c r="BJI3" s="306"/>
      <c r="BJJ3" s="306"/>
      <c r="BJK3" s="306"/>
      <c r="BJL3" s="306"/>
      <c r="BJM3" s="306"/>
      <c r="BJN3" s="306"/>
      <c r="BJO3" s="306"/>
      <c r="BJP3" s="306"/>
      <c r="BJQ3" s="306"/>
      <c r="BJR3" s="306"/>
      <c r="BJS3" s="306"/>
      <c r="BJT3" s="306"/>
      <c r="BJU3" s="306"/>
      <c r="BJV3" s="306"/>
      <c r="BJW3" s="306"/>
      <c r="BJX3" s="306"/>
      <c r="BJY3" s="306"/>
      <c r="BJZ3" s="306"/>
      <c r="BKA3" s="306"/>
      <c r="BKB3" s="306"/>
      <c r="BKC3" s="306"/>
      <c r="BKD3" s="306"/>
      <c r="BKE3" s="306"/>
      <c r="BKF3" s="306"/>
      <c r="BKG3" s="306"/>
      <c r="BKH3" s="306"/>
      <c r="BKI3" s="306"/>
      <c r="BKJ3" s="306"/>
      <c r="BKK3" s="306"/>
      <c r="BKL3" s="306"/>
      <c r="BKM3" s="306"/>
      <c r="BKN3" s="306"/>
      <c r="BKO3" s="306"/>
      <c r="BKP3" s="306"/>
      <c r="BKQ3" s="306"/>
      <c r="BKR3" s="306"/>
      <c r="BKS3" s="306"/>
      <c r="BKT3" s="306"/>
      <c r="BKU3" s="306"/>
      <c r="BKV3" s="306"/>
      <c r="BKW3" s="306"/>
      <c r="BKX3" s="306"/>
      <c r="BKY3" s="306"/>
      <c r="BKZ3" s="306"/>
      <c r="BLA3" s="306"/>
      <c r="BLB3" s="306"/>
      <c r="BLC3" s="306"/>
      <c r="BLD3" s="306"/>
      <c r="BLE3" s="306"/>
      <c r="BLF3" s="306"/>
      <c r="BLG3" s="306"/>
      <c r="BLH3" s="306"/>
      <c r="BLI3" s="306"/>
      <c r="BLJ3" s="306"/>
      <c r="BLK3" s="306"/>
      <c r="BLL3" s="306"/>
      <c r="BLM3" s="306"/>
      <c r="BLN3" s="306"/>
      <c r="BLO3" s="306"/>
      <c r="BLP3" s="306"/>
      <c r="BLQ3" s="306"/>
      <c r="BLR3" s="306"/>
      <c r="BLS3" s="306"/>
      <c r="BLT3" s="306"/>
      <c r="BLU3" s="306"/>
      <c r="BLV3" s="306"/>
      <c r="BLW3" s="306"/>
      <c r="BLX3" s="306"/>
      <c r="BLY3" s="306"/>
      <c r="BLZ3" s="306"/>
      <c r="BMA3" s="306"/>
      <c r="BMB3" s="306"/>
      <c r="BMC3" s="306"/>
      <c r="BMD3" s="306"/>
      <c r="BME3" s="306"/>
      <c r="BMF3" s="306"/>
      <c r="BMG3" s="306"/>
      <c r="BMH3" s="306"/>
      <c r="BMI3" s="306"/>
      <c r="BMJ3" s="306"/>
      <c r="BMK3" s="306"/>
      <c r="BML3" s="306"/>
      <c r="BMM3" s="306"/>
      <c r="BMN3" s="306"/>
      <c r="BMO3" s="306"/>
      <c r="BMP3" s="306"/>
      <c r="BMQ3" s="306"/>
      <c r="BMR3" s="306"/>
      <c r="BMS3" s="306"/>
      <c r="BMT3" s="306"/>
      <c r="BMU3" s="306"/>
      <c r="BMV3" s="306"/>
      <c r="BMW3" s="306"/>
      <c r="BMX3" s="306"/>
      <c r="BMY3" s="306"/>
      <c r="BMZ3" s="306"/>
      <c r="BNA3" s="306"/>
      <c r="BNB3" s="306"/>
      <c r="BNC3" s="306"/>
      <c r="BND3" s="306"/>
      <c r="BNE3" s="306"/>
      <c r="BNF3" s="306"/>
      <c r="BNG3" s="306"/>
      <c r="BNH3" s="306"/>
      <c r="BNI3" s="306"/>
      <c r="BNJ3" s="306"/>
      <c r="BNK3" s="306"/>
      <c r="BNL3" s="306"/>
      <c r="BNM3" s="306"/>
      <c r="BNN3" s="306"/>
      <c r="BNO3" s="306"/>
      <c r="BNP3" s="306"/>
      <c r="BNQ3" s="306"/>
      <c r="BNR3" s="306"/>
      <c r="BNS3" s="306"/>
      <c r="BNT3" s="306"/>
      <c r="BNU3" s="306"/>
      <c r="BNV3" s="306"/>
      <c r="BNW3" s="306"/>
      <c r="BNX3" s="306"/>
      <c r="BNY3" s="306"/>
      <c r="BNZ3" s="306"/>
      <c r="BOA3" s="306"/>
      <c r="BOB3" s="306"/>
      <c r="BOC3" s="306"/>
      <c r="BOD3" s="306"/>
      <c r="BOE3" s="306"/>
      <c r="BOF3" s="306"/>
      <c r="BOG3" s="306"/>
      <c r="BOH3" s="306"/>
      <c r="BOI3" s="306"/>
      <c r="BOJ3" s="306"/>
      <c r="BOK3" s="306"/>
      <c r="BOL3" s="306"/>
      <c r="BOM3" s="306"/>
      <c r="BON3" s="306"/>
      <c r="BOO3" s="306"/>
      <c r="BOP3" s="306"/>
      <c r="BOQ3" s="306"/>
      <c r="BOR3" s="306"/>
      <c r="BOS3" s="306"/>
      <c r="BOT3" s="306"/>
      <c r="BOU3" s="306"/>
      <c r="BOV3" s="306"/>
      <c r="BOW3" s="306"/>
      <c r="BOX3" s="306"/>
      <c r="BOY3" s="306"/>
      <c r="BOZ3" s="306"/>
      <c r="BPA3" s="306"/>
      <c r="BPB3" s="306"/>
      <c r="BPC3" s="306"/>
      <c r="BPD3" s="306"/>
      <c r="BPE3" s="306"/>
      <c r="BPF3" s="306"/>
      <c r="BPG3" s="306"/>
      <c r="BPH3" s="306"/>
      <c r="BPI3" s="306"/>
      <c r="BPJ3" s="306"/>
      <c r="BPK3" s="306"/>
      <c r="BPL3" s="306"/>
      <c r="BPM3" s="306"/>
      <c r="BPN3" s="306"/>
      <c r="BPO3" s="306"/>
      <c r="BPP3" s="306"/>
      <c r="BPQ3" s="306"/>
      <c r="BPR3" s="306"/>
      <c r="BPS3" s="306"/>
      <c r="BPT3" s="306"/>
      <c r="BPU3" s="306"/>
      <c r="BPV3" s="306"/>
      <c r="BPW3" s="306"/>
      <c r="BPX3" s="306"/>
      <c r="BPY3" s="306"/>
      <c r="BPZ3" s="306"/>
      <c r="BQA3" s="306"/>
      <c r="BQB3" s="306"/>
      <c r="BQC3" s="306"/>
      <c r="BQD3" s="306"/>
      <c r="BQE3" s="306"/>
      <c r="BQF3" s="306"/>
      <c r="BQG3" s="306"/>
      <c r="BQH3" s="306"/>
      <c r="BQI3" s="306"/>
      <c r="BQJ3" s="306"/>
      <c r="BQK3" s="306"/>
      <c r="BQL3" s="306"/>
      <c r="BQM3" s="306"/>
      <c r="BQN3" s="306"/>
      <c r="BQO3" s="306"/>
      <c r="BQP3" s="306"/>
      <c r="BQQ3" s="306"/>
      <c r="BQR3" s="306"/>
      <c r="BQS3" s="306"/>
      <c r="BQT3" s="306"/>
      <c r="BQU3" s="306"/>
      <c r="BQV3" s="306"/>
      <c r="BQW3" s="306"/>
      <c r="BQX3" s="306"/>
      <c r="BQY3" s="306"/>
      <c r="BQZ3" s="306"/>
      <c r="BRA3" s="306"/>
      <c r="BRB3" s="306"/>
      <c r="BRC3" s="306"/>
      <c r="BRD3" s="306"/>
      <c r="BRE3" s="306"/>
      <c r="BRF3" s="306"/>
      <c r="BRG3" s="306"/>
      <c r="BRH3" s="306"/>
      <c r="BRI3" s="306"/>
      <c r="BRJ3" s="306"/>
      <c r="BRK3" s="306"/>
      <c r="BRL3" s="306"/>
      <c r="BRM3" s="306"/>
      <c r="BRN3" s="306"/>
      <c r="BRO3" s="306"/>
      <c r="BRP3" s="306"/>
      <c r="BRQ3" s="306"/>
      <c r="BRR3" s="306"/>
      <c r="BRS3" s="306"/>
      <c r="BRT3" s="306"/>
      <c r="BRU3" s="306"/>
      <c r="BRV3" s="306"/>
      <c r="BRW3" s="306"/>
      <c r="BRX3" s="306"/>
      <c r="BRY3" s="306"/>
      <c r="BRZ3" s="306"/>
      <c r="BSA3" s="306"/>
      <c r="BSB3" s="306"/>
      <c r="BSC3" s="306"/>
      <c r="BSD3" s="306"/>
      <c r="BSE3" s="306"/>
      <c r="BSF3" s="306"/>
      <c r="BSG3" s="306"/>
      <c r="BSH3" s="306"/>
      <c r="BSI3" s="306"/>
      <c r="BSJ3" s="306"/>
      <c r="BSK3" s="306"/>
      <c r="BSL3" s="306"/>
      <c r="BSM3" s="306"/>
      <c r="BSN3" s="306"/>
      <c r="BSO3" s="306"/>
      <c r="BSP3" s="306"/>
      <c r="BSQ3" s="306"/>
      <c r="BSR3" s="306"/>
      <c r="BSS3" s="306"/>
      <c r="BST3" s="306"/>
      <c r="BSU3" s="306"/>
      <c r="BSV3" s="306"/>
      <c r="BSW3" s="306"/>
      <c r="BSX3" s="306"/>
      <c r="BSY3" s="306"/>
      <c r="BSZ3" s="306"/>
      <c r="BTA3" s="306"/>
      <c r="BTB3" s="306"/>
      <c r="BTC3" s="306"/>
      <c r="BTD3" s="306"/>
      <c r="BTE3" s="306"/>
      <c r="BTF3" s="306"/>
      <c r="BTG3" s="306"/>
      <c r="BTH3" s="306"/>
      <c r="BTI3" s="306"/>
      <c r="BTJ3" s="306"/>
      <c r="BTK3" s="306"/>
      <c r="BTL3" s="306"/>
      <c r="BTM3" s="306"/>
      <c r="BTN3" s="306"/>
      <c r="BTO3" s="306"/>
      <c r="BTP3" s="306"/>
      <c r="BTQ3" s="306"/>
      <c r="BTR3" s="306"/>
      <c r="BTS3" s="306"/>
      <c r="BTT3" s="306"/>
      <c r="BTU3" s="306"/>
      <c r="BTV3" s="306"/>
      <c r="BTW3" s="306"/>
      <c r="BTX3" s="306"/>
      <c r="BTY3" s="306"/>
      <c r="BTZ3" s="306"/>
      <c r="BUA3" s="306"/>
      <c r="BUB3" s="306"/>
      <c r="BUC3" s="306"/>
      <c r="BUD3" s="306"/>
      <c r="BUE3" s="306"/>
      <c r="BUF3" s="306"/>
      <c r="BUG3" s="306"/>
      <c r="BUH3" s="306"/>
      <c r="BUI3" s="306"/>
      <c r="BUJ3" s="306"/>
      <c r="BUK3" s="306"/>
      <c r="BUL3" s="306"/>
      <c r="BUM3" s="306"/>
      <c r="BUN3" s="306"/>
      <c r="BUO3" s="306"/>
      <c r="BUP3" s="306"/>
      <c r="BUQ3" s="306"/>
      <c r="BUR3" s="306"/>
      <c r="BUS3" s="306"/>
      <c r="BUT3" s="306"/>
      <c r="BUU3" s="306"/>
      <c r="BUV3" s="306"/>
      <c r="BUW3" s="306"/>
      <c r="BUX3" s="306"/>
      <c r="BUY3" s="306"/>
      <c r="BUZ3" s="306"/>
      <c r="BVA3" s="306"/>
      <c r="BVB3" s="306"/>
      <c r="BVC3" s="306"/>
      <c r="BVD3" s="306"/>
      <c r="BVE3" s="306"/>
      <c r="BVF3" s="306"/>
      <c r="BVG3" s="306"/>
      <c r="BVH3" s="306"/>
      <c r="BVI3" s="306"/>
      <c r="BVJ3" s="306"/>
      <c r="BVK3" s="306"/>
      <c r="BVL3" s="306"/>
      <c r="BVM3" s="306"/>
      <c r="BVN3" s="306"/>
      <c r="BVO3" s="306"/>
      <c r="BVP3" s="306"/>
      <c r="BVQ3" s="306"/>
      <c r="BVR3" s="306"/>
      <c r="BVS3" s="306"/>
      <c r="BVT3" s="306"/>
      <c r="BVU3" s="306"/>
      <c r="BVV3" s="306"/>
      <c r="BVW3" s="306"/>
      <c r="BVX3" s="306"/>
      <c r="BVY3" s="306"/>
      <c r="BVZ3" s="306"/>
      <c r="BWA3" s="306"/>
      <c r="BWB3" s="306"/>
      <c r="BWC3" s="306"/>
      <c r="BWD3" s="306"/>
      <c r="BWE3" s="306"/>
      <c r="BWF3" s="306"/>
      <c r="BWG3" s="306"/>
      <c r="BWH3" s="306"/>
      <c r="BWI3" s="306"/>
      <c r="BWJ3" s="306"/>
      <c r="BWK3" s="306"/>
      <c r="BWL3" s="306"/>
      <c r="BWM3" s="306"/>
      <c r="BWN3" s="306"/>
      <c r="BWO3" s="306"/>
      <c r="BWP3" s="306"/>
      <c r="BWQ3" s="306"/>
      <c r="BWR3" s="306"/>
      <c r="BWS3" s="306"/>
      <c r="BWT3" s="306"/>
      <c r="BWU3" s="306"/>
      <c r="BWV3" s="306"/>
      <c r="BWW3" s="306"/>
      <c r="BWX3" s="306"/>
      <c r="BWY3" s="306"/>
      <c r="BWZ3" s="306"/>
      <c r="BXA3" s="306"/>
      <c r="BXB3" s="306"/>
      <c r="BXC3" s="306"/>
      <c r="BXD3" s="306"/>
      <c r="BXE3" s="306"/>
      <c r="BXF3" s="306"/>
      <c r="BXG3" s="306"/>
      <c r="BXH3" s="306"/>
      <c r="BXI3" s="306"/>
      <c r="BXJ3" s="306"/>
      <c r="BXK3" s="306"/>
      <c r="BXL3" s="306"/>
      <c r="BXM3" s="306"/>
      <c r="BXN3" s="306"/>
      <c r="BXO3" s="306"/>
      <c r="BXP3" s="306"/>
      <c r="BXQ3" s="306"/>
      <c r="BXR3" s="306"/>
      <c r="BXS3" s="306"/>
      <c r="BXT3" s="306"/>
      <c r="BXU3" s="306"/>
      <c r="BXV3" s="306"/>
      <c r="BXW3" s="306"/>
      <c r="BXX3" s="306"/>
      <c r="BXY3" s="306"/>
      <c r="BXZ3" s="306"/>
      <c r="BYA3" s="306"/>
      <c r="BYB3" s="306"/>
      <c r="BYC3" s="306"/>
      <c r="BYD3" s="306"/>
      <c r="BYE3" s="306"/>
      <c r="BYF3" s="306"/>
      <c r="BYG3" s="306"/>
      <c r="BYH3" s="306"/>
      <c r="BYI3" s="306"/>
      <c r="BYJ3" s="306"/>
      <c r="BYK3" s="306"/>
      <c r="BYL3" s="306"/>
      <c r="BYM3" s="306"/>
      <c r="BYN3" s="306"/>
      <c r="BYO3" s="306"/>
      <c r="BYP3" s="306"/>
      <c r="BYQ3" s="306"/>
      <c r="BYR3" s="306"/>
      <c r="BYS3" s="306"/>
      <c r="BYT3" s="306"/>
      <c r="BYU3" s="306"/>
      <c r="BYV3" s="306"/>
      <c r="BYW3" s="306"/>
      <c r="BYX3" s="306"/>
      <c r="BYY3" s="306"/>
      <c r="BYZ3" s="306"/>
      <c r="BZA3" s="306"/>
      <c r="BZB3" s="306"/>
      <c r="BZC3" s="306"/>
      <c r="BZD3" s="306"/>
      <c r="BZE3" s="306"/>
      <c r="BZF3" s="306"/>
      <c r="BZG3" s="306"/>
      <c r="BZH3" s="306"/>
      <c r="BZI3" s="306"/>
      <c r="BZJ3" s="306"/>
      <c r="BZK3" s="306"/>
      <c r="BZL3" s="306"/>
      <c r="BZM3" s="306"/>
      <c r="BZN3" s="306"/>
      <c r="BZO3" s="306"/>
      <c r="BZP3" s="306"/>
      <c r="BZQ3" s="306"/>
      <c r="BZR3" s="306"/>
      <c r="BZS3" s="306"/>
      <c r="BZT3" s="306"/>
      <c r="BZU3" s="306"/>
      <c r="BZV3" s="306"/>
      <c r="BZW3" s="306"/>
      <c r="BZX3" s="306"/>
      <c r="BZY3" s="306"/>
      <c r="BZZ3" s="306"/>
      <c r="CAA3" s="306"/>
      <c r="CAB3" s="306"/>
      <c r="CAC3" s="306"/>
      <c r="CAD3" s="306"/>
      <c r="CAE3" s="306"/>
      <c r="CAF3" s="306"/>
      <c r="CAG3" s="306"/>
      <c r="CAH3" s="306"/>
      <c r="CAI3" s="306"/>
      <c r="CAJ3" s="306"/>
      <c r="CAK3" s="306"/>
      <c r="CAL3" s="306"/>
      <c r="CAM3" s="306"/>
      <c r="CAN3" s="306"/>
      <c r="CAO3" s="306"/>
      <c r="CAP3" s="306"/>
      <c r="CAQ3" s="306"/>
      <c r="CAR3" s="306"/>
      <c r="CAS3" s="306"/>
      <c r="CAT3" s="306"/>
      <c r="CAU3" s="306"/>
      <c r="CAV3" s="306"/>
      <c r="CAW3" s="306"/>
      <c r="CAX3" s="306"/>
      <c r="CAY3" s="306"/>
      <c r="CAZ3" s="306"/>
      <c r="CBA3" s="306"/>
      <c r="CBB3" s="306"/>
      <c r="CBC3" s="306"/>
      <c r="CBD3" s="306"/>
      <c r="CBE3" s="306"/>
      <c r="CBF3" s="306"/>
      <c r="CBG3" s="306"/>
      <c r="CBH3" s="306"/>
      <c r="CBI3" s="306"/>
      <c r="CBJ3" s="306"/>
      <c r="CBK3" s="306"/>
      <c r="CBL3" s="306"/>
      <c r="CBM3" s="306"/>
      <c r="CBN3" s="306"/>
      <c r="CBO3" s="306"/>
      <c r="CBP3" s="306"/>
      <c r="CBQ3" s="306"/>
      <c r="CBR3" s="306"/>
      <c r="CBS3" s="306"/>
      <c r="CBT3" s="306"/>
      <c r="CBU3" s="306"/>
      <c r="CBV3" s="306"/>
      <c r="CBW3" s="306"/>
      <c r="CBX3" s="306"/>
      <c r="CBY3" s="306"/>
      <c r="CBZ3" s="306"/>
      <c r="CCA3" s="306"/>
      <c r="CCB3" s="306"/>
      <c r="CCC3" s="306"/>
      <c r="CCD3" s="306"/>
      <c r="CCE3" s="306"/>
      <c r="CCF3" s="306"/>
      <c r="CCG3" s="306"/>
      <c r="CCH3" s="306"/>
      <c r="CCI3" s="306"/>
      <c r="CCJ3" s="306"/>
      <c r="CCK3" s="306"/>
      <c r="CCL3" s="306"/>
      <c r="CCM3" s="306"/>
      <c r="CCN3" s="306"/>
      <c r="CCO3" s="306"/>
      <c r="CCP3" s="306"/>
      <c r="CCQ3" s="306"/>
      <c r="CCR3" s="306"/>
      <c r="CCS3" s="306"/>
      <c r="CCT3" s="306"/>
      <c r="CCU3" s="306"/>
      <c r="CCV3" s="306"/>
      <c r="CCW3" s="306"/>
      <c r="CCX3" s="306"/>
      <c r="CCY3" s="306"/>
      <c r="CCZ3" s="306"/>
      <c r="CDA3" s="306"/>
      <c r="CDB3" s="306"/>
      <c r="CDC3" s="306"/>
      <c r="CDD3" s="306"/>
      <c r="CDE3" s="306"/>
      <c r="CDF3" s="306"/>
      <c r="CDG3" s="306"/>
      <c r="CDH3" s="306"/>
      <c r="CDI3" s="306"/>
      <c r="CDJ3" s="306"/>
      <c r="CDK3" s="306"/>
      <c r="CDL3" s="306"/>
      <c r="CDM3" s="306"/>
      <c r="CDN3" s="306"/>
      <c r="CDO3" s="306"/>
      <c r="CDP3" s="306"/>
      <c r="CDQ3" s="306"/>
      <c r="CDR3" s="306"/>
      <c r="CDS3" s="306"/>
      <c r="CDT3" s="306"/>
      <c r="CDU3" s="306"/>
      <c r="CDV3" s="306"/>
      <c r="CDW3" s="306"/>
      <c r="CDX3" s="306"/>
      <c r="CDY3" s="306"/>
      <c r="CDZ3" s="306"/>
      <c r="CEA3" s="306"/>
      <c r="CEB3" s="306"/>
      <c r="CEC3" s="306"/>
      <c r="CED3" s="306"/>
      <c r="CEE3" s="306"/>
      <c r="CEF3" s="306"/>
      <c r="CEG3" s="306"/>
      <c r="CEH3" s="306"/>
      <c r="CEI3" s="306"/>
      <c r="CEJ3" s="306"/>
      <c r="CEK3" s="306"/>
      <c r="CEL3" s="306"/>
      <c r="CEM3" s="306"/>
      <c r="CEN3" s="306"/>
      <c r="CEO3" s="306"/>
      <c r="CEP3" s="306"/>
      <c r="CEQ3" s="306"/>
      <c r="CER3" s="306"/>
      <c r="CES3" s="306"/>
      <c r="CET3" s="306"/>
      <c r="CEU3" s="306"/>
      <c r="CEV3" s="306"/>
      <c r="CEW3" s="306"/>
      <c r="CEX3" s="306"/>
      <c r="CEY3" s="306"/>
      <c r="CEZ3" s="306"/>
      <c r="CFA3" s="306"/>
      <c r="CFB3" s="306"/>
      <c r="CFC3" s="306"/>
      <c r="CFD3" s="306"/>
      <c r="CFE3" s="306"/>
      <c r="CFF3" s="306"/>
      <c r="CFG3" s="306"/>
      <c r="CFH3" s="306"/>
      <c r="CFI3" s="306"/>
      <c r="CFJ3" s="306"/>
      <c r="CFK3" s="306"/>
      <c r="CFL3" s="306"/>
      <c r="CFM3" s="306"/>
      <c r="CFN3" s="306"/>
      <c r="CFO3" s="306"/>
      <c r="CFP3" s="306"/>
      <c r="CFQ3" s="306"/>
      <c r="CFR3" s="306"/>
      <c r="CFS3" s="306"/>
      <c r="CFT3" s="306"/>
      <c r="CFU3" s="306"/>
      <c r="CFV3" s="306"/>
      <c r="CFW3" s="306"/>
      <c r="CFX3" s="306"/>
      <c r="CFY3" s="306"/>
      <c r="CFZ3" s="306"/>
      <c r="CGA3" s="306"/>
      <c r="CGB3" s="306"/>
      <c r="CGC3" s="306"/>
      <c r="CGD3" s="306"/>
      <c r="CGE3" s="306"/>
      <c r="CGF3" s="306"/>
      <c r="CGG3" s="306"/>
      <c r="CGH3" s="306"/>
      <c r="CGI3" s="306"/>
      <c r="CGJ3" s="306"/>
      <c r="CGK3" s="306"/>
      <c r="CGL3" s="306"/>
      <c r="CGM3" s="306"/>
      <c r="CGN3" s="306"/>
      <c r="CGO3" s="306"/>
      <c r="CGP3" s="306"/>
      <c r="CGQ3" s="306"/>
      <c r="CGR3" s="306"/>
      <c r="CGS3" s="306"/>
      <c r="CGT3" s="306"/>
      <c r="CGU3" s="306"/>
      <c r="CGV3" s="306"/>
      <c r="CGW3" s="306"/>
      <c r="CGX3" s="306"/>
      <c r="CGY3" s="306"/>
      <c r="CGZ3" s="306"/>
      <c r="CHA3" s="306"/>
      <c r="CHB3" s="306"/>
      <c r="CHC3" s="306"/>
      <c r="CHD3" s="306"/>
      <c r="CHE3" s="306"/>
      <c r="CHF3" s="306"/>
      <c r="CHG3" s="306"/>
      <c r="CHH3" s="306"/>
      <c r="CHI3" s="306"/>
      <c r="CHJ3" s="306"/>
      <c r="CHK3" s="306"/>
      <c r="CHL3" s="306"/>
      <c r="CHM3" s="306"/>
      <c r="CHN3" s="306"/>
      <c r="CHO3" s="306"/>
      <c r="CHP3" s="306"/>
      <c r="CHQ3" s="306"/>
      <c r="CHR3" s="306"/>
      <c r="CHS3" s="306"/>
      <c r="CHT3" s="306"/>
      <c r="CHU3" s="306"/>
      <c r="CHV3" s="306"/>
      <c r="CHW3" s="306"/>
      <c r="CHX3" s="306"/>
      <c r="CHY3" s="306"/>
      <c r="CHZ3" s="306"/>
      <c r="CIA3" s="306"/>
      <c r="CIB3" s="306"/>
      <c r="CIC3" s="306"/>
      <c r="CID3" s="306"/>
      <c r="CIE3" s="306"/>
      <c r="CIF3" s="306"/>
      <c r="CIG3" s="306"/>
      <c r="CIH3" s="306"/>
      <c r="CII3" s="306"/>
      <c r="CIJ3" s="306"/>
      <c r="CIK3" s="306"/>
      <c r="CIL3" s="306"/>
      <c r="CIM3" s="306"/>
      <c r="CIN3" s="306"/>
      <c r="CIO3" s="306"/>
      <c r="CIP3" s="306"/>
      <c r="CIQ3" s="306"/>
      <c r="CIR3" s="306"/>
      <c r="CIS3" s="306"/>
      <c r="CIT3" s="306"/>
      <c r="CIU3" s="306"/>
      <c r="CIV3" s="306"/>
      <c r="CIW3" s="306"/>
      <c r="CIX3" s="306"/>
      <c r="CIY3" s="306"/>
      <c r="CIZ3" s="306"/>
      <c r="CJA3" s="306"/>
      <c r="CJB3" s="306"/>
      <c r="CJC3" s="306"/>
      <c r="CJD3" s="306"/>
      <c r="CJE3" s="306"/>
      <c r="CJF3" s="306"/>
      <c r="CJG3" s="306"/>
      <c r="CJH3" s="306"/>
      <c r="CJI3" s="306"/>
      <c r="CJJ3" s="306"/>
      <c r="CJK3" s="306"/>
      <c r="CJL3" s="306"/>
      <c r="CJM3" s="306"/>
      <c r="CJN3" s="306"/>
      <c r="CJO3" s="306"/>
      <c r="CJP3" s="306"/>
      <c r="CJQ3" s="306"/>
      <c r="CJR3" s="306"/>
      <c r="CJS3" s="306"/>
      <c r="CJT3" s="306"/>
      <c r="CJU3" s="306"/>
      <c r="CJV3" s="306"/>
      <c r="CJW3" s="306"/>
      <c r="CJX3" s="306"/>
      <c r="CJY3" s="306"/>
      <c r="CJZ3" s="306"/>
      <c r="CKA3" s="306"/>
      <c r="CKB3" s="306"/>
      <c r="CKC3" s="306"/>
      <c r="CKD3" s="306"/>
      <c r="CKE3" s="306"/>
      <c r="CKF3" s="306"/>
      <c r="CKG3" s="306"/>
      <c r="CKH3" s="306"/>
      <c r="CKI3" s="306"/>
      <c r="CKJ3" s="306"/>
      <c r="CKK3" s="306"/>
      <c r="CKL3" s="306"/>
      <c r="CKM3" s="306"/>
      <c r="CKN3" s="306"/>
      <c r="CKO3" s="306"/>
      <c r="CKP3" s="306"/>
      <c r="CKQ3" s="306"/>
      <c r="CKR3" s="306"/>
      <c r="CKS3" s="306"/>
      <c r="CKT3" s="306"/>
      <c r="CKU3" s="306"/>
      <c r="CKV3" s="306"/>
      <c r="CKW3" s="306"/>
      <c r="CKX3" s="306"/>
      <c r="CKY3" s="306"/>
      <c r="CKZ3" s="306"/>
      <c r="CLA3" s="306"/>
      <c r="CLB3" s="306"/>
      <c r="CLC3" s="306"/>
      <c r="CLD3" s="306"/>
      <c r="CLE3" s="306"/>
      <c r="CLF3" s="306"/>
      <c r="CLG3" s="306"/>
      <c r="CLH3" s="306"/>
      <c r="CLI3" s="306"/>
      <c r="CLJ3" s="306"/>
      <c r="CLK3" s="306"/>
      <c r="CLL3" s="306"/>
      <c r="CLM3" s="306"/>
      <c r="CLN3" s="306"/>
      <c r="CLO3" s="306"/>
      <c r="CLP3" s="306"/>
      <c r="CLQ3" s="306"/>
      <c r="CLR3" s="306"/>
      <c r="CLS3" s="306"/>
      <c r="CLT3" s="306"/>
      <c r="CLU3" s="306"/>
      <c r="CLV3" s="306"/>
      <c r="CLW3" s="306"/>
      <c r="CLX3" s="306"/>
      <c r="CLY3" s="306"/>
      <c r="CLZ3" s="306"/>
      <c r="CMA3" s="306"/>
      <c r="CMB3" s="306"/>
      <c r="CMC3" s="306"/>
      <c r="CMD3" s="306"/>
      <c r="CME3" s="306"/>
      <c r="CMF3" s="306"/>
      <c r="CMG3" s="306"/>
      <c r="CMH3" s="306"/>
      <c r="CMI3" s="306"/>
      <c r="CMJ3" s="306"/>
      <c r="CMK3" s="306"/>
      <c r="CML3" s="306"/>
      <c r="CMM3" s="306"/>
      <c r="CMN3" s="306"/>
      <c r="CMO3" s="306"/>
      <c r="CMP3" s="306"/>
      <c r="CMQ3" s="306"/>
      <c r="CMR3" s="306"/>
      <c r="CMS3" s="306"/>
      <c r="CMT3" s="306"/>
      <c r="CMU3" s="306"/>
      <c r="CMV3" s="306"/>
      <c r="CMW3" s="306"/>
      <c r="CMX3" s="306"/>
      <c r="CMY3" s="306"/>
      <c r="CMZ3" s="306"/>
      <c r="CNA3" s="306"/>
      <c r="CNB3" s="306"/>
      <c r="CNC3" s="306"/>
      <c r="CND3" s="306"/>
      <c r="CNE3" s="306"/>
      <c r="CNF3" s="306"/>
      <c r="CNG3" s="306"/>
      <c r="CNH3" s="306"/>
      <c r="CNI3" s="306"/>
      <c r="CNJ3" s="306"/>
      <c r="CNK3" s="306"/>
      <c r="CNL3" s="306"/>
      <c r="CNM3" s="306"/>
      <c r="CNN3" s="306"/>
      <c r="CNO3" s="306"/>
      <c r="CNP3" s="306"/>
      <c r="CNQ3" s="306"/>
      <c r="CNR3" s="306"/>
      <c r="CNS3" s="306"/>
      <c r="CNT3" s="306"/>
      <c r="CNU3" s="306"/>
      <c r="CNV3" s="306"/>
      <c r="CNW3" s="306"/>
      <c r="CNX3" s="306"/>
      <c r="CNY3" s="306"/>
      <c r="CNZ3" s="306"/>
      <c r="COA3" s="306"/>
      <c r="COB3" s="306"/>
      <c r="COC3" s="306"/>
      <c r="COD3" s="306"/>
      <c r="COE3" s="306"/>
      <c r="COF3" s="306"/>
      <c r="COG3" s="306"/>
      <c r="COH3" s="306"/>
      <c r="COI3" s="306"/>
      <c r="COJ3" s="306"/>
      <c r="COK3" s="306"/>
      <c r="COL3" s="306"/>
      <c r="COM3" s="306"/>
      <c r="CON3" s="306"/>
      <c r="COO3" s="306"/>
      <c r="COP3" s="306"/>
      <c r="COQ3" s="306"/>
      <c r="COR3" s="306"/>
      <c r="COS3" s="306"/>
      <c r="COT3" s="306"/>
      <c r="COU3" s="306"/>
      <c r="COV3" s="306"/>
      <c r="COW3" s="306"/>
      <c r="COX3" s="306"/>
      <c r="COY3" s="306"/>
      <c r="COZ3" s="306"/>
      <c r="CPA3" s="306"/>
      <c r="CPB3" s="306"/>
      <c r="CPC3" s="306"/>
      <c r="CPD3" s="306"/>
      <c r="CPE3" s="306"/>
      <c r="CPF3" s="306"/>
      <c r="CPG3" s="306"/>
      <c r="CPH3" s="306"/>
      <c r="CPI3" s="306"/>
      <c r="CPJ3" s="306"/>
      <c r="CPK3" s="306"/>
      <c r="CPL3" s="306"/>
      <c r="CPM3" s="306"/>
      <c r="CPN3" s="306"/>
      <c r="CPO3" s="306"/>
      <c r="CPP3" s="306"/>
      <c r="CPQ3" s="306"/>
      <c r="CPR3" s="306"/>
      <c r="CPS3" s="306"/>
      <c r="CPT3" s="306"/>
      <c r="CPU3" s="306"/>
      <c r="CPV3" s="306"/>
      <c r="CPW3" s="306"/>
      <c r="CPX3" s="306"/>
      <c r="CPY3" s="306"/>
      <c r="CPZ3" s="306"/>
      <c r="CQA3" s="306"/>
      <c r="CQB3" s="306"/>
      <c r="CQC3" s="306"/>
      <c r="CQD3" s="306"/>
      <c r="CQE3" s="306"/>
      <c r="CQF3" s="306"/>
      <c r="CQG3" s="306"/>
      <c r="CQH3" s="306"/>
      <c r="CQI3" s="306"/>
      <c r="CQJ3" s="306"/>
      <c r="CQK3" s="306"/>
      <c r="CQL3" s="306"/>
      <c r="CQM3" s="306"/>
      <c r="CQN3" s="306"/>
      <c r="CQO3" s="306"/>
      <c r="CQP3" s="306"/>
      <c r="CQQ3" s="306"/>
      <c r="CQR3" s="306"/>
      <c r="CQS3" s="306"/>
      <c r="CQT3" s="306"/>
      <c r="CQU3" s="306"/>
      <c r="CQV3" s="306"/>
      <c r="CQW3" s="306"/>
      <c r="CQX3" s="306"/>
      <c r="CQY3" s="306"/>
      <c r="CQZ3" s="306"/>
      <c r="CRA3" s="306"/>
      <c r="CRB3" s="306"/>
      <c r="CRC3" s="306"/>
      <c r="CRD3" s="306"/>
      <c r="CRE3" s="306"/>
      <c r="CRF3" s="306"/>
      <c r="CRG3" s="306"/>
      <c r="CRH3" s="306"/>
      <c r="CRI3" s="306"/>
      <c r="CRJ3" s="306"/>
      <c r="CRK3" s="306"/>
      <c r="CRL3" s="306"/>
      <c r="CRM3" s="306"/>
      <c r="CRN3" s="306"/>
      <c r="CRO3" s="306"/>
      <c r="CRP3" s="306"/>
      <c r="CRQ3" s="306"/>
      <c r="CRR3" s="306"/>
      <c r="CRS3" s="306"/>
      <c r="CRT3" s="306"/>
      <c r="CRU3" s="306"/>
      <c r="CRV3" s="306"/>
      <c r="CRW3" s="306"/>
      <c r="CRX3" s="306"/>
      <c r="CRY3" s="306"/>
      <c r="CRZ3" s="306"/>
      <c r="CSA3" s="306"/>
      <c r="CSB3" s="306"/>
      <c r="CSC3" s="306"/>
      <c r="CSD3" s="306"/>
      <c r="CSE3" s="306"/>
      <c r="CSF3" s="306"/>
      <c r="CSG3" s="306"/>
      <c r="CSH3" s="306"/>
      <c r="CSI3" s="306"/>
      <c r="CSJ3" s="306"/>
      <c r="CSK3" s="306"/>
      <c r="CSL3" s="306"/>
      <c r="CSM3" s="306"/>
      <c r="CSN3" s="306"/>
      <c r="CSO3" s="306"/>
      <c r="CSP3" s="306"/>
      <c r="CSQ3" s="306"/>
      <c r="CSR3" s="306"/>
      <c r="CSS3" s="306"/>
      <c r="CST3" s="306"/>
      <c r="CSU3" s="306"/>
      <c r="CSV3" s="306"/>
      <c r="CSW3" s="306"/>
      <c r="CSX3" s="306"/>
      <c r="CSY3" s="306"/>
      <c r="CSZ3" s="306"/>
      <c r="CTA3" s="306"/>
      <c r="CTB3" s="306"/>
      <c r="CTC3" s="306"/>
      <c r="CTD3" s="306"/>
      <c r="CTE3" s="306"/>
      <c r="CTF3" s="306"/>
      <c r="CTG3" s="306"/>
      <c r="CTH3" s="306"/>
      <c r="CTI3" s="306"/>
      <c r="CTJ3" s="306"/>
      <c r="CTK3" s="306"/>
      <c r="CTL3" s="306"/>
      <c r="CTM3" s="306"/>
      <c r="CTN3" s="306"/>
      <c r="CTO3" s="306"/>
      <c r="CTP3" s="306"/>
      <c r="CTQ3" s="306"/>
      <c r="CTR3" s="306"/>
      <c r="CTS3" s="306"/>
      <c r="CTT3" s="306"/>
      <c r="CTU3" s="306"/>
      <c r="CTV3" s="306"/>
      <c r="CTW3" s="306"/>
      <c r="CTX3" s="306"/>
      <c r="CTY3" s="306"/>
      <c r="CTZ3" s="306"/>
      <c r="CUA3" s="306"/>
      <c r="CUB3" s="306"/>
      <c r="CUC3" s="306"/>
      <c r="CUD3" s="306"/>
      <c r="CUE3" s="306"/>
      <c r="CUF3" s="306"/>
      <c r="CUG3" s="306"/>
      <c r="CUH3" s="306"/>
      <c r="CUI3" s="306"/>
      <c r="CUJ3" s="306"/>
      <c r="CUK3" s="306"/>
      <c r="CUL3" s="306"/>
      <c r="CUM3" s="306"/>
      <c r="CUN3" s="306"/>
      <c r="CUO3" s="306"/>
      <c r="CUP3" s="306"/>
      <c r="CUQ3" s="306"/>
      <c r="CUR3" s="306"/>
      <c r="CUS3" s="306"/>
      <c r="CUT3" s="306"/>
      <c r="CUU3" s="306"/>
      <c r="CUV3" s="306"/>
      <c r="CUW3" s="306"/>
      <c r="CUX3" s="306"/>
      <c r="CUY3" s="306"/>
      <c r="CUZ3" s="306"/>
      <c r="CVA3" s="306"/>
      <c r="CVB3" s="306"/>
      <c r="CVC3" s="306"/>
      <c r="CVD3" s="306"/>
      <c r="CVE3" s="306"/>
      <c r="CVF3" s="306"/>
      <c r="CVG3" s="306"/>
      <c r="CVH3" s="306"/>
      <c r="CVI3" s="306"/>
      <c r="CVJ3" s="306"/>
      <c r="CVK3" s="306"/>
      <c r="CVL3" s="306"/>
      <c r="CVM3" s="306"/>
      <c r="CVN3" s="306"/>
      <c r="CVO3" s="306"/>
      <c r="CVP3" s="306"/>
      <c r="CVQ3" s="306"/>
      <c r="CVR3" s="306"/>
      <c r="CVS3" s="306"/>
      <c r="CVT3" s="306"/>
      <c r="CVU3" s="306"/>
      <c r="CVV3" s="306"/>
      <c r="CVW3" s="306"/>
      <c r="CVX3" s="306"/>
      <c r="CVY3" s="306"/>
      <c r="CVZ3" s="306"/>
      <c r="CWA3" s="306"/>
      <c r="CWB3" s="306"/>
      <c r="CWC3" s="306"/>
      <c r="CWD3" s="306"/>
      <c r="CWE3" s="306"/>
      <c r="CWF3" s="306"/>
      <c r="CWG3" s="306"/>
      <c r="CWH3" s="306"/>
      <c r="CWI3" s="306"/>
      <c r="CWJ3" s="306"/>
      <c r="CWK3" s="306"/>
      <c r="CWL3" s="306"/>
      <c r="CWM3" s="306"/>
      <c r="CWN3" s="306"/>
      <c r="CWO3" s="306"/>
      <c r="CWP3" s="306"/>
      <c r="CWQ3" s="306"/>
      <c r="CWR3" s="306"/>
      <c r="CWS3" s="306"/>
      <c r="CWT3" s="306"/>
      <c r="CWU3" s="306"/>
      <c r="CWV3" s="306"/>
      <c r="CWW3" s="306"/>
      <c r="CWX3" s="306"/>
      <c r="CWY3" s="306"/>
      <c r="CWZ3" s="306"/>
      <c r="CXA3" s="306"/>
      <c r="CXB3" s="306"/>
      <c r="CXC3" s="306"/>
      <c r="CXD3" s="306"/>
      <c r="CXE3" s="306"/>
      <c r="CXF3" s="306"/>
      <c r="CXG3" s="306"/>
      <c r="CXH3" s="306"/>
      <c r="CXI3" s="306"/>
      <c r="CXJ3" s="306"/>
      <c r="CXK3" s="306"/>
      <c r="CXL3" s="306"/>
      <c r="CXM3" s="306"/>
      <c r="CXN3" s="306"/>
      <c r="CXO3" s="306"/>
      <c r="CXP3" s="306"/>
      <c r="CXQ3" s="306"/>
      <c r="CXR3" s="306"/>
      <c r="CXS3" s="306"/>
      <c r="CXT3" s="306"/>
      <c r="CXU3" s="306"/>
      <c r="CXV3" s="306"/>
      <c r="CXW3" s="306"/>
      <c r="CXX3" s="306"/>
      <c r="CXY3" s="306"/>
      <c r="CXZ3" s="306"/>
      <c r="CYA3" s="306"/>
      <c r="CYB3" s="306"/>
      <c r="CYC3" s="306"/>
      <c r="CYD3" s="306"/>
      <c r="CYE3" s="306"/>
      <c r="CYF3" s="306"/>
      <c r="CYG3" s="306"/>
      <c r="CYH3" s="306"/>
      <c r="CYI3" s="306"/>
      <c r="CYJ3" s="306"/>
      <c r="CYK3" s="306"/>
      <c r="CYL3" s="306"/>
      <c r="CYM3" s="306"/>
      <c r="CYN3" s="306"/>
      <c r="CYO3" s="306"/>
      <c r="CYP3" s="306"/>
      <c r="CYQ3" s="306"/>
      <c r="CYR3" s="306"/>
      <c r="CYS3" s="306"/>
      <c r="CYT3" s="306"/>
      <c r="CYU3" s="306"/>
      <c r="CYV3" s="306"/>
      <c r="CYW3" s="306"/>
      <c r="CYX3" s="306"/>
      <c r="CYY3" s="306"/>
      <c r="CYZ3" s="306"/>
      <c r="CZA3" s="306"/>
      <c r="CZB3" s="306"/>
      <c r="CZC3" s="306"/>
      <c r="CZD3" s="306"/>
      <c r="CZE3" s="306"/>
      <c r="CZF3" s="306"/>
      <c r="CZG3" s="306"/>
      <c r="CZH3" s="306"/>
      <c r="CZI3" s="306"/>
      <c r="CZJ3" s="306"/>
      <c r="CZK3" s="306"/>
      <c r="CZL3" s="306"/>
      <c r="CZM3" s="306"/>
      <c r="CZN3" s="306"/>
      <c r="CZO3" s="306"/>
      <c r="CZP3" s="306"/>
      <c r="CZQ3" s="306"/>
      <c r="CZR3" s="306"/>
      <c r="CZS3" s="306"/>
      <c r="CZT3" s="306"/>
      <c r="CZU3" s="306"/>
      <c r="CZV3" s="306"/>
      <c r="CZW3" s="306"/>
      <c r="CZX3" s="306"/>
      <c r="CZY3" s="306"/>
      <c r="CZZ3" s="306"/>
      <c r="DAA3" s="306"/>
      <c r="DAB3" s="306"/>
      <c r="DAC3" s="306"/>
      <c r="DAD3" s="306"/>
      <c r="DAE3" s="306"/>
      <c r="DAF3" s="306"/>
      <c r="DAG3" s="306"/>
      <c r="DAH3" s="306"/>
      <c r="DAI3" s="306"/>
      <c r="DAJ3" s="306"/>
      <c r="DAK3" s="306"/>
      <c r="DAL3" s="306"/>
      <c r="DAM3" s="306"/>
      <c r="DAN3" s="306"/>
      <c r="DAO3" s="306"/>
      <c r="DAP3" s="306"/>
      <c r="DAQ3" s="306"/>
      <c r="DAR3" s="306"/>
      <c r="DAS3" s="306"/>
      <c r="DAT3" s="306"/>
      <c r="DAU3" s="306"/>
      <c r="DAV3" s="306"/>
      <c r="DAW3" s="306"/>
      <c r="DAX3" s="306"/>
      <c r="DAY3" s="306"/>
      <c r="DAZ3" s="306"/>
      <c r="DBA3" s="306"/>
      <c r="DBB3" s="306"/>
      <c r="DBC3" s="306"/>
      <c r="DBD3" s="306"/>
      <c r="DBE3" s="306"/>
      <c r="DBF3" s="306"/>
      <c r="DBG3" s="306"/>
      <c r="DBH3" s="306"/>
      <c r="DBI3" s="306"/>
      <c r="DBJ3" s="306"/>
      <c r="DBK3" s="306"/>
      <c r="DBL3" s="306"/>
      <c r="DBM3" s="306"/>
      <c r="DBN3" s="306"/>
      <c r="DBO3" s="306"/>
      <c r="DBP3" s="306"/>
      <c r="DBQ3" s="306"/>
      <c r="DBR3" s="306"/>
      <c r="DBS3" s="306"/>
      <c r="DBT3" s="306"/>
      <c r="DBU3" s="306"/>
      <c r="DBV3" s="306"/>
      <c r="DBW3" s="306"/>
      <c r="DBX3" s="306"/>
      <c r="DBY3" s="306"/>
      <c r="DBZ3" s="306"/>
      <c r="DCA3" s="306"/>
      <c r="DCB3" s="306"/>
      <c r="DCC3" s="306"/>
      <c r="DCD3" s="306"/>
      <c r="DCE3" s="306"/>
      <c r="DCF3" s="306"/>
      <c r="DCG3" s="306"/>
      <c r="DCH3" s="306"/>
      <c r="DCI3" s="306"/>
      <c r="DCJ3" s="306"/>
      <c r="DCK3" s="306"/>
      <c r="DCL3" s="306"/>
      <c r="DCM3" s="306"/>
      <c r="DCN3" s="306"/>
      <c r="DCO3" s="306"/>
      <c r="DCP3" s="306"/>
      <c r="DCQ3" s="306"/>
      <c r="DCR3" s="306"/>
      <c r="DCS3" s="306"/>
      <c r="DCT3" s="306"/>
      <c r="DCU3" s="306"/>
      <c r="DCV3" s="306"/>
      <c r="DCW3" s="306"/>
      <c r="DCX3" s="306"/>
      <c r="DCY3" s="306"/>
      <c r="DCZ3" s="306"/>
      <c r="DDA3" s="306"/>
      <c r="DDB3" s="306"/>
      <c r="DDC3" s="306"/>
      <c r="DDD3" s="306"/>
      <c r="DDE3" s="306"/>
      <c r="DDF3" s="306"/>
      <c r="DDG3" s="306"/>
      <c r="DDH3" s="306"/>
      <c r="DDI3" s="306"/>
      <c r="DDJ3" s="306"/>
      <c r="DDK3" s="306"/>
      <c r="DDL3" s="306"/>
      <c r="DDM3" s="306"/>
      <c r="DDN3" s="306"/>
      <c r="DDO3" s="306"/>
      <c r="DDP3" s="306"/>
      <c r="DDQ3" s="306"/>
      <c r="DDR3" s="306"/>
      <c r="DDS3" s="306"/>
      <c r="DDT3" s="306"/>
      <c r="DDU3" s="306"/>
      <c r="DDV3" s="306"/>
      <c r="DDW3" s="306"/>
      <c r="DDX3" s="306"/>
      <c r="DDY3" s="306"/>
      <c r="DDZ3" s="306"/>
      <c r="DEA3" s="306"/>
      <c r="DEB3" s="306"/>
      <c r="DEC3" s="306"/>
      <c r="DED3" s="306"/>
      <c r="DEE3" s="306"/>
      <c r="DEF3" s="306"/>
      <c r="DEG3" s="306"/>
      <c r="DEH3" s="306"/>
      <c r="DEI3" s="306"/>
      <c r="DEJ3" s="306"/>
      <c r="DEK3" s="306"/>
      <c r="DEL3" s="306"/>
      <c r="DEM3" s="306"/>
      <c r="DEN3" s="306"/>
      <c r="DEO3" s="306"/>
      <c r="DEP3" s="306"/>
      <c r="DEQ3" s="306"/>
      <c r="DER3" s="306"/>
      <c r="DES3" s="306"/>
      <c r="DET3" s="306"/>
      <c r="DEU3" s="306"/>
      <c r="DEV3" s="306"/>
      <c r="DEW3" s="306"/>
      <c r="DEX3" s="306"/>
      <c r="DEY3" s="306"/>
      <c r="DEZ3" s="306"/>
      <c r="DFA3" s="306"/>
      <c r="DFB3" s="306"/>
      <c r="DFC3" s="306"/>
      <c r="DFD3" s="306"/>
      <c r="DFE3" s="306"/>
      <c r="DFF3" s="306"/>
      <c r="DFG3" s="306"/>
      <c r="DFH3" s="306"/>
      <c r="DFI3" s="306"/>
      <c r="DFJ3" s="306"/>
      <c r="DFK3" s="306"/>
      <c r="DFL3" s="306"/>
      <c r="DFM3" s="306"/>
      <c r="DFN3" s="306"/>
      <c r="DFO3" s="306"/>
      <c r="DFP3" s="306"/>
      <c r="DFQ3" s="306"/>
      <c r="DFR3" s="306"/>
      <c r="DFS3" s="306"/>
      <c r="DFT3" s="306"/>
      <c r="DFU3" s="306"/>
      <c r="DFV3" s="306"/>
      <c r="DFW3" s="306"/>
      <c r="DFX3" s="306"/>
      <c r="DFY3" s="306"/>
      <c r="DFZ3" s="306"/>
      <c r="DGA3" s="306"/>
      <c r="DGB3" s="306"/>
      <c r="DGC3" s="306"/>
      <c r="DGD3" s="306"/>
      <c r="DGE3" s="306"/>
      <c r="DGF3" s="306"/>
      <c r="DGG3" s="306"/>
      <c r="DGH3" s="306"/>
      <c r="DGI3" s="306"/>
      <c r="DGJ3" s="306"/>
      <c r="DGK3" s="306"/>
      <c r="DGL3" s="306"/>
      <c r="DGM3" s="306"/>
      <c r="DGN3" s="306"/>
      <c r="DGO3" s="306"/>
      <c r="DGP3" s="306"/>
      <c r="DGQ3" s="306"/>
      <c r="DGR3" s="306"/>
      <c r="DGS3" s="306"/>
      <c r="DGT3" s="306"/>
      <c r="DGU3" s="306"/>
      <c r="DGV3" s="306"/>
      <c r="DGW3" s="306"/>
      <c r="DGX3" s="306"/>
      <c r="DGY3" s="306"/>
      <c r="DGZ3" s="306"/>
      <c r="DHA3" s="306"/>
      <c r="DHB3" s="306"/>
      <c r="DHC3" s="306"/>
      <c r="DHD3" s="306"/>
      <c r="DHE3" s="306"/>
      <c r="DHF3" s="306"/>
      <c r="DHG3" s="306"/>
      <c r="DHH3" s="306"/>
      <c r="DHI3" s="306"/>
      <c r="DHJ3" s="306"/>
      <c r="DHK3" s="306"/>
      <c r="DHL3" s="306"/>
      <c r="DHM3" s="306"/>
      <c r="DHN3" s="306"/>
      <c r="DHO3" s="306"/>
      <c r="DHP3" s="306"/>
      <c r="DHQ3" s="306"/>
      <c r="DHR3" s="306"/>
      <c r="DHS3" s="306"/>
      <c r="DHT3" s="306"/>
      <c r="DHU3" s="306"/>
      <c r="DHV3" s="306"/>
      <c r="DHW3" s="306"/>
      <c r="DHX3" s="306"/>
      <c r="DHY3" s="306"/>
      <c r="DHZ3" s="306"/>
      <c r="DIA3" s="306"/>
      <c r="DIB3" s="306"/>
      <c r="DIC3" s="306"/>
      <c r="DID3" s="306"/>
      <c r="DIE3" s="306"/>
      <c r="DIF3" s="306"/>
      <c r="DIG3" s="306"/>
      <c r="DIH3" s="306"/>
      <c r="DII3" s="306"/>
      <c r="DIJ3" s="306"/>
      <c r="DIK3" s="306"/>
      <c r="DIL3" s="306"/>
      <c r="DIM3" s="306"/>
      <c r="DIN3" s="306"/>
      <c r="DIO3" s="306"/>
      <c r="DIP3" s="306"/>
      <c r="DIQ3" s="306"/>
      <c r="DIR3" s="306"/>
      <c r="DIS3" s="306"/>
      <c r="DIT3" s="306"/>
      <c r="DIU3" s="306"/>
      <c r="DIV3" s="306"/>
      <c r="DIW3" s="306"/>
      <c r="DIX3" s="306"/>
      <c r="DIY3" s="306"/>
      <c r="DIZ3" s="306"/>
      <c r="DJA3" s="306"/>
      <c r="DJB3" s="306"/>
      <c r="DJC3" s="306"/>
      <c r="DJD3" s="306"/>
      <c r="DJE3" s="306"/>
      <c r="DJF3" s="306"/>
      <c r="DJG3" s="306"/>
      <c r="DJH3" s="306"/>
      <c r="DJI3" s="306"/>
      <c r="DJJ3" s="306"/>
      <c r="DJK3" s="306"/>
      <c r="DJL3" s="306"/>
      <c r="DJM3" s="306"/>
      <c r="DJN3" s="306"/>
      <c r="DJO3" s="306"/>
      <c r="DJP3" s="306"/>
      <c r="DJQ3" s="306"/>
      <c r="DJR3" s="306"/>
      <c r="DJS3" s="306"/>
      <c r="DJT3" s="306"/>
      <c r="DJU3" s="306"/>
      <c r="DJV3" s="306"/>
      <c r="DJW3" s="306"/>
      <c r="DJX3" s="306"/>
      <c r="DJY3" s="306"/>
      <c r="DJZ3" s="306"/>
      <c r="DKA3" s="306"/>
      <c r="DKB3" s="306"/>
      <c r="DKC3" s="306"/>
      <c r="DKD3" s="306"/>
      <c r="DKE3" s="306"/>
      <c r="DKF3" s="306"/>
      <c r="DKG3" s="306"/>
      <c r="DKH3" s="306"/>
      <c r="DKI3" s="306"/>
      <c r="DKJ3" s="306"/>
      <c r="DKK3" s="306"/>
      <c r="DKL3" s="306"/>
      <c r="DKM3" s="306"/>
      <c r="DKN3" s="306"/>
      <c r="DKO3" s="306"/>
      <c r="DKP3" s="306"/>
      <c r="DKQ3" s="306"/>
      <c r="DKR3" s="306"/>
      <c r="DKS3" s="306"/>
      <c r="DKT3" s="306"/>
      <c r="DKU3" s="306"/>
      <c r="DKV3" s="306"/>
      <c r="DKW3" s="306"/>
      <c r="DKX3" s="306"/>
      <c r="DKY3" s="306"/>
      <c r="DKZ3" s="306"/>
      <c r="DLA3" s="306"/>
      <c r="DLB3" s="306"/>
      <c r="DLC3" s="306"/>
      <c r="DLD3" s="306"/>
      <c r="DLE3" s="306"/>
      <c r="DLF3" s="306"/>
      <c r="DLG3" s="306"/>
      <c r="DLH3" s="306"/>
      <c r="DLI3" s="306"/>
      <c r="DLJ3" s="306"/>
      <c r="DLK3" s="306"/>
      <c r="DLL3" s="306"/>
      <c r="DLM3" s="306"/>
      <c r="DLN3" s="306"/>
      <c r="DLO3" s="306"/>
      <c r="DLP3" s="306"/>
      <c r="DLQ3" s="306"/>
      <c r="DLR3" s="306"/>
      <c r="DLS3" s="306"/>
      <c r="DLT3" s="306"/>
      <c r="DLU3" s="306"/>
      <c r="DLV3" s="306"/>
      <c r="DLW3" s="306"/>
      <c r="DLX3" s="306"/>
      <c r="DLY3" s="306"/>
      <c r="DLZ3" s="306"/>
      <c r="DMA3" s="306"/>
      <c r="DMB3" s="306"/>
      <c r="DMC3" s="306"/>
      <c r="DMD3" s="306"/>
      <c r="DME3" s="306"/>
      <c r="DMF3" s="306"/>
      <c r="DMG3" s="306"/>
      <c r="DMH3" s="306"/>
      <c r="DMI3" s="306"/>
      <c r="DMJ3" s="306"/>
      <c r="DMK3" s="306"/>
      <c r="DML3" s="306"/>
      <c r="DMM3" s="306"/>
      <c r="DMN3" s="306"/>
      <c r="DMO3" s="306"/>
      <c r="DMP3" s="306"/>
      <c r="DMQ3" s="306"/>
      <c r="DMR3" s="306"/>
      <c r="DMS3" s="306"/>
      <c r="DMT3" s="306"/>
      <c r="DMU3" s="306"/>
      <c r="DMV3" s="306"/>
      <c r="DMW3" s="306"/>
      <c r="DMX3" s="306"/>
      <c r="DMY3" s="306"/>
      <c r="DMZ3" s="306"/>
      <c r="DNA3" s="306"/>
      <c r="DNB3" s="306"/>
      <c r="DNC3" s="306"/>
      <c r="DND3" s="306"/>
      <c r="DNE3" s="306"/>
      <c r="DNF3" s="306"/>
      <c r="DNG3" s="306"/>
      <c r="DNH3" s="306"/>
      <c r="DNI3" s="306"/>
      <c r="DNJ3" s="306"/>
      <c r="DNK3" s="306"/>
      <c r="DNL3" s="306"/>
      <c r="DNM3" s="306"/>
      <c r="DNN3" s="306"/>
      <c r="DNO3" s="306"/>
      <c r="DNP3" s="306"/>
      <c r="DNQ3" s="306"/>
      <c r="DNR3" s="306"/>
      <c r="DNS3" s="306"/>
      <c r="DNT3" s="306"/>
      <c r="DNU3" s="306"/>
      <c r="DNV3" s="306"/>
      <c r="DNW3" s="306"/>
      <c r="DNX3" s="306"/>
      <c r="DNY3" s="306"/>
      <c r="DNZ3" s="306"/>
      <c r="DOA3" s="306"/>
      <c r="DOB3" s="306"/>
      <c r="DOC3" s="306"/>
      <c r="DOD3" s="306"/>
      <c r="DOE3" s="306"/>
      <c r="DOF3" s="306"/>
      <c r="DOG3" s="306"/>
      <c r="DOH3" s="306"/>
      <c r="DOI3" s="306"/>
      <c r="DOJ3" s="306"/>
      <c r="DOK3" s="306"/>
      <c r="DOL3" s="306"/>
      <c r="DOM3" s="306"/>
      <c r="DON3" s="306"/>
      <c r="DOO3" s="306"/>
      <c r="DOP3" s="306"/>
      <c r="DOQ3" s="306"/>
      <c r="DOR3" s="306"/>
      <c r="DOS3" s="306"/>
      <c r="DOT3" s="306"/>
      <c r="DOU3" s="306"/>
      <c r="DOV3" s="306"/>
      <c r="DOW3" s="306"/>
      <c r="DOX3" s="306"/>
      <c r="DOY3" s="306"/>
      <c r="DOZ3" s="306"/>
      <c r="DPA3" s="306"/>
      <c r="DPB3" s="306"/>
      <c r="DPC3" s="306"/>
      <c r="DPD3" s="306"/>
      <c r="DPE3" s="306"/>
      <c r="DPF3" s="306"/>
      <c r="DPG3" s="306"/>
      <c r="DPH3" s="306"/>
      <c r="DPI3" s="306"/>
      <c r="DPJ3" s="306"/>
      <c r="DPK3" s="306"/>
      <c r="DPL3" s="306"/>
      <c r="DPM3" s="306"/>
      <c r="DPN3" s="306"/>
      <c r="DPO3" s="306"/>
      <c r="DPP3" s="306"/>
      <c r="DPQ3" s="306"/>
      <c r="DPR3" s="306"/>
      <c r="DPS3" s="306"/>
      <c r="DPT3" s="306"/>
      <c r="DPU3" s="306"/>
      <c r="DPV3" s="306"/>
      <c r="DPW3" s="306"/>
      <c r="DPX3" s="306"/>
      <c r="DPY3" s="306"/>
      <c r="DPZ3" s="306"/>
      <c r="DQA3" s="306"/>
      <c r="DQB3" s="306"/>
      <c r="DQC3" s="306"/>
      <c r="DQD3" s="306"/>
      <c r="DQE3" s="306"/>
      <c r="DQF3" s="306"/>
      <c r="DQG3" s="306"/>
      <c r="DQH3" s="306"/>
      <c r="DQI3" s="306"/>
      <c r="DQJ3" s="306"/>
      <c r="DQK3" s="306"/>
      <c r="DQL3" s="306"/>
      <c r="DQM3" s="306"/>
      <c r="DQN3" s="306"/>
      <c r="DQO3" s="306"/>
      <c r="DQP3" s="306"/>
      <c r="DQQ3" s="306"/>
      <c r="DQR3" s="306"/>
      <c r="DQS3" s="306"/>
      <c r="DQT3" s="306"/>
      <c r="DQU3" s="306"/>
      <c r="DQV3" s="306"/>
      <c r="DQW3" s="306"/>
      <c r="DQX3" s="306"/>
      <c r="DQY3" s="306"/>
      <c r="DQZ3" s="306"/>
      <c r="DRA3" s="306"/>
      <c r="DRB3" s="306"/>
      <c r="DRC3" s="306"/>
      <c r="DRD3" s="306"/>
      <c r="DRE3" s="306"/>
      <c r="DRF3" s="306"/>
      <c r="DRG3" s="306"/>
      <c r="DRH3" s="306"/>
      <c r="DRI3" s="306"/>
      <c r="DRJ3" s="306"/>
      <c r="DRK3" s="306"/>
      <c r="DRL3" s="306"/>
      <c r="DRM3" s="306"/>
      <c r="DRN3" s="306"/>
      <c r="DRO3" s="306"/>
      <c r="DRP3" s="306"/>
      <c r="DRQ3" s="306"/>
      <c r="DRR3" s="306"/>
      <c r="DRS3" s="306"/>
      <c r="DRT3" s="306"/>
      <c r="DRU3" s="306"/>
      <c r="DRV3" s="306"/>
      <c r="DRW3" s="306"/>
      <c r="DRX3" s="306"/>
      <c r="DRY3" s="306"/>
      <c r="DRZ3" s="306"/>
      <c r="DSA3" s="306"/>
      <c r="DSB3" s="306"/>
      <c r="DSC3" s="306"/>
      <c r="DSD3" s="306"/>
      <c r="DSE3" s="306"/>
      <c r="DSF3" s="306"/>
      <c r="DSG3" s="306"/>
      <c r="DSH3" s="306"/>
      <c r="DSI3" s="306"/>
      <c r="DSJ3" s="306"/>
      <c r="DSK3" s="306"/>
      <c r="DSL3" s="306"/>
      <c r="DSM3" s="306"/>
      <c r="DSN3" s="306"/>
      <c r="DSO3" s="306"/>
      <c r="DSP3" s="306"/>
      <c r="DSQ3" s="306"/>
      <c r="DSR3" s="306"/>
      <c r="DSS3" s="306"/>
      <c r="DST3" s="306"/>
      <c r="DSU3" s="306"/>
      <c r="DSV3" s="306"/>
      <c r="DSW3" s="306"/>
      <c r="DSX3" s="306"/>
      <c r="DSY3" s="306"/>
      <c r="DSZ3" s="306"/>
      <c r="DTA3" s="306"/>
      <c r="DTB3" s="306"/>
      <c r="DTC3" s="306"/>
      <c r="DTD3" s="306"/>
      <c r="DTE3" s="306"/>
      <c r="DTF3" s="306"/>
      <c r="DTG3" s="306"/>
      <c r="DTH3" s="306"/>
      <c r="DTI3" s="306"/>
      <c r="DTJ3" s="306"/>
      <c r="DTK3" s="306"/>
      <c r="DTL3" s="306"/>
      <c r="DTM3" s="306"/>
      <c r="DTN3" s="306"/>
      <c r="DTO3" s="306"/>
      <c r="DTP3" s="306"/>
      <c r="DTQ3" s="306"/>
      <c r="DTR3" s="306"/>
      <c r="DTS3" s="306"/>
      <c r="DTT3" s="306"/>
      <c r="DTU3" s="306"/>
      <c r="DTV3" s="306"/>
      <c r="DTW3" s="306"/>
      <c r="DTX3" s="306"/>
      <c r="DTY3" s="306"/>
      <c r="DTZ3" s="306"/>
      <c r="DUA3" s="306"/>
      <c r="DUB3" s="306"/>
      <c r="DUC3" s="306"/>
      <c r="DUD3" s="306"/>
      <c r="DUE3" s="306"/>
      <c r="DUF3" s="306"/>
      <c r="DUG3" s="306"/>
      <c r="DUH3" s="306"/>
      <c r="DUI3" s="306"/>
      <c r="DUJ3" s="306"/>
      <c r="DUK3" s="306"/>
      <c r="DUL3" s="306"/>
      <c r="DUM3" s="306"/>
      <c r="DUN3" s="306"/>
      <c r="DUO3" s="306"/>
      <c r="DUP3" s="306"/>
      <c r="DUQ3" s="306"/>
      <c r="DUR3" s="306"/>
      <c r="DUS3" s="306"/>
      <c r="DUT3" s="306"/>
      <c r="DUU3" s="306"/>
      <c r="DUV3" s="306"/>
      <c r="DUW3" s="306"/>
      <c r="DUX3" s="306"/>
      <c r="DUY3" s="306"/>
      <c r="DUZ3" s="306"/>
      <c r="DVA3" s="306"/>
      <c r="DVB3" s="306"/>
      <c r="DVC3" s="306"/>
      <c r="DVD3" s="306"/>
      <c r="DVE3" s="306"/>
      <c r="DVF3" s="306"/>
      <c r="DVG3" s="306"/>
      <c r="DVH3" s="306"/>
      <c r="DVI3" s="306"/>
      <c r="DVJ3" s="306"/>
      <c r="DVK3" s="306"/>
      <c r="DVL3" s="306"/>
      <c r="DVM3" s="306"/>
      <c r="DVN3" s="306"/>
      <c r="DVO3" s="306"/>
      <c r="DVP3" s="306"/>
      <c r="DVQ3" s="306"/>
      <c r="DVR3" s="306"/>
      <c r="DVS3" s="306"/>
      <c r="DVT3" s="306"/>
      <c r="DVU3" s="306"/>
      <c r="DVV3" s="306"/>
      <c r="DVW3" s="306"/>
      <c r="DVX3" s="306"/>
      <c r="DVY3" s="306"/>
      <c r="DVZ3" s="306"/>
      <c r="DWA3" s="306"/>
      <c r="DWB3" s="306"/>
      <c r="DWC3" s="306"/>
      <c r="DWD3" s="306"/>
      <c r="DWE3" s="306"/>
      <c r="DWF3" s="306"/>
      <c r="DWG3" s="306"/>
      <c r="DWH3" s="306"/>
      <c r="DWI3" s="306"/>
      <c r="DWJ3" s="306"/>
      <c r="DWK3" s="306"/>
      <c r="DWL3" s="306"/>
      <c r="DWM3" s="306"/>
      <c r="DWN3" s="306"/>
      <c r="DWO3" s="306"/>
      <c r="DWP3" s="306"/>
      <c r="DWQ3" s="306"/>
      <c r="DWR3" s="306"/>
      <c r="DWS3" s="306"/>
      <c r="DWT3" s="306"/>
      <c r="DWU3" s="306"/>
      <c r="DWV3" s="306"/>
      <c r="DWW3" s="306"/>
      <c r="DWX3" s="306"/>
      <c r="DWY3" s="306"/>
      <c r="DWZ3" s="306"/>
      <c r="DXA3" s="306"/>
      <c r="DXB3" s="306"/>
      <c r="DXC3" s="306"/>
      <c r="DXD3" s="306"/>
      <c r="DXE3" s="306"/>
      <c r="DXF3" s="306"/>
      <c r="DXG3" s="306"/>
      <c r="DXH3" s="306"/>
      <c r="DXI3" s="306"/>
      <c r="DXJ3" s="306"/>
      <c r="DXK3" s="306"/>
      <c r="DXL3" s="306"/>
      <c r="DXM3" s="306"/>
      <c r="DXN3" s="306"/>
      <c r="DXO3" s="306"/>
      <c r="DXP3" s="306"/>
      <c r="DXQ3" s="306"/>
      <c r="DXR3" s="306"/>
      <c r="DXS3" s="306"/>
      <c r="DXT3" s="306"/>
      <c r="DXU3" s="306"/>
      <c r="DXV3" s="306"/>
      <c r="DXW3" s="306"/>
      <c r="DXX3" s="306"/>
      <c r="DXY3" s="306"/>
      <c r="DXZ3" s="306"/>
      <c r="DYA3" s="306"/>
      <c r="DYB3" s="306"/>
      <c r="DYC3" s="306"/>
      <c r="DYD3" s="306"/>
      <c r="DYE3" s="306"/>
      <c r="DYF3" s="306"/>
      <c r="DYG3" s="306"/>
      <c r="DYH3" s="306"/>
      <c r="DYI3" s="306"/>
      <c r="DYJ3" s="306"/>
      <c r="DYK3" s="306"/>
      <c r="DYL3" s="306"/>
      <c r="DYM3" s="306"/>
      <c r="DYN3" s="306"/>
      <c r="DYO3" s="306"/>
      <c r="DYP3" s="306"/>
      <c r="DYQ3" s="306"/>
      <c r="DYR3" s="306"/>
      <c r="DYS3" s="306"/>
      <c r="DYT3" s="306"/>
      <c r="DYU3" s="306"/>
      <c r="DYV3" s="306"/>
      <c r="DYW3" s="306"/>
      <c r="DYX3" s="306"/>
      <c r="DYY3" s="306"/>
      <c r="DYZ3" s="306"/>
      <c r="DZA3" s="306"/>
      <c r="DZB3" s="306"/>
      <c r="DZC3" s="306"/>
      <c r="DZD3" s="306"/>
      <c r="DZE3" s="306"/>
      <c r="DZF3" s="306"/>
      <c r="DZG3" s="306"/>
      <c r="DZH3" s="306"/>
      <c r="DZI3" s="306"/>
      <c r="DZJ3" s="306"/>
      <c r="DZK3" s="306"/>
      <c r="DZL3" s="306"/>
      <c r="DZM3" s="306"/>
      <c r="DZN3" s="306"/>
      <c r="DZO3" s="306"/>
      <c r="DZP3" s="306"/>
      <c r="DZQ3" s="306"/>
      <c r="DZR3" s="306"/>
      <c r="DZS3" s="306"/>
      <c r="DZT3" s="306"/>
      <c r="DZU3" s="306"/>
      <c r="DZV3" s="306"/>
      <c r="DZW3" s="306"/>
      <c r="DZX3" s="306"/>
      <c r="DZY3" s="306"/>
      <c r="DZZ3" s="306"/>
      <c r="EAA3" s="306"/>
      <c r="EAB3" s="306"/>
      <c r="EAC3" s="306"/>
      <c r="EAD3" s="306"/>
      <c r="EAE3" s="306"/>
      <c r="EAF3" s="306"/>
      <c r="EAG3" s="306"/>
      <c r="EAH3" s="306"/>
      <c r="EAI3" s="306"/>
      <c r="EAJ3" s="306"/>
      <c r="EAK3" s="306"/>
      <c r="EAL3" s="306"/>
      <c r="EAM3" s="306"/>
      <c r="EAN3" s="306"/>
      <c r="EAO3" s="306"/>
      <c r="EAP3" s="306"/>
      <c r="EAQ3" s="306"/>
      <c r="EAR3" s="306"/>
      <c r="EAS3" s="306"/>
      <c r="EAT3" s="306"/>
      <c r="EAU3" s="306"/>
      <c r="EAV3" s="306"/>
      <c r="EAW3" s="306"/>
      <c r="EAX3" s="306"/>
      <c r="EAY3" s="306"/>
      <c r="EAZ3" s="306"/>
      <c r="EBA3" s="306"/>
      <c r="EBB3" s="306"/>
      <c r="EBC3" s="306"/>
      <c r="EBD3" s="306"/>
      <c r="EBE3" s="306"/>
      <c r="EBF3" s="306"/>
      <c r="EBG3" s="306"/>
      <c r="EBH3" s="306"/>
      <c r="EBI3" s="306"/>
      <c r="EBJ3" s="306"/>
      <c r="EBK3" s="306"/>
      <c r="EBL3" s="306"/>
      <c r="EBM3" s="306"/>
      <c r="EBN3" s="306"/>
      <c r="EBO3" s="306"/>
      <c r="EBP3" s="306"/>
      <c r="EBQ3" s="306"/>
      <c r="EBR3" s="306"/>
      <c r="EBS3" s="306"/>
      <c r="EBT3" s="306"/>
      <c r="EBU3" s="306"/>
      <c r="EBV3" s="306"/>
      <c r="EBW3" s="306"/>
      <c r="EBX3" s="306"/>
      <c r="EBY3" s="306"/>
      <c r="EBZ3" s="306"/>
      <c r="ECA3" s="306"/>
      <c r="ECB3" s="306"/>
      <c r="ECC3" s="306"/>
      <c r="ECD3" s="306"/>
      <c r="ECE3" s="306"/>
      <c r="ECF3" s="306"/>
      <c r="ECG3" s="306"/>
      <c r="ECH3" s="306"/>
      <c r="ECI3" s="306"/>
      <c r="ECJ3" s="306"/>
      <c r="ECK3" s="306"/>
      <c r="ECL3" s="306"/>
      <c r="ECM3" s="306"/>
      <c r="ECN3" s="306"/>
      <c r="ECO3" s="306"/>
      <c r="ECP3" s="306"/>
      <c r="ECQ3" s="306"/>
      <c r="ECR3" s="306"/>
      <c r="ECS3" s="306"/>
      <c r="ECT3" s="306"/>
      <c r="ECU3" s="306"/>
      <c r="ECV3" s="306"/>
      <c r="ECW3" s="306"/>
      <c r="ECX3" s="306"/>
      <c r="ECY3" s="306"/>
      <c r="ECZ3" s="306"/>
      <c r="EDA3" s="306"/>
      <c r="EDB3" s="306"/>
      <c r="EDC3" s="306"/>
      <c r="EDD3" s="306"/>
      <c r="EDE3" s="306"/>
      <c r="EDF3" s="306"/>
      <c r="EDG3" s="306"/>
      <c r="EDH3" s="306"/>
      <c r="EDI3" s="306"/>
      <c r="EDJ3" s="306"/>
      <c r="EDK3" s="306"/>
      <c r="EDL3" s="306"/>
      <c r="EDM3" s="306"/>
      <c r="EDN3" s="306"/>
      <c r="EDO3" s="306"/>
      <c r="EDP3" s="306"/>
      <c r="EDQ3" s="306"/>
      <c r="EDR3" s="306"/>
      <c r="EDS3" s="306"/>
      <c r="EDT3" s="306"/>
      <c r="EDU3" s="306"/>
      <c r="EDV3" s="306"/>
      <c r="EDW3" s="306"/>
      <c r="EDX3" s="306"/>
      <c r="EDY3" s="306"/>
      <c r="EDZ3" s="306"/>
      <c r="EEA3" s="306"/>
      <c r="EEB3" s="306"/>
      <c r="EEC3" s="306"/>
      <c r="EED3" s="306"/>
      <c r="EEE3" s="306"/>
      <c r="EEF3" s="306"/>
      <c r="EEG3" s="306"/>
      <c r="EEH3" s="306"/>
      <c r="EEI3" s="306"/>
      <c r="EEJ3" s="306"/>
      <c r="EEK3" s="306"/>
      <c r="EEL3" s="306"/>
      <c r="EEM3" s="306"/>
      <c r="EEN3" s="306"/>
      <c r="EEO3" s="306"/>
      <c r="EEP3" s="306"/>
      <c r="EEQ3" s="306"/>
      <c r="EER3" s="306"/>
      <c r="EES3" s="306"/>
      <c r="EET3" s="306"/>
      <c r="EEU3" s="306"/>
      <c r="EEV3" s="306"/>
      <c r="EEW3" s="306"/>
      <c r="EEX3" s="306"/>
      <c r="EEY3" s="306"/>
      <c r="EEZ3" s="306"/>
      <c r="EFA3" s="306"/>
      <c r="EFB3" s="306"/>
      <c r="EFC3" s="306"/>
      <c r="EFD3" s="306"/>
      <c r="EFE3" s="306"/>
      <c r="EFF3" s="306"/>
      <c r="EFG3" s="306"/>
      <c r="EFH3" s="306"/>
      <c r="EFI3" s="306"/>
      <c r="EFJ3" s="306"/>
      <c r="EFK3" s="306"/>
      <c r="EFL3" s="306"/>
      <c r="EFM3" s="306"/>
      <c r="EFN3" s="306"/>
      <c r="EFO3" s="306"/>
      <c r="EFP3" s="306"/>
      <c r="EFQ3" s="306"/>
      <c r="EFR3" s="306"/>
      <c r="EFS3" s="306"/>
      <c r="EFT3" s="306"/>
      <c r="EFU3" s="306"/>
      <c r="EFV3" s="306"/>
      <c r="EFW3" s="306"/>
      <c r="EFX3" s="306"/>
      <c r="EFY3" s="306"/>
      <c r="EFZ3" s="306"/>
      <c r="EGA3" s="306"/>
      <c r="EGB3" s="306"/>
      <c r="EGC3" s="306"/>
      <c r="EGD3" s="306"/>
      <c r="EGE3" s="306"/>
      <c r="EGF3" s="306"/>
      <c r="EGG3" s="306"/>
      <c r="EGH3" s="306"/>
      <c r="EGI3" s="306"/>
      <c r="EGJ3" s="306"/>
      <c r="EGK3" s="306"/>
      <c r="EGL3" s="306"/>
      <c r="EGM3" s="306"/>
      <c r="EGN3" s="306"/>
      <c r="EGO3" s="306"/>
      <c r="EGP3" s="306"/>
      <c r="EGQ3" s="306"/>
      <c r="EGR3" s="306"/>
      <c r="EGS3" s="306"/>
      <c r="EGT3" s="306"/>
      <c r="EGU3" s="306"/>
      <c r="EGV3" s="306"/>
      <c r="EGW3" s="306"/>
      <c r="EGX3" s="306"/>
      <c r="EGY3" s="306"/>
      <c r="EGZ3" s="306"/>
      <c r="EHA3" s="306"/>
      <c r="EHB3" s="306"/>
      <c r="EHC3" s="306"/>
      <c r="EHD3" s="306"/>
      <c r="EHE3" s="306"/>
      <c r="EHF3" s="306"/>
      <c r="EHG3" s="306"/>
      <c r="EHH3" s="306"/>
      <c r="EHI3" s="306"/>
      <c r="EHJ3" s="306"/>
      <c r="EHK3" s="306"/>
      <c r="EHL3" s="306"/>
      <c r="EHM3" s="306"/>
      <c r="EHN3" s="306"/>
      <c r="EHO3" s="306"/>
      <c r="EHP3" s="306"/>
      <c r="EHQ3" s="306"/>
      <c r="EHR3" s="306"/>
      <c r="EHS3" s="306"/>
      <c r="EHT3" s="306"/>
      <c r="EHU3" s="306"/>
      <c r="EHV3" s="306"/>
      <c r="EHW3" s="306"/>
      <c r="EHX3" s="306"/>
      <c r="EHY3" s="306"/>
      <c r="EHZ3" s="306"/>
      <c r="EIA3" s="306"/>
      <c r="EIB3" s="306"/>
      <c r="EIC3" s="306"/>
      <c r="EID3" s="306"/>
      <c r="EIE3" s="306"/>
      <c r="EIF3" s="306"/>
      <c r="EIG3" s="306"/>
      <c r="EIH3" s="306"/>
      <c r="EII3" s="306"/>
      <c r="EIJ3" s="306"/>
      <c r="EIK3" s="306"/>
      <c r="EIL3" s="306"/>
      <c r="EIM3" s="306"/>
      <c r="EIN3" s="306"/>
      <c r="EIO3" s="306"/>
      <c r="EIP3" s="306"/>
      <c r="EIQ3" s="306"/>
      <c r="EIR3" s="306"/>
      <c r="EIS3" s="306"/>
      <c r="EIT3" s="306"/>
      <c r="EIU3" s="306"/>
      <c r="EIV3" s="306"/>
      <c r="EIW3" s="306"/>
      <c r="EIX3" s="306"/>
      <c r="EIY3" s="306"/>
      <c r="EIZ3" s="306"/>
      <c r="EJA3" s="306"/>
      <c r="EJB3" s="306"/>
      <c r="EJC3" s="306"/>
      <c r="EJD3" s="306"/>
      <c r="EJE3" s="306"/>
      <c r="EJF3" s="306"/>
      <c r="EJG3" s="306"/>
      <c r="EJH3" s="306"/>
      <c r="EJI3" s="306"/>
      <c r="EJJ3" s="306"/>
      <c r="EJK3" s="306"/>
      <c r="EJL3" s="306"/>
      <c r="EJM3" s="306"/>
      <c r="EJN3" s="306"/>
      <c r="EJO3" s="306"/>
      <c r="EJP3" s="306"/>
      <c r="EJQ3" s="306"/>
      <c r="EJR3" s="306"/>
      <c r="EJS3" s="306"/>
      <c r="EJT3" s="306"/>
      <c r="EJU3" s="306"/>
      <c r="EJV3" s="306"/>
      <c r="EJW3" s="306"/>
      <c r="EJX3" s="306"/>
      <c r="EJY3" s="306"/>
      <c r="EJZ3" s="306"/>
      <c r="EKA3" s="306"/>
      <c r="EKB3" s="306"/>
      <c r="EKC3" s="306"/>
      <c r="EKD3" s="306"/>
      <c r="EKE3" s="306"/>
      <c r="EKF3" s="306"/>
      <c r="EKG3" s="306"/>
      <c r="EKH3" s="306"/>
      <c r="EKI3" s="306"/>
      <c r="EKJ3" s="306"/>
      <c r="EKK3" s="306"/>
      <c r="EKL3" s="306"/>
      <c r="EKM3" s="306"/>
      <c r="EKN3" s="306"/>
      <c r="EKO3" s="306"/>
      <c r="EKP3" s="306"/>
      <c r="EKQ3" s="306"/>
      <c r="EKR3" s="306"/>
      <c r="EKS3" s="306"/>
      <c r="EKT3" s="306"/>
      <c r="EKU3" s="306"/>
      <c r="EKV3" s="306"/>
      <c r="EKW3" s="306"/>
      <c r="EKX3" s="306"/>
      <c r="EKY3" s="306"/>
      <c r="EKZ3" s="306"/>
      <c r="ELA3" s="306"/>
      <c r="ELB3" s="306"/>
      <c r="ELC3" s="306"/>
      <c r="ELD3" s="306"/>
      <c r="ELE3" s="306"/>
      <c r="ELF3" s="306"/>
      <c r="ELG3" s="306"/>
      <c r="ELH3" s="306"/>
      <c r="ELI3" s="306"/>
      <c r="ELJ3" s="306"/>
      <c r="ELK3" s="306"/>
      <c r="ELL3" s="306"/>
      <c r="ELM3" s="306"/>
      <c r="ELN3" s="306"/>
      <c r="ELO3" s="306"/>
      <c r="ELP3" s="306"/>
      <c r="ELQ3" s="306"/>
      <c r="ELR3" s="306"/>
      <c r="ELS3" s="306"/>
      <c r="ELT3" s="306"/>
      <c r="ELU3" s="306"/>
      <c r="ELV3" s="306"/>
      <c r="ELW3" s="306"/>
      <c r="ELX3" s="306"/>
      <c r="ELY3" s="306"/>
      <c r="ELZ3" s="306"/>
      <c r="EMA3" s="306"/>
      <c r="EMB3" s="306"/>
      <c r="EMC3" s="306"/>
      <c r="EMD3" s="306"/>
      <c r="EME3" s="306"/>
      <c r="EMF3" s="306"/>
      <c r="EMG3" s="306"/>
      <c r="EMH3" s="306"/>
      <c r="EMI3" s="306"/>
      <c r="EMJ3" s="306"/>
      <c r="EMK3" s="306"/>
      <c r="EML3" s="306"/>
      <c r="EMM3" s="306"/>
      <c r="EMN3" s="306"/>
      <c r="EMO3" s="306"/>
      <c r="EMP3" s="306"/>
      <c r="EMQ3" s="306"/>
      <c r="EMR3" s="306"/>
      <c r="EMS3" s="306"/>
      <c r="EMT3" s="306"/>
      <c r="EMU3" s="306"/>
      <c r="EMV3" s="306"/>
      <c r="EMW3" s="306"/>
      <c r="EMX3" s="306"/>
      <c r="EMY3" s="306"/>
      <c r="EMZ3" s="306"/>
      <c r="ENA3" s="306"/>
      <c r="ENB3" s="306"/>
      <c r="ENC3" s="306"/>
      <c r="END3" s="306"/>
      <c r="ENE3" s="306"/>
      <c r="ENF3" s="306"/>
      <c r="ENG3" s="306"/>
      <c r="ENH3" s="306"/>
      <c r="ENI3" s="306"/>
      <c r="ENJ3" s="306"/>
      <c r="ENK3" s="306"/>
      <c r="ENL3" s="306"/>
      <c r="ENM3" s="306"/>
      <c r="ENN3" s="306"/>
      <c r="ENO3" s="306"/>
      <c r="ENP3" s="306"/>
      <c r="ENQ3" s="306"/>
      <c r="ENR3" s="306"/>
      <c r="ENS3" s="306"/>
      <c r="ENT3" s="306"/>
      <c r="ENU3" s="306"/>
      <c r="ENV3" s="306"/>
      <c r="ENW3" s="306"/>
      <c r="ENX3" s="306"/>
      <c r="ENY3" s="306"/>
      <c r="ENZ3" s="306"/>
      <c r="EOA3" s="306"/>
      <c r="EOB3" s="306"/>
      <c r="EOC3" s="306"/>
      <c r="EOD3" s="306"/>
      <c r="EOE3" s="306"/>
      <c r="EOF3" s="306"/>
      <c r="EOG3" s="306"/>
      <c r="EOH3" s="306"/>
      <c r="EOI3" s="306"/>
      <c r="EOJ3" s="306"/>
      <c r="EOK3" s="306"/>
      <c r="EOL3" s="306"/>
      <c r="EOM3" s="306"/>
      <c r="EON3" s="306"/>
      <c r="EOO3" s="306"/>
      <c r="EOP3" s="306"/>
      <c r="EOQ3" s="306"/>
      <c r="EOR3" s="306"/>
      <c r="EOS3" s="306"/>
      <c r="EOT3" s="306"/>
      <c r="EOU3" s="306"/>
      <c r="EOV3" s="306"/>
      <c r="EOW3" s="306"/>
      <c r="EOX3" s="306"/>
      <c r="EOY3" s="306"/>
      <c r="EOZ3" s="306"/>
      <c r="EPA3" s="306"/>
      <c r="EPB3" s="306"/>
      <c r="EPC3" s="306"/>
      <c r="EPD3" s="306"/>
      <c r="EPE3" s="306"/>
      <c r="EPF3" s="306"/>
      <c r="EPG3" s="306"/>
      <c r="EPH3" s="306"/>
      <c r="EPI3" s="306"/>
      <c r="EPJ3" s="306"/>
      <c r="EPK3" s="306"/>
      <c r="EPL3" s="306"/>
      <c r="EPM3" s="306"/>
      <c r="EPN3" s="306"/>
      <c r="EPO3" s="306"/>
      <c r="EPP3" s="306"/>
      <c r="EPQ3" s="306"/>
      <c r="EPR3" s="306"/>
      <c r="EPS3" s="306"/>
      <c r="EPT3" s="306"/>
      <c r="EPU3" s="306"/>
      <c r="EPV3" s="306"/>
      <c r="EPW3" s="306"/>
      <c r="EPX3" s="306"/>
      <c r="EPY3" s="306"/>
      <c r="EPZ3" s="306"/>
      <c r="EQA3" s="306"/>
      <c r="EQB3" s="306"/>
      <c r="EQC3" s="306"/>
      <c r="EQD3" s="306"/>
      <c r="EQE3" s="306"/>
      <c r="EQF3" s="306"/>
      <c r="EQG3" s="306"/>
      <c r="EQH3" s="306"/>
      <c r="EQI3" s="306"/>
      <c r="EQJ3" s="306"/>
      <c r="EQK3" s="306"/>
      <c r="EQL3" s="306"/>
      <c r="EQM3" s="306"/>
      <c r="EQN3" s="306"/>
      <c r="EQO3" s="306"/>
      <c r="EQP3" s="306"/>
      <c r="EQQ3" s="306"/>
      <c r="EQR3" s="306"/>
      <c r="EQS3" s="306"/>
      <c r="EQT3" s="306"/>
      <c r="EQU3" s="306"/>
      <c r="EQV3" s="306"/>
      <c r="EQW3" s="306"/>
      <c r="EQX3" s="306"/>
      <c r="EQY3" s="306"/>
      <c r="EQZ3" s="306"/>
      <c r="ERA3" s="306"/>
      <c r="ERB3" s="306"/>
      <c r="ERC3" s="306"/>
      <c r="ERD3" s="306"/>
      <c r="ERE3" s="306"/>
      <c r="ERF3" s="306"/>
      <c r="ERG3" s="306"/>
      <c r="ERH3" s="306"/>
      <c r="ERI3" s="306"/>
      <c r="ERJ3" s="306"/>
      <c r="ERK3" s="306"/>
      <c r="ERL3" s="306"/>
      <c r="ERM3" s="306"/>
      <c r="ERN3" s="306"/>
      <c r="ERO3" s="306"/>
      <c r="ERP3" s="306"/>
      <c r="ERQ3" s="306"/>
      <c r="ERR3" s="306"/>
      <c r="ERS3" s="306"/>
      <c r="ERT3" s="306"/>
      <c r="ERU3" s="306"/>
      <c r="ERV3" s="306"/>
      <c r="ERW3" s="306"/>
      <c r="ERX3" s="306"/>
      <c r="ERY3" s="306"/>
      <c r="ERZ3" s="306"/>
      <c r="ESA3" s="306"/>
      <c r="ESB3" s="306"/>
      <c r="ESC3" s="306"/>
      <c r="ESD3" s="306"/>
      <c r="ESE3" s="306"/>
      <c r="ESF3" s="306"/>
      <c r="ESG3" s="306"/>
      <c r="ESH3" s="306"/>
      <c r="ESI3" s="306"/>
      <c r="ESJ3" s="306"/>
      <c r="ESK3" s="306"/>
      <c r="ESL3" s="306"/>
      <c r="ESM3" s="306"/>
      <c r="ESN3" s="306"/>
      <c r="ESO3" s="306"/>
      <c r="ESP3" s="306"/>
      <c r="ESQ3" s="306"/>
      <c r="ESR3" s="306"/>
      <c r="ESS3" s="306"/>
      <c r="EST3" s="306"/>
      <c r="ESU3" s="306"/>
      <c r="ESV3" s="306"/>
      <c r="ESW3" s="306"/>
      <c r="ESX3" s="306"/>
      <c r="ESY3" s="306"/>
      <c r="ESZ3" s="306"/>
      <c r="ETA3" s="306"/>
      <c r="ETB3" s="306"/>
      <c r="ETC3" s="306"/>
      <c r="ETD3" s="306"/>
      <c r="ETE3" s="306"/>
      <c r="ETF3" s="306"/>
      <c r="ETG3" s="306"/>
      <c r="ETH3" s="306"/>
      <c r="ETI3" s="306"/>
      <c r="ETJ3" s="306"/>
      <c r="ETK3" s="306"/>
      <c r="ETL3" s="306"/>
      <c r="ETM3" s="306"/>
      <c r="ETN3" s="306"/>
      <c r="ETO3" s="306"/>
      <c r="ETP3" s="306"/>
      <c r="ETQ3" s="306"/>
      <c r="ETR3" s="306"/>
      <c r="ETS3" s="306"/>
      <c r="ETT3" s="306"/>
      <c r="ETU3" s="306"/>
      <c r="ETV3" s="306"/>
      <c r="ETW3" s="306"/>
      <c r="ETX3" s="306"/>
      <c r="ETY3" s="306"/>
      <c r="ETZ3" s="306"/>
      <c r="EUA3" s="306"/>
      <c r="EUB3" s="306"/>
      <c r="EUC3" s="306"/>
      <c r="EUD3" s="306"/>
      <c r="EUE3" s="306"/>
      <c r="EUF3" s="306"/>
      <c r="EUG3" s="306"/>
      <c r="EUH3" s="306"/>
      <c r="EUI3" s="306"/>
      <c r="EUJ3" s="306"/>
      <c r="EUK3" s="306"/>
      <c r="EUL3" s="306"/>
      <c r="EUM3" s="306"/>
      <c r="EUN3" s="306"/>
      <c r="EUO3" s="306"/>
      <c r="EUP3" s="306"/>
      <c r="EUQ3" s="306"/>
      <c r="EUR3" s="306"/>
      <c r="EUS3" s="306"/>
      <c r="EUT3" s="306"/>
      <c r="EUU3" s="306"/>
      <c r="EUV3" s="306"/>
      <c r="EUW3" s="306"/>
      <c r="EUX3" s="306"/>
      <c r="EUY3" s="306"/>
      <c r="EUZ3" s="306"/>
      <c r="EVA3" s="306"/>
      <c r="EVB3" s="306"/>
      <c r="EVC3" s="306"/>
      <c r="EVD3" s="306"/>
      <c r="EVE3" s="306"/>
      <c r="EVF3" s="306"/>
      <c r="EVG3" s="306"/>
      <c r="EVH3" s="306"/>
      <c r="EVI3" s="306"/>
      <c r="EVJ3" s="306"/>
      <c r="EVK3" s="306"/>
      <c r="EVL3" s="306"/>
      <c r="EVM3" s="306"/>
      <c r="EVN3" s="306"/>
      <c r="EVO3" s="306"/>
      <c r="EVP3" s="306"/>
      <c r="EVQ3" s="306"/>
      <c r="EVR3" s="306"/>
      <c r="EVS3" s="306"/>
      <c r="EVT3" s="306"/>
      <c r="EVU3" s="306"/>
      <c r="EVV3" s="306"/>
      <c r="EVW3" s="306"/>
      <c r="EVX3" s="306"/>
      <c r="EVY3" s="306"/>
      <c r="EVZ3" s="306"/>
      <c r="EWA3" s="306"/>
      <c r="EWB3" s="306"/>
      <c r="EWC3" s="306"/>
      <c r="EWD3" s="306"/>
      <c r="EWE3" s="306"/>
      <c r="EWF3" s="306"/>
      <c r="EWG3" s="306"/>
      <c r="EWH3" s="306"/>
      <c r="EWI3" s="306"/>
      <c r="EWJ3" s="306"/>
      <c r="EWK3" s="306"/>
      <c r="EWL3" s="306"/>
      <c r="EWM3" s="306"/>
      <c r="EWN3" s="306"/>
      <c r="EWO3" s="306"/>
      <c r="EWP3" s="306"/>
      <c r="EWQ3" s="306"/>
      <c r="EWR3" s="306"/>
      <c r="EWS3" s="306"/>
      <c r="EWT3" s="306"/>
      <c r="EWU3" s="306"/>
      <c r="EWV3" s="306"/>
      <c r="EWW3" s="306"/>
      <c r="EWX3" s="306"/>
      <c r="EWY3" s="306"/>
      <c r="EWZ3" s="306"/>
      <c r="EXA3" s="306"/>
      <c r="EXB3" s="306"/>
      <c r="EXC3" s="306"/>
      <c r="EXD3" s="306"/>
      <c r="EXE3" s="306"/>
      <c r="EXF3" s="306"/>
      <c r="EXG3" s="306"/>
      <c r="EXH3" s="306"/>
      <c r="EXI3" s="306"/>
      <c r="EXJ3" s="306"/>
      <c r="EXK3" s="306"/>
      <c r="EXL3" s="306"/>
      <c r="EXM3" s="306"/>
      <c r="EXN3" s="306"/>
      <c r="EXO3" s="306"/>
      <c r="EXP3" s="306"/>
      <c r="EXQ3" s="306"/>
      <c r="EXR3" s="306"/>
      <c r="EXS3" s="306"/>
      <c r="EXT3" s="306"/>
      <c r="EXU3" s="306"/>
      <c r="EXV3" s="306"/>
      <c r="EXW3" s="306"/>
      <c r="EXX3" s="306"/>
      <c r="EXY3" s="306"/>
      <c r="EXZ3" s="306"/>
      <c r="EYA3" s="306"/>
      <c r="EYB3" s="306"/>
      <c r="EYC3" s="306"/>
      <c r="EYD3" s="306"/>
      <c r="EYE3" s="306"/>
      <c r="EYF3" s="306"/>
      <c r="EYG3" s="306"/>
      <c r="EYH3" s="306"/>
      <c r="EYI3" s="306"/>
      <c r="EYJ3" s="306"/>
      <c r="EYK3" s="306"/>
      <c r="EYL3" s="306"/>
      <c r="EYM3" s="306"/>
      <c r="EYN3" s="306"/>
      <c r="EYO3" s="306"/>
      <c r="EYP3" s="306"/>
      <c r="EYQ3" s="306"/>
      <c r="EYR3" s="306"/>
      <c r="EYS3" s="306"/>
      <c r="EYT3" s="306"/>
      <c r="EYU3" s="306"/>
      <c r="EYV3" s="306"/>
      <c r="EYW3" s="306"/>
      <c r="EYX3" s="306"/>
      <c r="EYY3" s="306"/>
      <c r="EYZ3" s="306"/>
      <c r="EZA3" s="306"/>
      <c r="EZB3" s="306"/>
      <c r="EZC3" s="306"/>
      <c r="EZD3" s="306"/>
      <c r="EZE3" s="306"/>
      <c r="EZF3" s="306"/>
      <c r="EZG3" s="306"/>
      <c r="EZH3" s="306"/>
      <c r="EZI3" s="306"/>
      <c r="EZJ3" s="306"/>
      <c r="EZK3" s="306"/>
      <c r="EZL3" s="306"/>
      <c r="EZM3" s="306"/>
      <c r="EZN3" s="306"/>
      <c r="EZO3" s="306"/>
      <c r="EZP3" s="306"/>
      <c r="EZQ3" s="306"/>
      <c r="EZR3" s="306"/>
      <c r="EZS3" s="306"/>
      <c r="EZT3" s="306"/>
      <c r="EZU3" s="306"/>
      <c r="EZV3" s="306"/>
      <c r="EZW3" s="306"/>
      <c r="EZX3" s="306"/>
      <c r="EZY3" s="306"/>
      <c r="EZZ3" s="306"/>
      <c r="FAA3" s="306"/>
      <c r="FAB3" s="306"/>
      <c r="FAC3" s="306"/>
      <c r="FAD3" s="306"/>
      <c r="FAE3" s="306"/>
      <c r="FAF3" s="306"/>
      <c r="FAG3" s="306"/>
      <c r="FAH3" s="306"/>
      <c r="FAI3" s="306"/>
      <c r="FAJ3" s="306"/>
      <c r="FAK3" s="306"/>
      <c r="FAL3" s="306"/>
      <c r="FAM3" s="306"/>
      <c r="FAN3" s="306"/>
      <c r="FAO3" s="306"/>
      <c r="FAP3" s="306"/>
      <c r="FAQ3" s="306"/>
      <c r="FAR3" s="306"/>
      <c r="FAS3" s="306"/>
      <c r="FAT3" s="306"/>
      <c r="FAU3" s="306"/>
      <c r="FAV3" s="306"/>
      <c r="FAW3" s="306"/>
      <c r="FAX3" s="306"/>
      <c r="FAY3" s="306"/>
      <c r="FAZ3" s="306"/>
      <c r="FBA3" s="306"/>
      <c r="FBB3" s="306"/>
      <c r="FBC3" s="306"/>
      <c r="FBD3" s="306"/>
      <c r="FBE3" s="306"/>
      <c r="FBF3" s="306"/>
      <c r="FBG3" s="306"/>
      <c r="FBH3" s="306"/>
      <c r="FBI3" s="306"/>
      <c r="FBJ3" s="306"/>
      <c r="FBK3" s="306"/>
      <c r="FBL3" s="306"/>
      <c r="FBM3" s="306"/>
      <c r="FBN3" s="306"/>
      <c r="FBO3" s="306"/>
      <c r="FBP3" s="306"/>
      <c r="FBQ3" s="306"/>
      <c r="FBR3" s="306"/>
      <c r="FBS3" s="306"/>
      <c r="FBT3" s="306"/>
      <c r="FBU3" s="306"/>
      <c r="FBV3" s="306"/>
      <c r="FBW3" s="306"/>
      <c r="FBX3" s="306"/>
      <c r="FBY3" s="306"/>
      <c r="FBZ3" s="306"/>
      <c r="FCA3" s="306"/>
      <c r="FCB3" s="306"/>
      <c r="FCC3" s="306"/>
      <c r="FCD3" s="306"/>
      <c r="FCE3" s="306"/>
      <c r="FCF3" s="306"/>
      <c r="FCG3" s="306"/>
      <c r="FCH3" s="306"/>
      <c r="FCI3" s="306"/>
      <c r="FCJ3" s="306"/>
      <c r="FCK3" s="306"/>
      <c r="FCL3" s="306"/>
      <c r="FCM3" s="306"/>
      <c r="FCN3" s="306"/>
      <c r="FCO3" s="306"/>
      <c r="FCP3" s="306"/>
      <c r="FCQ3" s="306"/>
      <c r="FCR3" s="306"/>
      <c r="FCS3" s="306"/>
      <c r="FCT3" s="306"/>
      <c r="FCU3" s="306"/>
      <c r="FCV3" s="306"/>
      <c r="FCW3" s="306"/>
      <c r="FCX3" s="306"/>
      <c r="FCY3" s="306"/>
      <c r="FCZ3" s="306"/>
      <c r="FDA3" s="306"/>
      <c r="FDB3" s="306"/>
      <c r="FDC3" s="306"/>
      <c r="FDD3" s="306"/>
      <c r="FDE3" s="306"/>
      <c r="FDF3" s="306"/>
      <c r="FDG3" s="306"/>
      <c r="FDH3" s="306"/>
      <c r="FDI3" s="306"/>
      <c r="FDJ3" s="306"/>
      <c r="FDK3" s="306"/>
      <c r="FDL3" s="306"/>
      <c r="FDM3" s="306"/>
      <c r="FDN3" s="306"/>
      <c r="FDO3" s="306"/>
      <c r="FDP3" s="306"/>
      <c r="FDQ3" s="306"/>
      <c r="FDR3" s="306"/>
      <c r="FDS3" s="306"/>
      <c r="FDT3" s="306"/>
      <c r="FDU3" s="306"/>
      <c r="FDV3" s="306"/>
      <c r="FDW3" s="306"/>
      <c r="FDX3" s="306"/>
      <c r="FDY3" s="306"/>
      <c r="FDZ3" s="306"/>
      <c r="FEA3" s="306"/>
      <c r="FEB3" s="306"/>
      <c r="FEC3" s="306"/>
      <c r="FED3" s="306"/>
      <c r="FEE3" s="306"/>
      <c r="FEF3" s="306"/>
      <c r="FEG3" s="306"/>
      <c r="FEH3" s="306"/>
      <c r="FEI3" s="306"/>
      <c r="FEJ3" s="306"/>
      <c r="FEK3" s="306"/>
      <c r="FEL3" s="306"/>
      <c r="FEM3" s="306"/>
      <c r="FEN3" s="306"/>
      <c r="FEO3" s="306"/>
      <c r="FEP3" s="306"/>
      <c r="FEQ3" s="306"/>
      <c r="FER3" s="306"/>
      <c r="FES3" s="306"/>
      <c r="FET3" s="306"/>
      <c r="FEU3" s="306"/>
      <c r="FEV3" s="306"/>
      <c r="FEW3" s="306"/>
      <c r="FEX3" s="306"/>
      <c r="FEY3" s="306"/>
      <c r="FEZ3" s="306"/>
      <c r="FFA3" s="306"/>
      <c r="FFB3" s="306"/>
      <c r="FFC3" s="306"/>
      <c r="FFD3" s="306"/>
      <c r="FFE3" s="306"/>
      <c r="FFF3" s="306"/>
      <c r="FFG3" s="306"/>
      <c r="FFH3" s="306"/>
      <c r="FFI3" s="306"/>
      <c r="FFJ3" s="306"/>
      <c r="FFK3" s="306"/>
      <c r="FFL3" s="306"/>
      <c r="FFM3" s="306"/>
      <c r="FFN3" s="306"/>
      <c r="FFO3" s="306"/>
      <c r="FFP3" s="306"/>
      <c r="FFQ3" s="306"/>
      <c r="FFR3" s="306"/>
      <c r="FFS3" s="306"/>
      <c r="FFT3" s="306"/>
      <c r="FFU3" s="306"/>
      <c r="FFV3" s="306"/>
      <c r="FFW3" s="306"/>
      <c r="FFX3" s="306"/>
      <c r="FFY3" s="306"/>
      <c r="FFZ3" s="306"/>
      <c r="FGA3" s="306"/>
      <c r="FGB3" s="306"/>
      <c r="FGC3" s="306"/>
      <c r="FGD3" s="306"/>
      <c r="FGE3" s="306"/>
      <c r="FGF3" s="306"/>
      <c r="FGG3" s="306"/>
      <c r="FGH3" s="306"/>
      <c r="FGI3" s="306"/>
      <c r="FGJ3" s="306"/>
      <c r="FGK3" s="306"/>
      <c r="FGL3" s="306"/>
      <c r="FGM3" s="306"/>
      <c r="FGN3" s="306"/>
      <c r="FGO3" s="306"/>
      <c r="FGP3" s="306"/>
      <c r="FGQ3" s="306"/>
      <c r="FGR3" s="306"/>
      <c r="FGS3" s="306"/>
      <c r="FGT3" s="306"/>
      <c r="FGU3" s="306"/>
      <c r="FGV3" s="306"/>
      <c r="FGW3" s="306"/>
      <c r="FGX3" s="306"/>
      <c r="FGY3" s="306"/>
      <c r="FGZ3" s="306"/>
      <c r="FHA3" s="306"/>
      <c r="FHB3" s="306"/>
      <c r="FHC3" s="306"/>
      <c r="FHD3" s="306"/>
      <c r="FHE3" s="306"/>
      <c r="FHF3" s="306"/>
      <c r="FHG3" s="306"/>
      <c r="FHH3" s="306"/>
      <c r="FHI3" s="306"/>
      <c r="FHJ3" s="306"/>
      <c r="FHK3" s="306"/>
      <c r="FHL3" s="306"/>
      <c r="FHM3" s="306"/>
      <c r="FHN3" s="306"/>
      <c r="FHO3" s="306"/>
      <c r="FHP3" s="306"/>
      <c r="FHQ3" s="306"/>
      <c r="FHR3" s="306"/>
      <c r="FHS3" s="306"/>
      <c r="FHT3" s="306"/>
      <c r="FHU3" s="306"/>
      <c r="FHV3" s="306"/>
      <c r="FHW3" s="306"/>
      <c r="FHX3" s="306"/>
      <c r="FHY3" s="306"/>
      <c r="FHZ3" s="306"/>
      <c r="FIA3" s="306"/>
      <c r="FIB3" s="306"/>
      <c r="FIC3" s="306"/>
      <c r="FID3" s="306"/>
      <c r="FIE3" s="306"/>
      <c r="FIF3" s="306"/>
      <c r="FIG3" s="306"/>
      <c r="FIH3" s="306"/>
      <c r="FII3" s="306"/>
      <c r="FIJ3" s="306"/>
      <c r="FIK3" s="306"/>
      <c r="FIL3" s="306"/>
      <c r="FIM3" s="306"/>
      <c r="FIN3" s="306"/>
      <c r="FIO3" s="306"/>
      <c r="FIP3" s="306"/>
      <c r="FIQ3" s="306"/>
      <c r="FIR3" s="306"/>
      <c r="FIS3" s="306"/>
      <c r="FIT3" s="306"/>
      <c r="FIU3" s="306"/>
      <c r="FIV3" s="306"/>
      <c r="FIW3" s="306"/>
      <c r="FIX3" s="306"/>
      <c r="FIY3" s="306"/>
      <c r="FIZ3" s="306"/>
      <c r="FJA3" s="306"/>
      <c r="FJB3" s="306"/>
      <c r="FJC3" s="306"/>
      <c r="FJD3" s="306"/>
      <c r="FJE3" s="306"/>
      <c r="FJF3" s="306"/>
      <c r="FJG3" s="306"/>
      <c r="FJH3" s="306"/>
      <c r="FJI3" s="306"/>
      <c r="FJJ3" s="306"/>
      <c r="FJK3" s="306"/>
      <c r="FJL3" s="306"/>
      <c r="FJM3" s="306"/>
      <c r="FJN3" s="306"/>
      <c r="FJO3" s="306"/>
      <c r="FJP3" s="306"/>
      <c r="FJQ3" s="306"/>
      <c r="FJR3" s="306"/>
      <c r="FJS3" s="306"/>
      <c r="FJT3" s="306"/>
      <c r="FJU3" s="306"/>
      <c r="FJV3" s="306"/>
      <c r="FJW3" s="306"/>
      <c r="FJX3" s="306"/>
      <c r="FJY3" s="306"/>
      <c r="FJZ3" s="306"/>
      <c r="FKA3" s="306"/>
      <c r="FKB3" s="306"/>
      <c r="FKC3" s="306"/>
      <c r="FKD3" s="306"/>
      <c r="FKE3" s="306"/>
      <c r="FKF3" s="306"/>
      <c r="FKG3" s="306"/>
      <c r="FKH3" s="306"/>
      <c r="FKI3" s="306"/>
      <c r="FKJ3" s="306"/>
      <c r="FKK3" s="306"/>
      <c r="FKL3" s="306"/>
      <c r="FKM3" s="306"/>
      <c r="FKN3" s="306"/>
      <c r="FKO3" s="306"/>
      <c r="FKP3" s="306"/>
      <c r="FKQ3" s="306"/>
      <c r="FKR3" s="306"/>
      <c r="FKS3" s="306"/>
      <c r="FKT3" s="306"/>
      <c r="FKU3" s="306"/>
      <c r="FKV3" s="306"/>
      <c r="FKW3" s="306"/>
      <c r="FKX3" s="306"/>
      <c r="FKY3" s="306"/>
      <c r="FKZ3" s="306"/>
      <c r="FLA3" s="306"/>
      <c r="FLB3" s="306"/>
      <c r="FLC3" s="306"/>
      <c r="FLD3" s="306"/>
      <c r="FLE3" s="306"/>
      <c r="FLF3" s="306"/>
      <c r="FLG3" s="306"/>
      <c r="FLH3" s="306"/>
      <c r="FLI3" s="306"/>
      <c r="FLJ3" s="306"/>
      <c r="FLK3" s="306"/>
      <c r="FLL3" s="306"/>
      <c r="FLM3" s="306"/>
      <c r="FLN3" s="306"/>
      <c r="FLO3" s="306"/>
      <c r="FLP3" s="306"/>
      <c r="FLQ3" s="306"/>
      <c r="FLR3" s="306"/>
      <c r="FLS3" s="306"/>
      <c r="FLT3" s="306"/>
      <c r="FLU3" s="306"/>
      <c r="FLV3" s="306"/>
      <c r="FLW3" s="306"/>
      <c r="FLX3" s="306"/>
      <c r="FLY3" s="306"/>
      <c r="FLZ3" s="306"/>
      <c r="FMA3" s="306"/>
      <c r="FMB3" s="306"/>
      <c r="FMC3" s="306"/>
      <c r="FMD3" s="306"/>
      <c r="FME3" s="306"/>
      <c r="FMF3" s="306"/>
      <c r="FMG3" s="306"/>
      <c r="FMH3" s="306"/>
      <c r="FMI3" s="306"/>
      <c r="FMJ3" s="306"/>
      <c r="FMK3" s="306"/>
      <c r="FML3" s="306"/>
      <c r="FMM3" s="306"/>
      <c r="FMN3" s="306"/>
      <c r="FMO3" s="306"/>
      <c r="FMP3" s="306"/>
      <c r="FMQ3" s="306"/>
      <c r="FMR3" s="306"/>
      <c r="FMS3" s="306"/>
      <c r="FMT3" s="306"/>
      <c r="FMU3" s="306"/>
      <c r="FMV3" s="306"/>
      <c r="FMW3" s="306"/>
      <c r="FMX3" s="306"/>
      <c r="FMY3" s="306"/>
      <c r="FMZ3" s="306"/>
      <c r="FNA3" s="306"/>
      <c r="FNB3" s="306"/>
      <c r="FNC3" s="306"/>
      <c r="FND3" s="306"/>
      <c r="FNE3" s="306"/>
      <c r="FNF3" s="306"/>
      <c r="FNG3" s="306"/>
      <c r="FNH3" s="306"/>
      <c r="FNI3" s="306"/>
      <c r="FNJ3" s="306"/>
      <c r="FNK3" s="306"/>
      <c r="FNL3" s="306"/>
      <c r="FNM3" s="306"/>
      <c r="FNN3" s="306"/>
      <c r="FNO3" s="306"/>
      <c r="FNP3" s="306"/>
      <c r="FNQ3" s="306"/>
      <c r="FNR3" s="306"/>
      <c r="FNS3" s="306"/>
      <c r="FNT3" s="306"/>
      <c r="FNU3" s="306"/>
      <c r="FNV3" s="306"/>
      <c r="FNW3" s="306"/>
      <c r="FNX3" s="306"/>
      <c r="FNY3" s="306"/>
      <c r="FNZ3" s="306"/>
      <c r="FOA3" s="306"/>
      <c r="FOB3" s="306"/>
      <c r="FOC3" s="306"/>
      <c r="FOD3" s="306"/>
      <c r="FOE3" s="306"/>
      <c r="FOF3" s="306"/>
      <c r="FOG3" s="306"/>
      <c r="FOH3" s="306"/>
      <c r="FOI3" s="306"/>
      <c r="FOJ3" s="306"/>
      <c r="FOK3" s="306"/>
      <c r="FOL3" s="306"/>
      <c r="FOM3" s="306"/>
      <c r="FON3" s="306"/>
      <c r="FOO3" s="306"/>
      <c r="FOP3" s="306"/>
      <c r="FOQ3" s="306"/>
      <c r="FOR3" s="306"/>
      <c r="FOS3" s="306"/>
      <c r="FOT3" s="306"/>
      <c r="FOU3" s="306"/>
      <c r="FOV3" s="306"/>
      <c r="FOW3" s="306"/>
      <c r="FOX3" s="306"/>
      <c r="FOY3" s="306"/>
      <c r="FOZ3" s="306"/>
      <c r="FPA3" s="306"/>
      <c r="FPB3" s="306"/>
      <c r="FPC3" s="306"/>
      <c r="FPD3" s="306"/>
      <c r="FPE3" s="306"/>
      <c r="FPF3" s="306"/>
      <c r="FPG3" s="306"/>
      <c r="FPH3" s="306"/>
      <c r="FPI3" s="306"/>
      <c r="FPJ3" s="306"/>
      <c r="FPK3" s="306"/>
      <c r="FPL3" s="306"/>
      <c r="FPM3" s="306"/>
      <c r="FPN3" s="306"/>
      <c r="FPO3" s="306"/>
      <c r="FPP3" s="306"/>
      <c r="FPQ3" s="306"/>
      <c r="FPR3" s="306"/>
      <c r="FPS3" s="306"/>
      <c r="FPT3" s="306"/>
      <c r="FPU3" s="306"/>
      <c r="FPV3" s="306"/>
      <c r="FPW3" s="306"/>
      <c r="FPX3" s="306"/>
      <c r="FPY3" s="306"/>
      <c r="FPZ3" s="306"/>
      <c r="FQA3" s="306"/>
      <c r="FQB3" s="306"/>
      <c r="FQC3" s="306"/>
      <c r="FQD3" s="306"/>
      <c r="FQE3" s="306"/>
      <c r="FQF3" s="306"/>
      <c r="FQG3" s="306"/>
      <c r="FQH3" s="306"/>
      <c r="FQI3" s="306"/>
      <c r="FQJ3" s="306"/>
      <c r="FQK3" s="306"/>
      <c r="FQL3" s="306"/>
      <c r="FQM3" s="306"/>
      <c r="FQN3" s="306"/>
      <c r="FQO3" s="306"/>
      <c r="FQP3" s="306"/>
      <c r="FQQ3" s="306"/>
      <c r="FQR3" s="306"/>
      <c r="FQS3" s="306"/>
      <c r="FQT3" s="306"/>
      <c r="FQU3" s="306"/>
      <c r="FQV3" s="306"/>
      <c r="FQW3" s="306"/>
      <c r="FQX3" s="306"/>
      <c r="FQY3" s="306"/>
      <c r="FQZ3" s="306"/>
      <c r="FRA3" s="306"/>
      <c r="FRB3" s="306"/>
      <c r="FRC3" s="306"/>
      <c r="FRD3" s="306"/>
      <c r="FRE3" s="306"/>
      <c r="FRF3" s="306"/>
      <c r="FRG3" s="306"/>
      <c r="FRH3" s="306"/>
      <c r="FRI3" s="306"/>
      <c r="FRJ3" s="306"/>
      <c r="FRK3" s="306"/>
      <c r="FRL3" s="306"/>
      <c r="FRM3" s="306"/>
      <c r="FRN3" s="306"/>
      <c r="FRO3" s="306"/>
      <c r="FRP3" s="306"/>
      <c r="FRQ3" s="306"/>
      <c r="FRR3" s="306"/>
      <c r="FRS3" s="306"/>
      <c r="FRT3" s="306"/>
      <c r="FRU3" s="306"/>
      <c r="FRV3" s="306"/>
      <c r="FRW3" s="306"/>
      <c r="FRX3" s="306"/>
      <c r="FRY3" s="306"/>
      <c r="FRZ3" s="306"/>
      <c r="FSA3" s="306"/>
      <c r="FSB3" s="306"/>
      <c r="FSC3" s="306"/>
      <c r="FSD3" s="306"/>
      <c r="FSE3" s="306"/>
      <c r="FSF3" s="306"/>
      <c r="FSG3" s="306"/>
      <c r="FSH3" s="306"/>
      <c r="FSI3" s="306"/>
      <c r="FSJ3" s="306"/>
      <c r="FSK3" s="306"/>
      <c r="FSL3" s="306"/>
      <c r="FSM3" s="306"/>
      <c r="FSN3" s="306"/>
      <c r="FSO3" s="306"/>
      <c r="FSP3" s="306"/>
      <c r="FSQ3" s="306"/>
      <c r="FSR3" s="306"/>
      <c r="FSS3" s="306"/>
      <c r="FST3" s="306"/>
      <c r="FSU3" s="306"/>
      <c r="FSV3" s="306"/>
      <c r="FSW3" s="306"/>
      <c r="FSX3" s="306"/>
      <c r="FSY3" s="306"/>
      <c r="FSZ3" s="306"/>
      <c r="FTA3" s="306"/>
      <c r="FTB3" s="306"/>
      <c r="FTC3" s="306"/>
      <c r="FTD3" s="306"/>
      <c r="FTE3" s="306"/>
      <c r="FTF3" s="306"/>
      <c r="FTG3" s="306"/>
      <c r="FTH3" s="306"/>
      <c r="FTI3" s="306"/>
      <c r="FTJ3" s="306"/>
      <c r="FTK3" s="306"/>
      <c r="FTL3" s="306"/>
      <c r="FTM3" s="306"/>
      <c r="FTN3" s="306"/>
      <c r="FTO3" s="306"/>
      <c r="FTP3" s="306"/>
      <c r="FTQ3" s="306"/>
      <c r="FTR3" s="306"/>
      <c r="FTS3" s="306"/>
      <c r="FTT3" s="306"/>
      <c r="FTU3" s="306"/>
      <c r="FTV3" s="306"/>
      <c r="FTW3" s="306"/>
      <c r="FTX3" s="306"/>
      <c r="FTY3" s="306"/>
      <c r="FTZ3" s="306"/>
      <c r="FUA3" s="306"/>
      <c r="FUB3" s="306"/>
      <c r="FUC3" s="306"/>
      <c r="FUD3" s="306"/>
      <c r="FUE3" s="306"/>
      <c r="FUF3" s="306"/>
      <c r="FUG3" s="306"/>
      <c r="FUH3" s="306"/>
      <c r="FUI3" s="306"/>
      <c r="FUJ3" s="306"/>
      <c r="FUK3" s="306"/>
      <c r="FUL3" s="306"/>
      <c r="FUM3" s="306"/>
      <c r="FUN3" s="306"/>
      <c r="FUO3" s="306"/>
      <c r="FUP3" s="306"/>
      <c r="FUQ3" s="306"/>
      <c r="FUR3" s="306"/>
      <c r="FUS3" s="306"/>
      <c r="FUT3" s="306"/>
      <c r="FUU3" s="306"/>
      <c r="FUV3" s="306"/>
      <c r="FUW3" s="306"/>
      <c r="FUX3" s="306"/>
      <c r="FUY3" s="306"/>
      <c r="FUZ3" s="306"/>
      <c r="FVA3" s="306"/>
      <c r="FVB3" s="306"/>
      <c r="FVC3" s="306"/>
      <c r="FVD3" s="306"/>
      <c r="FVE3" s="306"/>
      <c r="FVF3" s="306"/>
      <c r="FVG3" s="306"/>
      <c r="FVH3" s="306"/>
      <c r="FVI3" s="306"/>
      <c r="FVJ3" s="306"/>
      <c r="FVK3" s="306"/>
      <c r="FVL3" s="306"/>
      <c r="FVM3" s="306"/>
      <c r="FVN3" s="306"/>
      <c r="FVO3" s="306"/>
      <c r="FVP3" s="306"/>
      <c r="FVQ3" s="306"/>
      <c r="FVR3" s="306"/>
      <c r="FVS3" s="306"/>
      <c r="FVT3" s="306"/>
      <c r="FVU3" s="306"/>
      <c r="FVV3" s="306"/>
      <c r="FVW3" s="306"/>
      <c r="FVX3" s="306"/>
      <c r="FVY3" s="306"/>
      <c r="FVZ3" s="306"/>
      <c r="FWA3" s="306"/>
      <c r="FWB3" s="306"/>
      <c r="FWC3" s="306"/>
      <c r="FWD3" s="306"/>
      <c r="FWE3" s="306"/>
      <c r="FWF3" s="306"/>
      <c r="FWG3" s="306"/>
      <c r="FWH3" s="306"/>
      <c r="FWI3" s="306"/>
      <c r="FWJ3" s="306"/>
      <c r="FWK3" s="306"/>
      <c r="FWL3" s="306"/>
      <c r="FWM3" s="306"/>
      <c r="FWN3" s="306"/>
      <c r="FWO3" s="306"/>
      <c r="FWP3" s="306"/>
      <c r="FWQ3" s="306"/>
      <c r="FWR3" s="306"/>
      <c r="FWS3" s="306"/>
      <c r="FWT3" s="306"/>
      <c r="FWU3" s="306"/>
      <c r="FWV3" s="306"/>
      <c r="FWW3" s="306"/>
      <c r="FWX3" s="306"/>
      <c r="FWY3" s="306"/>
      <c r="FWZ3" s="306"/>
      <c r="FXA3" s="306"/>
      <c r="FXB3" s="306"/>
      <c r="FXC3" s="306"/>
      <c r="FXD3" s="306"/>
      <c r="FXE3" s="306"/>
      <c r="FXF3" s="306"/>
      <c r="FXG3" s="306"/>
      <c r="FXH3" s="306"/>
      <c r="FXI3" s="306"/>
      <c r="FXJ3" s="306"/>
      <c r="FXK3" s="306"/>
      <c r="FXL3" s="306"/>
      <c r="FXM3" s="306"/>
      <c r="FXN3" s="306"/>
      <c r="FXO3" s="306"/>
      <c r="FXP3" s="306"/>
      <c r="FXQ3" s="306"/>
      <c r="FXR3" s="306"/>
      <c r="FXS3" s="306"/>
      <c r="FXT3" s="306"/>
      <c r="FXU3" s="306"/>
      <c r="FXV3" s="306"/>
      <c r="FXW3" s="306"/>
      <c r="FXX3" s="306"/>
      <c r="FXY3" s="306"/>
      <c r="FXZ3" s="306"/>
      <c r="FYA3" s="306"/>
      <c r="FYB3" s="306"/>
      <c r="FYC3" s="306"/>
      <c r="FYD3" s="306"/>
      <c r="FYE3" s="306"/>
      <c r="FYF3" s="306"/>
      <c r="FYG3" s="306"/>
      <c r="FYH3" s="306"/>
      <c r="FYI3" s="306"/>
      <c r="FYJ3" s="306"/>
      <c r="FYK3" s="306"/>
      <c r="FYL3" s="306"/>
      <c r="FYM3" s="306"/>
      <c r="FYN3" s="306"/>
      <c r="FYO3" s="306"/>
      <c r="FYP3" s="306"/>
      <c r="FYQ3" s="306"/>
      <c r="FYR3" s="306"/>
      <c r="FYS3" s="306"/>
      <c r="FYT3" s="306"/>
      <c r="FYU3" s="306"/>
      <c r="FYV3" s="306"/>
      <c r="FYW3" s="306"/>
      <c r="FYX3" s="306"/>
      <c r="FYY3" s="306"/>
      <c r="FYZ3" s="306"/>
      <c r="FZA3" s="306"/>
      <c r="FZB3" s="306"/>
      <c r="FZC3" s="306"/>
      <c r="FZD3" s="306"/>
      <c r="FZE3" s="306"/>
      <c r="FZF3" s="306"/>
      <c r="FZG3" s="306"/>
      <c r="FZH3" s="306"/>
      <c r="FZI3" s="306"/>
      <c r="FZJ3" s="306"/>
      <c r="FZK3" s="306"/>
      <c r="FZL3" s="306"/>
      <c r="FZM3" s="306"/>
      <c r="FZN3" s="306"/>
      <c r="FZO3" s="306"/>
      <c r="FZP3" s="306"/>
      <c r="FZQ3" s="306"/>
      <c r="FZR3" s="306"/>
      <c r="FZS3" s="306"/>
      <c r="FZT3" s="306"/>
      <c r="FZU3" s="306"/>
      <c r="FZV3" s="306"/>
      <c r="FZW3" s="306"/>
      <c r="FZX3" s="306"/>
      <c r="FZY3" s="306"/>
      <c r="FZZ3" s="306"/>
      <c r="GAA3" s="306"/>
      <c r="GAB3" s="306"/>
      <c r="GAC3" s="306"/>
      <c r="GAD3" s="306"/>
      <c r="GAE3" s="306"/>
      <c r="GAF3" s="306"/>
      <c r="GAG3" s="306"/>
      <c r="GAH3" s="306"/>
      <c r="GAI3" s="306"/>
      <c r="GAJ3" s="306"/>
      <c r="GAK3" s="306"/>
      <c r="GAL3" s="306"/>
      <c r="GAM3" s="306"/>
      <c r="GAN3" s="306"/>
      <c r="GAO3" s="306"/>
      <c r="GAP3" s="306"/>
      <c r="GAQ3" s="306"/>
      <c r="GAR3" s="306"/>
      <c r="GAS3" s="306"/>
      <c r="GAT3" s="306"/>
      <c r="GAU3" s="306"/>
      <c r="GAV3" s="306"/>
      <c r="GAW3" s="306"/>
      <c r="GAX3" s="306"/>
      <c r="GAY3" s="306"/>
      <c r="GAZ3" s="306"/>
      <c r="GBA3" s="306"/>
      <c r="GBB3" s="306"/>
      <c r="GBC3" s="306"/>
      <c r="GBD3" s="306"/>
      <c r="GBE3" s="306"/>
      <c r="GBF3" s="306"/>
      <c r="GBG3" s="306"/>
      <c r="GBH3" s="306"/>
      <c r="GBI3" s="306"/>
      <c r="GBJ3" s="306"/>
      <c r="GBK3" s="306"/>
      <c r="GBL3" s="306"/>
      <c r="GBM3" s="306"/>
      <c r="GBN3" s="306"/>
      <c r="GBO3" s="306"/>
      <c r="GBP3" s="306"/>
      <c r="GBQ3" s="306"/>
      <c r="GBR3" s="306"/>
      <c r="GBS3" s="306"/>
      <c r="GBT3" s="306"/>
      <c r="GBU3" s="306"/>
      <c r="GBV3" s="306"/>
      <c r="GBW3" s="306"/>
      <c r="GBX3" s="306"/>
      <c r="GBY3" s="306"/>
      <c r="GBZ3" s="306"/>
      <c r="GCA3" s="306"/>
      <c r="GCB3" s="306"/>
      <c r="GCC3" s="306"/>
      <c r="GCD3" s="306"/>
      <c r="GCE3" s="306"/>
      <c r="GCF3" s="306"/>
      <c r="GCG3" s="306"/>
      <c r="GCH3" s="306"/>
      <c r="GCI3" s="306"/>
      <c r="GCJ3" s="306"/>
      <c r="GCK3" s="306"/>
      <c r="GCL3" s="306"/>
      <c r="GCM3" s="306"/>
      <c r="GCN3" s="306"/>
      <c r="GCO3" s="306"/>
      <c r="GCP3" s="306"/>
      <c r="GCQ3" s="306"/>
      <c r="GCR3" s="306"/>
      <c r="GCS3" s="306"/>
      <c r="GCT3" s="306"/>
      <c r="GCU3" s="306"/>
      <c r="GCV3" s="306"/>
      <c r="GCW3" s="306"/>
      <c r="GCX3" s="306"/>
      <c r="GCY3" s="306"/>
      <c r="GCZ3" s="306"/>
      <c r="GDA3" s="306"/>
      <c r="GDB3" s="306"/>
      <c r="GDC3" s="306"/>
      <c r="GDD3" s="306"/>
      <c r="GDE3" s="306"/>
      <c r="GDF3" s="306"/>
      <c r="GDG3" s="306"/>
      <c r="GDH3" s="306"/>
      <c r="GDI3" s="306"/>
      <c r="GDJ3" s="306"/>
      <c r="GDK3" s="306"/>
      <c r="GDL3" s="306"/>
      <c r="GDM3" s="306"/>
      <c r="GDN3" s="306"/>
      <c r="GDO3" s="306"/>
      <c r="GDP3" s="306"/>
      <c r="GDQ3" s="306"/>
      <c r="GDR3" s="306"/>
      <c r="GDS3" s="306"/>
      <c r="GDT3" s="306"/>
      <c r="GDU3" s="306"/>
      <c r="GDV3" s="306"/>
      <c r="GDW3" s="306"/>
      <c r="GDX3" s="306"/>
      <c r="GDY3" s="306"/>
      <c r="GDZ3" s="306"/>
      <c r="GEA3" s="306"/>
      <c r="GEB3" s="306"/>
      <c r="GEC3" s="306"/>
      <c r="GED3" s="306"/>
      <c r="GEE3" s="306"/>
      <c r="GEF3" s="306"/>
      <c r="GEG3" s="306"/>
      <c r="GEH3" s="306"/>
      <c r="GEI3" s="306"/>
      <c r="GEJ3" s="306"/>
      <c r="GEK3" s="306"/>
      <c r="GEL3" s="306"/>
      <c r="GEM3" s="306"/>
      <c r="GEN3" s="306"/>
      <c r="GEO3" s="306"/>
      <c r="GEP3" s="306"/>
      <c r="GEQ3" s="306"/>
      <c r="GER3" s="306"/>
      <c r="GES3" s="306"/>
      <c r="GET3" s="306"/>
      <c r="GEU3" s="306"/>
      <c r="GEV3" s="306"/>
      <c r="GEW3" s="306"/>
      <c r="GEX3" s="306"/>
      <c r="GEY3" s="306"/>
      <c r="GEZ3" s="306"/>
      <c r="GFA3" s="306"/>
      <c r="GFB3" s="306"/>
      <c r="GFC3" s="306"/>
      <c r="GFD3" s="306"/>
      <c r="GFE3" s="306"/>
      <c r="GFF3" s="306"/>
      <c r="GFG3" s="306"/>
      <c r="GFH3" s="306"/>
      <c r="GFI3" s="306"/>
      <c r="GFJ3" s="306"/>
      <c r="GFK3" s="306"/>
      <c r="GFL3" s="306"/>
      <c r="GFM3" s="306"/>
      <c r="GFN3" s="306"/>
      <c r="GFO3" s="306"/>
      <c r="GFP3" s="306"/>
      <c r="GFQ3" s="306"/>
      <c r="GFR3" s="306"/>
      <c r="GFS3" s="306"/>
      <c r="GFT3" s="306"/>
      <c r="GFU3" s="306"/>
      <c r="GFV3" s="306"/>
      <c r="GFW3" s="306"/>
      <c r="GFX3" s="306"/>
      <c r="GFY3" s="306"/>
      <c r="GFZ3" s="306"/>
      <c r="GGA3" s="306"/>
      <c r="GGB3" s="306"/>
      <c r="GGC3" s="306"/>
      <c r="GGD3" s="306"/>
      <c r="GGE3" s="306"/>
      <c r="GGF3" s="306"/>
      <c r="GGG3" s="306"/>
      <c r="GGH3" s="306"/>
      <c r="GGI3" s="306"/>
      <c r="GGJ3" s="306"/>
      <c r="GGK3" s="306"/>
      <c r="GGL3" s="306"/>
      <c r="GGM3" s="306"/>
      <c r="GGN3" s="306"/>
      <c r="GGO3" s="306"/>
      <c r="GGP3" s="306"/>
      <c r="GGQ3" s="306"/>
      <c r="GGR3" s="306"/>
      <c r="GGS3" s="306"/>
      <c r="GGT3" s="306"/>
      <c r="GGU3" s="306"/>
      <c r="GGV3" s="306"/>
      <c r="GGW3" s="306"/>
      <c r="GGX3" s="306"/>
      <c r="GGY3" s="306"/>
      <c r="GGZ3" s="306"/>
      <c r="GHA3" s="306"/>
      <c r="GHB3" s="306"/>
      <c r="GHC3" s="306"/>
      <c r="GHD3" s="306"/>
      <c r="GHE3" s="306"/>
      <c r="GHF3" s="306"/>
      <c r="GHG3" s="306"/>
      <c r="GHH3" s="306"/>
      <c r="GHI3" s="306"/>
      <c r="GHJ3" s="306"/>
      <c r="GHK3" s="306"/>
      <c r="GHL3" s="306"/>
      <c r="GHM3" s="306"/>
      <c r="GHN3" s="306"/>
      <c r="GHO3" s="306"/>
      <c r="GHP3" s="306"/>
      <c r="GHQ3" s="306"/>
      <c r="GHR3" s="306"/>
      <c r="GHS3" s="306"/>
      <c r="GHT3" s="306"/>
      <c r="GHU3" s="306"/>
      <c r="GHV3" s="306"/>
      <c r="GHW3" s="306"/>
      <c r="GHX3" s="306"/>
      <c r="GHY3" s="306"/>
      <c r="GHZ3" s="306"/>
      <c r="GIA3" s="306"/>
      <c r="GIB3" s="306"/>
      <c r="GIC3" s="306"/>
      <c r="GID3" s="306"/>
      <c r="GIE3" s="306"/>
      <c r="GIF3" s="306"/>
      <c r="GIG3" s="306"/>
      <c r="GIH3" s="306"/>
      <c r="GII3" s="306"/>
      <c r="GIJ3" s="306"/>
      <c r="GIK3" s="306"/>
      <c r="GIL3" s="306"/>
      <c r="GIM3" s="306"/>
      <c r="GIN3" s="306"/>
      <c r="GIO3" s="306"/>
      <c r="GIP3" s="306"/>
      <c r="GIQ3" s="306"/>
      <c r="GIR3" s="306"/>
      <c r="GIS3" s="306"/>
      <c r="GIT3" s="306"/>
      <c r="GIU3" s="306"/>
      <c r="GIV3" s="306"/>
      <c r="GIW3" s="306"/>
      <c r="GIX3" s="306"/>
      <c r="GIY3" s="306"/>
      <c r="GIZ3" s="306"/>
      <c r="GJA3" s="306"/>
      <c r="GJB3" s="306"/>
      <c r="GJC3" s="306"/>
      <c r="GJD3" s="306"/>
      <c r="GJE3" s="306"/>
      <c r="GJF3" s="306"/>
      <c r="GJG3" s="306"/>
      <c r="GJH3" s="306"/>
      <c r="GJI3" s="306"/>
      <c r="GJJ3" s="306"/>
      <c r="GJK3" s="306"/>
      <c r="GJL3" s="306"/>
      <c r="GJM3" s="306"/>
      <c r="GJN3" s="306"/>
      <c r="GJO3" s="306"/>
      <c r="GJP3" s="306"/>
      <c r="GJQ3" s="306"/>
      <c r="GJR3" s="306"/>
      <c r="GJS3" s="306"/>
      <c r="GJT3" s="306"/>
      <c r="GJU3" s="306"/>
      <c r="GJV3" s="306"/>
      <c r="GJW3" s="306"/>
      <c r="GJX3" s="306"/>
      <c r="GJY3" s="306"/>
      <c r="GJZ3" s="306"/>
      <c r="GKA3" s="306"/>
      <c r="GKB3" s="306"/>
      <c r="GKC3" s="306"/>
      <c r="GKD3" s="306"/>
      <c r="GKE3" s="306"/>
      <c r="GKF3" s="306"/>
      <c r="GKG3" s="306"/>
      <c r="GKH3" s="306"/>
      <c r="GKI3" s="306"/>
      <c r="GKJ3" s="306"/>
      <c r="GKK3" s="306"/>
      <c r="GKL3" s="306"/>
      <c r="GKM3" s="306"/>
      <c r="GKN3" s="306"/>
      <c r="GKO3" s="306"/>
      <c r="GKP3" s="306"/>
      <c r="GKQ3" s="306"/>
      <c r="GKR3" s="306"/>
      <c r="GKS3" s="306"/>
      <c r="GKT3" s="306"/>
      <c r="GKU3" s="306"/>
      <c r="GKV3" s="306"/>
      <c r="GKW3" s="306"/>
      <c r="GKX3" s="306"/>
      <c r="GKY3" s="306"/>
      <c r="GKZ3" s="306"/>
      <c r="GLA3" s="306"/>
      <c r="GLB3" s="306"/>
      <c r="GLC3" s="306"/>
      <c r="GLD3" s="306"/>
      <c r="GLE3" s="306"/>
      <c r="GLF3" s="306"/>
      <c r="GLG3" s="306"/>
      <c r="GLH3" s="306"/>
      <c r="GLI3" s="306"/>
      <c r="GLJ3" s="306"/>
      <c r="GLK3" s="306"/>
      <c r="GLL3" s="306"/>
      <c r="GLM3" s="306"/>
      <c r="GLN3" s="306"/>
      <c r="GLO3" s="306"/>
      <c r="GLP3" s="306"/>
      <c r="GLQ3" s="306"/>
      <c r="GLR3" s="306"/>
      <c r="GLS3" s="306"/>
      <c r="GLT3" s="306"/>
      <c r="GLU3" s="306"/>
      <c r="GLV3" s="306"/>
      <c r="GLW3" s="306"/>
      <c r="GLX3" s="306"/>
      <c r="GLY3" s="306"/>
      <c r="GLZ3" s="306"/>
      <c r="GMA3" s="306"/>
      <c r="GMB3" s="306"/>
      <c r="GMC3" s="306"/>
      <c r="GMD3" s="306"/>
      <c r="GME3" s="306"/>
      <c r="GMF3" s="306"/>
      <c r="GMG3" s="306"/>
      <c r="GMH3" s="306"/>
      <c r="GMI3" s="306"/>
      <c r="GMJ3" s="306"/>
      <c r="GMK3" s="306"/>
      <c r="GML3" s="306"/>
      <c r="GMM3" s="306"/>
      <c r="GMN3" s="306"/>
      <c r="GMO3" s="306"/>
      <c r="GMP3" s="306"/>
      <c r="GMQ3" s="306"/>
      <c r="GMR3" s="306"/>
      <c r="GMS3" s="306"/>
      <c r="GMT3" s="306"/>
      <c r="GMU3" s="306"/>
      <c r="GMV3" s="306"/>
      <c r="GMW3" s="306"/>
      <c r="GMX3" s="306"/>
      <c r="GMY3" s="306"/>
      <c r="GMZ3" s="306"/>
      <c r="GNA3" s="306"/>
      <c r="GNB3" s="306"/>
      <c r="GNC3" s="306"/>
      <c r="GND3" s="306"/>
      <c r="GNE3" s="306"/>
      <c r="GNF3" s="306"/>
      <c r="GNG3" s="306"/>
      <c r="GNH3" s="306"/>
      <c r="GNI3" s="306"/>
      <c r="GNJ3" s="306"/>
      <c r="GNK3" s="306"/>
      <c r="GNL3" s="306"/>
      <c r="GNM3" s="306"/>
      <c r="GNN3" s="306"/>
      <c r="GNO3" s="306"/>
      <c r="GNP3" s="306"/>
      <c r="GNQ3" s="306"/>
      <c r="GNR3" s="306"/>
      <c r="GNS3" s="306"/>
      <c r="GNT3" s="306"/>
      <c r="GNU3" s="306"/>
      <c r="GNV3" s="306"/>
      <c r="GNW3" s="306"/>
      <c r="GNX3" s="306"/>
      <c r="GNY3" s="306"/>
      <c r="GNZ3" s="306"/>
      <c r="GOA3" s="306"/>
      <c r="GOB3" s="306"/>
      <c r="GOC3" s="306"/>
      <c r="GOD3" s="306"/>
      <c r="GOE3" s="306"/>
      <c r="GOF3" s="306"/>
      <c r="GOG3" s="306"/>
      <c r="GOH3" s="306"/>
      <c r="GOI3" s="306"/>
      <c r="GOJ3" s="306"/>
      <c r="GOK3" s="306"/>
      <c r="GOL3" s="306"/>
      <c r="GOM3" s="306"/>
      <c r="GON3" s="306"/>
      <c r="GOO3" s="306"/>
      <c r="GOP3" s="306"/>
      <c r="GOQ3" s="306"/>
      <c r="GOR3" s="306"/>
      <c r="GOS3" s="306"/>
      <c r="GOT3" s="306"/>
      <c r="GOU3" s="306"/>
      <c r="GOV3" s="306"/>
      <c r="GOW3" s="306"/>
      <c r="GOX3" s="306"/>
      <c r="GOY3" s="306"/>
      <c r="GOZ3" s="306"/>
      <c r="GPA3" s="306"/>
      <c r="GPB3" s="306"/>
      <c r="GPC3" s="306"/>
      <c r="GPD3" s="306"/>
      <c r="GPE3" s="306"/>
      <c r="GPF3" s="306"/>
      <c r="GPG3" s="306"/>
      <c r="GPH3" s="306"/>
      <c r="GPI3" s="306"/>
      <c r="GPJ3" s="306"/>
      <c r="GPK3" s="306"/>
      <c r="GPL3" s="306"/>
      <c r="GPM3" s="306"/>
      <c r="GPN3" s="306"/>
      <c r="GPO3" s="306"/>
      <c r="GPP3" s="306"/>
      <c r="GPQ3" s="306"/>
      <c r="GPR3" s="306"/>
      <c r="GPS3" s="306"/>
      <c r="GPT3" s="306"/>
      <c r="GPU3" s="306"/>
      <c r="GPV3" s="306"/>
      <c r="GPW3" s="306"/>
      <c r="GPX3" s="306"/>
      <c r="GPY3" s="306"/>
      <c r="GPZ3" s="306"/>
      <c r="GQA3" s="306"/>
      <c r="GQB3" s="306"/>
      <c r="GQC3" s="306"/>
      <c r="GQD3" s="306"/>
      <c r="GQE3" s="306"/>
      <c r="GQF3" s="306"/>
      <c r="GQG3" s="306"/>
      <c r="GQH3" s="306"/>
      <c r="GQI3" s="306"/>
      <c r="GQJ3" s="306"/>
      <c r="GQK3" s="306"/>
      <c r="GQL3" s="306"/>
      <c r="GQM3" s="306"/>
      <c r="GQN3" s="306"/>
      <c r="GQO3" s="306"/>
      <c r="GQP3" s="306"/>
      <c r="GQQ3" s="306"/>
      <c r="GQR3" s="306"/>
      <c r="GQS3" s="306"/>
      <c r="GQT3" s="306"/>
      <c r="GQU3" s="306"/>
      <c r="GQV3" s="306"/>
      <c r="GQW3" s="306"/>
      <c r="GQX3" s="306"/>
      <c r="GQY3" s="306"/>
      <c r="GQZ3" s="306"/>
      <c r="GRA3" s="306"/>
      <c r="GRB3" s="306"/>
      <c r="GRC3" s="306"/>
      <c r="GRD3" s="306"/>
      <c r="GRE3" s="306"/>
      <c r="GRF3" s="306"/>
      <c r="GRG3" s="306"/>
      <c r="GRH3" s="306"/>
      <c r="GRI3" s="306"/>
      <c r="GRJ3" s="306"/>
      <c r="GRK3" s="306"/>
      <c r="GRL3" s="306"/>
      <c r="GRM3" s="306"/>
      <c r="GRN3" s="306"/>
      <c r="GRO3" s="306"/>
      <c r="GRP3" s="306"/>
      <c r="GRQ3" s="306"/>
      <c r="GRR3" s="306"/>
      <c r="GRS3" s="306"/>
      <c r="GRT3" s="306"/>
      <c r="GRU3" s="306"/>
      <c r="GRV3" s="306"/>
      <c r="GRW3" s="306"/>
      <c r="GRX3" s="306"/>
      <c r="GRY3" s="306"/>
      <c r="GRZ3" s="306"/>
      <c r="GSA3" s="306"/>
      <c r="GSB3" s="306"/>
      <c r="GSC3" s="306"/>
      <c r="GSD3" s="306"/>
      <c r="GSE3" s="306"/>
      <c r="GSF3" s="306"/>
      <c r="GSG3" s="306"/>
      <c r="GSH3" s="306"/>
      <c r="GSI3" s="306"/>
      <c r="GSJ3" s="306"/>
      <c r="GSK3" s="306"/>
      <c r="GSL3" s="306"/>
      <c r="GSM3" s="306"/>
      <c r="GSN3" s="306"/>
      <c r="GSO3" s="306"/>
      <c r="GSP3" s="306"/>
      <c r="GSQ3" s="306"/>
      <c r="GSR3" s="306"/>
      <c r="GSS3" s="306"/>
      <c r="GST3" s="306"/>
      <c r="GSU3" s="306"/>
      <c r="GSV3" s="306"/>
      <c r="GSW3" s="306"/>
      <c r="GSX3" s="306"/>
      <c r="GSY3" s="306"/>
      <c r="GSZ3" s="306"/>
      <c r="GTA3" s="306"/>
      <c r="GTB3" s="306"/>
      <c r="GTC3" s="306"/>
      <c r="GTD3" s="306"/>
      <c r="GTE3" s="306"/>
      <c r="GTF3" s="306"/>
      <c r="GTG3" s="306"/>
      <c r="GTH3" s="306"/>
      <c r="GTI3" s="306"/>
      <c r="GTJ3" s="306"/>
      <c r="GTK3" s="306"/>
      <c r="GTL3" s="306"/>
      <c r="GTM3" s="306"/>
      <c r="GTN3" s="306"/>
      <c r="GTO3" s="306"/>
      <c r="GTP3" s="306"/>
      <c r="GTQ3" s="306"/>
      <c r="GTR3" s="306"/>
      <c r="GTS3" s="306"/>
      <c r="GTT3" s="306"/>
      <c r="GTU3" s="306"/>
      <c r="GTV3" s="306"/>
      <c r="GTW3" s="306"/>
      <c r="GTX3" s="306"/>
      <c r="GTY3" s="306"/>
      <c r="GTZ3" s="306"/>
      <c r="GUA3" s="306"/>
      <c r="GUB3" s="306"/>
      <c r="GUC3" s="306"/>
      <c r="GUD3" s="306"/>
      <c r="GUE3" s="306"/>
      <c r="GUF3" s="306"/>
      <c r="GUG3" s="306"/>
      <c r="GUH3" s="306"/>
      <c r="GUI3" s="306"/>
      <c r="GUJ3" s="306"/>
      <c r="GUK3" s="306"/>
      <c r="GUL3" s="306"/>
      <c r="GUM3" s="306"/>
      <c r="GUN3" s="306"/>
      <c r="GUO3" s="306"/>
      <c r="GUP3" s="306"/>
      <c r="GUQ3" s="306"/>
      <c r="GUR3" s="306"/>
      <c r="GUS3" s="306"/>
      <c r="GUT3" s="306"/>
      <c r="GUU3" s="306"/>
      <c r="GUV3" s="306"/>
      <c r="GUW3" s="306"/>
      <c r="GUX3" s="306"/>
      <c r="GUY3" s="306"/>
      <c r="GUZ3" s="306"/>
      <c r="GVA3" s="306"/>
      <c r="GVB3" s="306"/>
      <c r="GVC3" s="306"/>
      <c r="GVD3" s="306"/>
      <c r="GVE3" s="306"/>
      <c r="GVF3" s="306"/>
      <c r="GVG3" s="306"/>
      <c r="GVH3" s="306"/>
      <c r="GVI3" s="306"/>
      <c r="GVJ3" s="306"/>
      <c r="GVK3" s="306"/>
      <c r="GVL3" s="306"/>
      <c r="GVM3" s="306"/>
      <c r="GVN3" s="306"/>
      <c r="GVO3" s="306"/>
      <c r="GVP3" s="306"/>
      <c r="GVQ3" s="306"/>
      <c r="GVR3" s="306"/>
      <c r="GVS3" s="306"/>
      <c r="GVT3" s="306"/>
      <c r="GVU3" s="306"/>
      <c r="GVV3" s="306"/>
      <c r="GVW3" s="306"/>
      <c r="GVX3" s="306"/>
      <c r="GVY3" s="306"/>
      <c r="GVZ3" s="306"/>
      <c r="GWA3" s="306"/>
      <c r="GWB3" s="306"/>
      <c r="GWC3" s="306"/>
      <c r="GWD3" s="306"/>
      <c r="GWE3" s="306"/>
      <c r="GWF3" s="306"/>
      <c r="GWG3" s="306"/>
      <c r="GWH3" s="306"/>
      <c r="GWI3" s="306"/>
      <c r="GWJ3" s="306"/>
      <c r="GWK3" s="306"/>
      <c r="GWL3" s="306"/>
      <c r="GWM3" s="306"/>
      <c r="GWN3" s="306"/>
      <c r="GWO3" s="306"/>
      <c r="GWP3" s="306"/>
      <c r="GWQ3" s="306"/>
      <c r="GWR3" s="306"/>
      <c r="GWS3" s="306"/>
      <c r="GWT3" s="306"/>
      <c r="GWU3" s="306"/>
      <c r="GWV3" s="306"/>
      <c r="GWW3" s="306"/>
      <c r="GWX3" s="306"/>
      <c r="GWY3" s="306"/>
      <c r="GWZ3" s="306"/>
      <c r="GXA3" s="306"/>
      <c r="GXB3" s="306"/>
      <c r="GXC3" s="306"/>
      <c r="GXD3" s="306"/>
      <c r="GXE3" s="306"/>
      <c r="GXF3" s="306"/>
      <c r="GXG3" s="306"/>
      <c r="GXH3" s="306"/>
      <c r="GXI3" s="306"/>
      <c r="GXJ3" s="306"/>
      <c r="GXK3" s="306"/>
      <c r="GXL3" s="306"/>
      <c r="GXM3" s="306"/>
      <c r="GXN3" s="306"/>
      <c r="GXO3" s="306"/>
      <c r="GXP3" s="306"/>
      <c r="GXQ3" s="306"/>
      <c r="GXR3" s="306"/>
      <c r="GXS3" s="306"/>
      <c r="GXT3" s="306"/>
      <c r="GXU3" s="306"/>
      <c r="GXV3" s="306"/>
      <c r="GXW3" s="306"/>
      <c r="GXX3" s="306"/>
      <c r="GXY3" s="306"/>
      <c r="GXZ3" s="306"/>
      <c r="GYA3" s="306"/>
      <c r="GYB3" s="306"/>
      <c r="GYC3" s="306"/>
      <c r="GYD3" s="306"/>
      <c r="GYE3" s="306"/>
      <c r="GYF3" s="306"/>
      <c r="GYG3" s="306"/>
      <c r="GYH3" s="306"/>
      <c r="GYI3" s="306"/>
      <c r="GYJ3" s="306"/>
      <c r="GYK3" s="306"/>
      <c r="GYL3" s="306"/>
      <c r="GYM3" s="306"/>
      <c r="GYN3" s="306"/>
      <c r="GYO3" s="306"/>
      <c r="GYP3" s="306"/>
      <c r="GYQ3" s="306"/>
      <c r="GYR3" s="306"/>
      <c r="GYS3" s="306"/>
      <c r="GYT3" s="306"/>
      <c r="GYU3" s="306"/>
      <c r="GYV3" s="306"/>
      <c r="GYW3" s="306"/>
      <c r="GYX3" s="306"/>
      <c r="GYY3" s="306"/>
      <c r="GYZ3" s="306"/>
      <c r="GZA3" s="306"/>
      <c r="GZB3" s="306"/>
      <c r="GZC3" s="306"/>
      <c r="GZD3" s="306"/>
      <c r="GZE3" s="306"/>
      <c r="GZF3" s="306"/>
      <c r="GZG3" s="306"/>
      <c r="GZH3" s="306"/>
      <c r="GZI3" s="306"/>
      <c r="GZJ3" s="306"/>
      <c r="GZK3" s="306"/>
      <c r="GZL3" s="306"/>
      <c r="GZM3" s="306"/>
      <c r="GZN3" s="306"/>
      <c r="GZO3" s="306"/>
      <c r="GZP3" s="306"/>
      <c r="GZQ3" s="306"/>
      <c r="GZR3" s="306"/>
      <c r="GZS3" s="306"/>
      <c r="GZT3" s="306"/>
      <c r="GZU3" s="306"/>
      <c r="GZV3" s="306"/>
      <c r="GZW3" s="306"/>
      <c r="GZX3" s="306"/>
      <c r="GZY3" s="306"/>
      <c r="GZZ3" s="306"/>
      <c r="HAA3" s="306"/>
      <c r="HAB3" s="306"/>
      <c r="HAC3" s="306"/>
      <c r="HAD3" s="306"/>
      <c r="HAE3" s="306"/>
      <c r="HAF3" s="306"/>
      <c r="HAG3" s="306"/>
      <c r="HAH3" s="306"/>
      <c r="HAI3" s="306"/>
      <c r="HAJ3" s="306"/>
      <c r="HAK3" s="306"/>
      <c r="HAL3" s="306"/>
      <c r="HAM3" s="306"/>
      <c r="HAN3" s="306"/>
      <c r="HAO3" s="306"/>
      <c r="HAP3" s="306"/>
      <c r="HAQ3" s="306"/>
      <c r="HAR3" s="306"/>
      <c r="HAS3" s="306"/>
      <c r="HAT3" s="306"/>
      <c r="HAU3" s="306"/>
      <c r="HAV3" s="306"/>
      <c r="HAW3" s="306"/>
      <c r="HAX3" s="306"/>
      <c r="HAY3" s="306"/>
      <c r="HAZ3" s="306"/>
      <c r="HBA3" s="306"/>
      <c r="HBB3" s="306"/>
      <c r="HBC3" s="306"/>
      <c r="HBD3" s="306"/>
      <c r="HBE3" s="306"/>
      <c r="HBF3" s="306"/>
      <c r="HBG3" s="306"/>
      <c r="HBH3" s="306"/>
      <c r="HBI3" s="306"/>
      <c r="HBJ3" s="306"/>
      <c r="HBK3" s="306"/>
      <c r="HBL3" s="306"/>
      <c r="HBM3" s="306"/>
      <c r="HBN3" s="306"/>
      <c r="HBO3" s="306"/>
      <c r="HBP3" s="306"/>
      <c r="HBQ3" s="306"/>
      <c r="HBR3" s="306"/>
      <c r="HBS3" s="306"/>
      <c r="HBT3" s="306"/>
      <c r="HBU3" s="306"/>
      <c r="HBV3" s="306"/>
      <c r="HBW3" s="306"/>
      <c r="HBX3" s="306"/>
      <c r="HBY3" s="306"/>
      <c r="HBZ3" s="306"/>
      <c r="HCA3" s="306"/>
      <c r="HCB3" s="306"/>
      <c r="HCC3" s="306"/>
      <c r="HCD3" s="306"/>
      <c r="HCE3" s="306"/>
      <c r="HCF3" s="306"/>
      <c r="HCG3" s="306"/>
      <c r="HCH3" s="306"/>
      <c r="HCI3" s="306"/>
      <c r="HCJ3" s="306"/>
      <c r="HCK3" s="306"/>
      <c r="HCL3" s="306"/>
      <c r="HCM3" s="306"/>
      <c r="HCN3" s="306"/>
      <c r="HCO3" s="306"/>
      <c r="HCP3" s="306"/>
      <c r="HCQ3" s="306"/>
      <c r="HCR3" s="306"/>
      <c r="HCS3" s="306"/>
      <c r="HCT3" s="306"/>
      <c r="HCU3" s="306"/>
      <c r="HCV3" s="306"/>
      <c r="HCW3" s="306"/>
      <c r="HCX3" s="306"/>
      <c r="HCY3" s="306"/>
      <c r="HCZ3" s="306"/>
      <c r="HDA3" s="306"/>
      <c r="HDB3" s="306"/>
      <c r="HDC3" s="306"/>
      <c r="HDD3" s="306"/>
      <c r="HDE3" s="306"/>
      <c r="HDF3" s="306"/>
      <c r="HDG3" s="306"/>
      <c r="HDH3" s="306"/>
      <c r="HDI3" s="306"/>
      <c r="HDJ3" s="306"/>
      <c r="HDK3" s="306"/>
      <c r="HDL3" s="306"/>
      <c r="HDM3" s="306"/>
      <c r="HDN3" s="306"/>
      <c r="HDO3" s="306"/>
      <c r="HDP3" s="306"/>
      <c r="HDQ3" s="306"/>
      <c r="HDR3" s="306"/>
      <c r="HDS3" s="306"/>
      <c r="HDT3" s="306"/>
      <c r="HDU3" s="306"/>
      <c r="HDV3" s="306"/>
      <c r="HDW3" s="306"/>
      <c r="HDX3" s="306"/>
      <c r="HDY3" s="306"/>
      <c r="HDZ3" s="306"/>
      <c r="HEA3" s="306"/>
      <c r="HEB3" s="306"/>
      <c r="HEC3" s="306"/>
      <c r="HED3" s="306"/>
      <c r="HEE3" s="306"/>
      <c r="HEF3" s="306"/>
      <c r="HEG3" s="306"/>
      <c r="HEH3" s="306"/>
      <c r="HEI3" s="306"/>
      <c r="HEJ3" s="306"/>
      <c r="HEK3" s="306"/>
      <c r="HEL3" s="306"/>
      <c r="HEM3" s="306"/>
      <c r="HEN3" s="306"/>
      <c r="HEO3" s="306"/>
      <c r="HEP3" s="306"/>
      <c r="HEQ3" s="306"/>
      <c r="HER3" s="306"/>
      <c r="HES3" s="306"/>
      <c r="HET3" s="306"/>
      <c r="HEU3" s="306"/>
      <c r="HEV3" s="306"/>
      <c r="HEW3" s="306"/>
      <c r="HEX3" s="306"/>
      <c r="HEY3" s="306"/>
      <c r="HEZ3" s="306"/>
      <c r="HFA3" s="306"/>
      <c r="HFB3" s="306"/>
      <c r="HFC3" s="306"/>
      <c r="HFD3" s="306"/>
      <c r="HFE3" s="306"/>
      <c r="HFF3" s="306"/>
      <c r="HFG3" s="306"/>
      <c r="HFH3" s="306"/>
      <c r="HFI3" s="306"/>
      <c r="HFJ3" s="306"/>
      <c r="HFK3" s="306"/>
      <c r="HFL3" s="306"/>
      <c r="HFM3" s="306"/>
      <c r="HFN3" s="306"/>
      <c r="HFO3" s="306"/>
      <c r="HFP3" s="306"/>
      <c r="HFQ3" s="306"/>
      <c r="HFR3" s="306"/>
      <c r="HFS3" s="306"/>
      <c r="HFT3" s="306"/>
      <c r="HFU3" s="306"/>
      <c r="HFV3" s="306"/>
      <c r="HFW3" s="306"/>
      <c r="HFX3" s="306"/>
      <c r="HFY3" s="306"/>
      <c r="HFZ3" s="306"/>
      <c r="HGA3" s="306"/>
      <c r="HGB3" s="306"/>
      <c r="HGC3" s="306"/>
      <c r="HGD3" s="306"/>
      <c r="HGE3" s="306"/>
      <c r="HGF3" s="306"/>
      <c r="HGG3" s="306"/>
      <c r="HGH3" s="306"/>
      <c r="HGI3" s="306"/>
      <c r="HGJ3" s="306"/>
      <c r="HGK3" s="306"/>
      <c r="HGL3" s="306"/>
      <c r="HGM3" s="306"/>
      <c r="HGN3" s="306"/>
      <c r="HGO3" s="306"/>
      <c r="HGP3" s="306"/>
      <c r="HGQ3" s="306"/>
      <c r="HGR3" s="306"/>
      <c r="HGS3" s="306"/>
      <c r="HGT3" s="306"/>
      <c r="HGU3" s="306"/>
      <c r="HGV3" s="306"/>
      <c r="HGW3" s="306"/>
      <c r="HGX3" s="306"/>
      <c r="HGY3" s="306"/>
      <c r="HGZ3" s="306"/>
      <c r="HHA3" s="306"/>
      <c r="HHB3" s="306"/>
      <c r="HHC3" s="306"/>
      <c r="HHD3" s="306"/>
      <c r="HHE3" s="306"/>
      <c r="HHF3" s="306"/>
      <c r="HHG3" s="306"/>
      <c r="HHH3" s="306"/>
      <c r="HHI3" s="306"/>
      <c r="HHJ3" s="306"/>
      <c r="HHK3" s="306"/>
      <c r="HHL3" s="306"/>
      <c r="HHM3" s="306"/>
      <c r="HHN3" s="306"/>
      <c r="HHO3" s="306"/>
      <c r="HHP3" s="306"/>
      <c r="HHQ3" s="306"/>
      <c r="HHR3" s="306"/>
      <c r="HHS3" s="306"/>
      <c r="HHT3" s="306"/>
      <c r="HHU3" s="306"/>
      <c r="HHV3" s="306"/>
      <c r="HHW3" s="306"/>
      <c r="HHX3" s="306"/>
      <c r="HHY3" s="306"/>
      <c r="HHZ3" s="306"/>
      <c r="HIA3" s="306"/>
      <c r="HIB3" s="306"/>
      <c r="HIC3" s="306"/>
      <c r="HID3" s="306"/>
      <c r="HIE3" s="306"/>
      <c r="HIF3" s="306"/>
      <c r="HIG3" s="306"/>
      <c r="HIH3" s="306"/>
      <c r="HII3" s="306"/>
      <c r="HIJ3" s="306"/>
      <c r="HIK3" s="306"/>
      <c r="HIL3" s="306"/>
      <c r="HIM3" s="306"/>
      <c r="HIN3" s="306"/>
      <c r="HIO3" s="306"/>
      <c r="HIP3" s="306"/>
      <c r="HIQ3" s="306"/>
      <c r="HIR3" s="306"/>
      <c r="HIS3" s="306"/>
      <c r="HIT3" s="306"/>
      <c r="HIU3" s="306"/>
      <c r="HIV3" s="306"/>
      <c r="HIW3" s="306"/>
      <c r="HIX3" s="306"/>
      <c r="HIY3" s="306"/>
      <c r="HIZ3" s="306"/>
      <c r="HJA3" s="306"/>
      <c r="HJB3" s="306"/>
      <c r="HJC3" s="306"/>
      <c r="HJD3" s="306"/>
      <c r="HJE3" s="306"/>
      <c r="HJF3" s="306"/>
      <c r="HJG3" s="306"/>
      <c r="HJH3" s="306"/>
      <c r="HJI3" s="306"/>
      <c r="HJJ3" s="306"/>
      <c r="HJK3" s="306"/>
      <c r="HJL3" s="306"/>
      <c r="HJM3" s="306"/>
      <c r="HJN3" s="306"/>
      <c r="HJO3" s="306"/>
      <c r="HJP3" s="306"/>
      <c r="HJQ3" s="306"/>
      <c r="HJR3" s="306"/>
      <c r="HJS3" s="306"/>
      <c r="HJT3" s="306"/>
      <c r="HJU3" s="306"/>
      <c r="HJV3" s="306"/>
      <c r="HJW3" s="306"/>
      <c r="HJX3" s="306"/>
      <c r="HJY3" s="306"/>
      <c r="HJZ3" s="306"/>
      <c r="HKA3" s="306"/>
      <c r="HKB3" s="306"/>
      <c r="HKC3" s="306"/>
      <c r="HKD3" s="306"/>
      <c r="HKE3" s="306"/>
      <c r="HKF3" s="306"/>
      <c r="HKG3" s="306"/>
      <c r="HKH3" s="306"/>
      <c r="HKI3" s="306"/>
      <c r="HKJ3" s="306"/>
      <c r="HKK3" s="306"/>
      <c r="HKL3" s="306"/>
      <c r="HKM3" s="306"/>
      <c r="HKN3" s="306"/>
      <c r="HKO3" s="306"/>
      <c r="HKP3" s="306"/>
      <c r="HKQ3" s="306"/>
      <c r="HKR3" s="306"/>
      <c r="HKS3" s="306"/>
      <c r="HKT3" s="306"/>
      <c r="HKU3" s="306"/>
      <c r="HKV3" s="306"/>
      <c r="HKW3" s="306"/>
      <c r="HKX3" s="306"/>
      <c r="HKY3" s="306"/>
      <c r="HKZ3" s="306"/>
      <c r="HLA3" s="306"/>
      <c r="HLB3" s="306"/>
      <c r="HLC3" s="306"/>
      <c r="HLD3" s="306"/>
      <c r="HLE3" s="306"/>
      <c r="HLF3" s="306"/>
      <c r="HLG3" s="306"/>
      <c r="HLH3" s="306"/>
      <c r="HLI3" s="306"/>
      <c r="HLJ3" s="306"/>
      <c r="HLK3" s="306"/>
      <c r="HLL3" s="306"/>
      <c r="HLM3" s="306"/>
      <c r="HLN3" s="306"/>
      <c r="HLO3" s="306"/>
      <c r="HLP3" s="306"/>
      <c r="HLQ3" s="306"/>
      <c r="HLR3" s="306"/>
      <c r="HLS3" s="306"/>
      <c r="HLT3" s="306"/>
      <c r="HLU3" s="306"/>
      <c r="HLV3" s="306"/>
      <c r="HLW3" s="306"/>
      <c r="HLX3" s="306"/>
      <c r="HLY3" s="306"/>
      <c r="HLZ3" s="306"/>
      <c r="HMA3" s="306"/>
      <c r="HMB3" s="306"/>
      <c r="HMC3" s="306"/>
      <c r="HMD3" s="306"/>
      <c r="HME3" s="306"/>
      <c r="HMF3" s="306"/>
      <c r="HMG3" s="306"/>
      <c r="HMH3" s="306"/>
      <c r="HMI3" s="306"/>
      <c r="HMJ3" s="306"/>
      <c r="HMK3" s="306"/>
      <c r="HML3" s="306"/>
      <c r="HMM3" s="306"/>
      <c r="HMN3" s="306"/>
      <c r="HMO3" s="306"/>
      <c r="HMP3" s="306"/>
      <c r="HMQ3" s="306"/>
      <c r="HMR3" s="306"/>
      <c r="HMS3" s="306"/>
      <c r="HMT3" s="306"/>
      <c r="HMU3" s="306"/>
      <c r="HMV3" s="306"/>
      <c r="HMW3" s="306"/>
      <c r="HMX3" s="306"/>
      <c r="HMY3" s="306"/>
      <c r="HMZ3" s="306"/>
      <c r="HNA3" s="306"/>
      <c r="HNB3" s="306"/>
      <c r="HNC3" s="306"/>
      <c r="HND3" s="306"/>
      <c r="HNE3" s="306"/>
      <c r="HNF3" s="306"/>
      <c r="HNG3" s="306"/>
      <c r="HNH3" s="306"/>
      <c r="HNI3" s="306"/>
      <c r="HNJ3" s="306"/>
      <c r="HNK3" s="306"/>
      <c r="HNL3" s="306"/>
      <c r="HNM3" s="306"/>
      <c r="HNN3" s="306"/>
      <c r="HNO3" s="306"/>
      <c r="HNP3" s="306"/>
      <c r="HNQ3" s="306"/>
      <c r="HNR3" s="306"/>
      <c r="HNS3" s="306"/>
      <c r="HNT3" s="306"/>
      <c r="HNU3" s="306"/>
      <c r="HNV3" s="306"/>
      <c r="HNW3" s="306"/>
      <c r="HNX3" s="306"/>
      <c r="HNY3" s="306"/>
      <c r="HNZ3" s="306"/>
      <c r="HOA3" s="306"/>
      <c r="HOB3" s="306"/>
      <c r="HOC3" s="306"/>
      <c r="HOD3" s="306"/>
      <c r="HOE3" s="306"/>
      <c r="HOF3" s="306"/>
      <c r="HOG3" s="306"/>
      <c r="HOH3" s="306"/>
      <c r="HOI3" s="306"/>
      <c r="HOJ3" s="306"/>
      <c r="HOK3" s="306"/>
      <c r="HOL3" s="306"/>
      <c r="HOM3" s="306"/>
      <c r="HON3" s="306"/>
      <c r="HOO3" s="306"/>
      <c r="HOP3" s="306"/>
      <c r="HOQ3" s="306"/>
      <c r="HOR3" s="306"/>
      <c r="HOS3" s="306"/>
      <c r="HOT3" s="306"/>
      <c r="HOU3" s="306"/>
      <c r="HOV3" s="306"/>
      <c r="HOW3" s="306"/>
      <c r="HOX3" s="306"/>
      <c r="HOY3" s="306"/>
      <c r="HOZ3" s="306"/>
      <c r="HPA3" s="306"/>
      <c r="HPB3" s="306"/>
      <c r="HPC3" s="306"/>
      <c r="HPD3" s="306"/>
      <c r="HPE3" s="306"/>
      <c r="HPF3" s="306"/>
      <c r="HPG3" s="306"/>
      <c r="HPH3" s="306"/>
      <c r="HPI3" s="306"/>
      <c r="HPJ3" s="306"/>
      <c r="HPK3" s="306"/>
      <c r="HPL3" s="306"/>
      <c r="HPM3" s="306"/>
      <c r="HPN3" s="306"/>
      <c r="HPO3" s="306"/>
      <c r="HPP3" s="306"/>
      <c r="HPQ3" s="306"/>
      <c r="HPR3" s="306"/>
      <c r="HPS3" s="306"/>
      <c r="HPT3" s="306"/>
      <c r="HPU3" s="306"/>
      <c r="HPV3" s="306"/>
      <c r="HPW3" s="306"/>
      <c r="HPX3" s="306"/>
      <c r="HPY3" s="306"/>
      <c r="HPZ3" s="306"/>
      <c r="HQA3" s="306"/>
      <c r="HQB3" s="306"/>
      <c r="HQC3" s="306"/>
      <c r="HQD3" s="306"/>
      <c r="HQE3" s="306"/>
      <c r="HQF3" s="306"/>
      <c r="HQG3" s="306"/>
      <c r="HQH3" s="306"/>
      <c r="HQI3" s="306"/>
      <c r="HQJ3" s="306"/>
      <c r="HQK3" s="306"/>
      <c r="HQL3" s="306"/>
      <c r="HQM3" s="306"/>
      <c r="HQN3" s="306"/>
      <c r="HQO3" s="306"/>
      <c r="HQP3" s="306"/>
      <c r="HQQ3" s="306"/>
      <c r="HQR3" s="306"/>
      <c r="HQS3" s="306"/>
      <c r="HQT3" s="306"/>
      <c r="HQU3" s="306"/>
      <c r="HQV3" s="306"/>
      <c r="HQW3" s="306"/>
      <c r="HQX3" s="306"/>
      <c r="HQY3" s="306"/>
      <c r="HQZ3" s="306"/>
      <c r="HRA3" s="306"/>
      <c r="HRB3" s="306"/>
      <c r="HRC3" s="306"/>
      <c r="HRD3" s="306"/>
      <c r="HRE3" s="306"/>
      <c r="HRF3" s="306"/>
      <c r="HRG3" s="306"/>
      <c r="HRH3" s="306"/>
      <c r="HRI3" s="306"/>
      <c r="HRJ3" s="306"/>
      <c r="HRK3" s="306"/>
      <c r="HRL3" s="306"/>
      <c r="HRM3" s="306"/>
      <c r="HRN3" s="306"/>
      <c r="HRO3" s="306"/>
      <c r="HRP3" s="306"/>
      <c r="HRQ3" s="306"/>
      <c r="HRR3" s="306"/>
      <c r="HRS3" s="306"/>
      <c r="HRT3" s="306"/>
      <c r="HRU3" s="306"/>
      <c r="HRV3" s="306"/>
      <c r="HRW3" s="306"/>
      <c r="HRX3" s="306"/>
      <c r="HRY3" s="306"/>
      <c r="HRZ3" s="306"/>
      <c r="HSA3" s="306"/>
      <c r="HSB3" s="306"/>
      <c r="HSC3" s="306"/>
      <c r="HSD3" s="306"/>
      <c r="HSE3" s="306"/>
      <c r="HSF3" s="306"/>
      <c r="HSG3" s="306"/>
      <c r="HSH3" s="306"/>
      <c r="HSI3" s="306"/>
      <c r="HSJ3" s="306"/>
      <c r="HSK3" s="306"/>
      <c r="HSL3" s="306"/>
      <c r="HSM3" s="306"/>
      <c r="HSN3" s="306"/>
      <c r="HSO3" s="306"/>
      <c r="HSP3" s="306"/>
      <c r="HSQ3" s="306"/>
      <c r="HSR3" s="306"/>
      <c r="HSS3" s="306"/>
      <c r="HST3" s="306"/>
      <c r="HSU3" s="306"/>
      <c r="HSV3" s="306"/>
      <c r="HSW3" s="306"/>
      <c r="HSX3" s="306"/>
      <c r="HSY3" s="306"/>
      <c r="HSZ3" s="306"/>
      <c r="HTA3" s="306"/>
      <c r="HTB3" s="306"/>
      <c r="HTC3" s="306"/>
      <c r="HTD3" s="306"/>
      <c r="HTE3" s="306"/>
      <c r="HTF3" s="306"/>
      <c r="HTG3" s="306"/>
      <c r="HTH3" s="306"/>
      <c r="HTI3" s="306"/>
      <c r="HTJ3" s="306"/>
      <c r="HTK3" s="306"/>
      <c r="HTL3" s="306"/>
      <c r="HTM3" s="306"/>
      <c r="HTN3" s="306"/>
      <c r="HTO3" s="306"/>
      <c r="HTP3" s="306"/>
      <c r="HTQ3" s="306"/>
      <c r="HTR3" s="306"/>
      <c r="HTS3" s="306"/>
      <c r="HTT3" s="306"/>
      <c r="HTU3" s="306"/>
      <c r="HTV3" s="306"/>
      <c r="HTW3" s="306"/>
      <c r="HTX3" s="306"/>
      <c r="HTY3" s="306"/>
      <c r="HTZ3" s="306"/>
      <c r="HUA3" s="306"/>
      <c r="HUB3" s="306"/>
      <c r="HUC3" s="306"/>
      <c r="HUD3" s="306"/>
      <c r="HUE3" s="306"/>
      <c r="HUF3" s="306"/>
      <c r="HUG3" s="306"/>
      <c r="HUH3" s="306"/>
      <c r="HUI3" s="306"/>
      <c r="HUJ3" s="306"/>
      <c r="HUK3" s="306"/>
      <c r="HUL3" s="306"/>
      <c r="HUM3" s="306"/>
      <c r="HUN3" s="306"/>
      <c r="HUO3" s="306"/>
      <c r="HUP3" s="306"/>
      <c r="HUQ3" s="306"/>
      <c r="HUR3" s="306"/>
      <c r="HUS3" s="306"/>
      <c r="HUT3" s="306"/>
      <c r="HUU3" s="306"/>
      <c r="HUV3" s="306"/>
      <c r="HUW3" s="306"/>
      <c r="HUX3" s="306"/>
      <c r="HUY3" s="306"/>
      <c r="HUZ3" s="306"/>
      <c r="HVA3" s="306"/>
      <c r="HVB3" s="306"/>
      <c r="HVC3" s="306"/>
      <c r="HVD3" s="306"/>
      <c r="HVE3" s="306"/>
      <c r="HVF3" s="306"/>
      <c r="HVG3" s="306"/>
      <c r="HVH3" s="306"/>
      <c r="HVI3" s="306"/>
      <c r="HVJ3" s="306"/>
      <c r="HVK3" s="306"/>
      <c r="HVL3" s="306"/>
      <c r="HVM3" s="306"/>
      <c r="HVN3" s="306"/>
      <c r="HVO3" s="306"/>
      <c r="HVP3" s="306"/>
      <c r="HVQ3" s="306"/>
      <c r="HVR3" s="306"/>
      <c r="HVS3" s="306"/>
      <c r="HVT3" s="306"/>
      <c r="HVU3" s="306"/>
      <c r="HVV3" s="306"/>
      <c r="HVW3" s="306"/>
      <c r="HVX3" s="306"/>
      <c r="HVY3" s="306"/>
      <c r="HVZ3" s="306"/>
      <c r="HWA3" s="306"/>
      <c r="HWB3" s="306"/>
      <c r="HWC3" s="306"/>
      <c r="HWD3" s="306"/>
      <c r="HWE3" s="306"/>
      <c r="HWF3" s="306"/>
      <c r="HWG3" s="306"/>
      <c r="HWH3" s="306"/>
      <c r="HWI3" s="306"/>
      <c r="HWJ3" s="306"/>
      <c r="HWK3" s="306"/>
      <c r="HWL3" s="306"/>
      <c r="HWM3" s="306"/>
      <c r="HWN3" s="306"/>
      <c r="HWO3" s="306"/>
      <c r="HWP3" s="306"/>
      <c r="HWQ3" s="306"/>
      <c r="HWR3" s="306"/>
      <c r="HWS3" s="306"/>
      <c r="HWT3" s="306"/>
      <c r="HWU3" s="306"/>
      <c r="HWV3" s="306"/>
      <c r="HWW3" s="306"/>
      <c r="HWX3" s="306"/>
      <c r="HWY3" s="306"/>
      <c r="HWZ3" s="306"/>
      <c r="HXA3" s="306"/>
      <c r="HXB3" s="306"/>
      <c r="HXC3" s="306"/>
      <c r="HXD3" s="306"/>
      <c r="HXE3" s="306"/>
      <c r="HXF3" s="306"/>
      <c r="HXG3" s="306"/>
      <c r="HXH3" s="306"/>
      <c r="HXI3" s="306"/>
      <c r="HXJ3" s="306"/>
      <c r="HXK3" s="306"/>
      <c r="HXL3" s="306"/>
      <c r="HXM3" s="306"/>
      <c r="HXN3" s="306"/>
      <c r="HXO3" s="306"/>
      <c r="HXP3" s="306"/>
      <c r="HXQ3" s="306"/>
      <c r="HXR3" s="306"/>
      <c r="HXS3" s="306"/>
      <c r="HXT3" s="306"/>
      <c r="HXU3" s="306"/>
      <c r="HXV3" s="306"/>
      <c r="HXW3" s="306"/>
      <c r="HXX3" s="306"/>
      <c r="HXY3" s="306"/>
      <c r="HXZ3" s="306"/>
      <c r="HYA3" s="306"/>
      <c r="HYB3" s="306"/>
      <c r="HYC3" s="306"/>
      <c r="HYD3" s="306"/>
      <c r="HYE3" s="306"/>
      <c r="HYF3" s="306"/>
      <c r="HYG3" s="306"/>
      <c r="HYH3" s="306"/>
      <c r="HYI3" s="306"/>
      <c r="HYJ3" s="306"/>
      <c r="HYK3" s="306"/>
      <c r="HYL3" s="306"/>
      <c r="HYM3" s="306"/>
      <c r="HYN3" s="306"/>
      <c r="HYO3" s="306"/>
      <c r="HYP3" s="306"/>
      <c r="HYQ3" s="306"/>
      <c r="HYR3" s="306"/>
      <c r="HYS3" s="306"/>
      <c r="HYT3" s="306"/>
      <c r="HYU3" s="306"/>
      <c r="HYV3" s="306"/>
      <c r="HYW3" s="306"/>
      <c r="HYX3" s="306"/>
      <c r="HYY3" s="306"/>
      <c r="HYZ3" s="306"/>
      <c r="HZA3" s="306"/>
      <c r="HZB3" s="306"/>
      <c r="HZC3" s="306"/>
      <c r="HZD3" s="306"/>
      <c r="HZE3" s="306"/>
      <c r="HZF3" s="306"/>
      <c r="HZG3" s="306"/>
      <c r="HZH3" s="306"/>
      <c r="HZI3" s="306"/>
      <c r="HZJ3" s="306"/>
      <c r="HZK3" s="306"/>
      <c r="HZL3" s="306"/>
      <c r="HZM3" s="306"/>
      <c r="HZN3" s="306"/>
      <c r="HZO3" s="306"/>
      <c r="HZP3" s="306"/>
      <c r="HZQ3" s="306"/>
      <c r="HZR3" s="306"/>
      <c r="HZS3" s="306"/>
      <c r="HZT3" s="306"/>
      <c r="HZU3" s="306"/>
      <c r="HZV3" s="306"/>
      <c r="HZW3" s="306"/>
      <c r="HZX3" s="306"/>
      <c r="HZY3" s="306"/>
      <c r="HZZ3" s="306"/>
      <c r="IAA3" s="306"/>
      <c r="IAB3" s="306"/>
      <c r="IAC3" s="306"/>
      <c r="IAD3" s="306"/>
      <c r="IAE3" s="306"/>
      <c r="IAF3" s="306"/>
      <c r="IAG3" s="306"/>
      <c r="IAH3" s="306"/>
      <c r="IAI3" s="306"/>
      <c r="IAJ3" s="306"/>
      <c r="IAK3" s="306"/>
      <c r="IAL3" s="306"/>
      <c r="IAM3" s="306"/>
      <c r="IAN3" s="306"/>
      <c r="IAO3" s="306"/>
      <c r="IAP3" s="306"/>
      <c r="IAQ3" s="306"/>
      <c r="IAR3" s="306"/>
      <c r="IAS3" s="306"/>
      <c r="IAT3" s="306"/>
      <c r="IAU3" s="306"/>
      <c r="IAV3" s="306"/>
      <c r="IAW3" s="306"/>
      <c r="IAX3" s="306"/>
      <c r="IAY3" s="306"/>
      <c r="IAZ3" s="306"/>
      <c r="IBA3" s="306"/>
      <c r="IBB3" s="306"/>
      <c r="IBC3" s="306"/>
      <c r="IBD3" s="306"/>
      <c r="IBE3" s="306"/>
      <c r="IBF3" s="306"/>
      <c r="IBG3" s="306"/>
      <c r="IBH3" s="306"/>
      <c r="IBI3" s="306"/>
      <c r="IBJ3" s="306"/>
      <c r="IBK3" s="306"/>
      <c r="IBL3" s="306"/>
      <c r="IBM3" s="306"/>
      <c r="IBN3" s="306"/>
      <c r="IBO3" s="306"/>
      <c r="IBP3" s="306"/>
      <c r="IBQ3" s="306"/>
      <c r="IBR3" s="306"/>
      <c r="IBS3" s="306"/>
      <c r="IBT3" s="306"/>
      <c r="IBU3" s="306"/>
      <c r="IBV3" s="306"/>
      <c r="IBW3" s="306"/>
      <c r="IBX3" s="306"/>
      <c r="IBY3" s="306"/>
      <c r="IBZ3" s="306"/>
      <c r="ICA3" s="306"/>
      <c r="ICB3" s="306"/>
      <c r="ICC3" s="306"/>
      <c r="ICD3" s="306"/>
      <c r="ICE3" s="306"/>
      <c r="ICF3" s="306"/>
      <c r="ICG3" s="306"/>
      <c r="ICH3" s="306"/>
      <c r="ICI3" s="306"/>
      <c r="ICJ3" s="306"/>
      <c r="ICK3" s="306"/>
      <c r="ICL3" s="306"/>
      <c r="ICM3" s="306"/>
      <c r="ICN3" s="306"/>
      <c r="ICO3" s="306"/>
      <c r="ICP3" s="306"/>
      <c r="ICQ3" s="306"/>
      <c r="ICR3" s="306"/>
      <c r="ICS3" s="306"/>
      <c r="ICT3" s="306"/>
      <c r="ICU3" s="306"/>
      <c r="ICV3" s="306"/>
      <c r="ICW3" s="306"/>
      <c r="ICX3" s="306"/>
      <c r="ICY3" s="306"/>
      <c r="ICZ3" s="306"/>
      <c r="IDA3" s="306"/>
      <c r="IDB3" s="306"/>
      <c r="IDC3" s="306"/>
      <c r="IDD3" s="306"/>
      <c r="IDE3" s="306"/>
      <c r="IDF3" s="306"/>
      <c r="IDG3" s="306"/>
      <c r="IDH3" s="306"/>
      <c r="IDI3" s="306"/>
      <c r="IDJ3" s="306"/>
      <c r="IDK3" s="306"/>
      <c r="IDL3" s="306"/>
      <c r="IDM3" s="306"/>
      <c r="IDN3" s="306"/>
      <c r="IDO3" s="306"/>
      <c r="IDP3" s="306"/>
      <c r="IDQ3" s="306"/>
      <c r="IDR3" s="306"/>
      <c r="IDS3" s="306"/>
      <c r="IDT3" s="306"/>
      <c r="IDU3" s="306"/>
      <c r="IDV3" s="306"/>
      <c r="IDW3" s="306"/>
      <c r="IDX3" s="306"/>
      <c r="IDY3" s="306"/>
      <c r="IDZ3" s="306"/>
      <c r="IEA3" s="306"/>
      <c r="IEB3" s="306"/>
      <c r="IEC3" s="306"/>
      <c r="IED3" s="306"/>
      <c r="IEE3" s="306"/>
      <c r="IEF3" s="306"/>
      <c r="IEG3" s="306"/>
      <c r="IEH3" s="306"/>
      <c r="IEI3" s="306"/>
      <c r="IEJ3" s="306"/>
      <c r="IEK3" s="306"/>
      <c r="IEL3" s="306"/>
      <c r="IEM3" s="306"/>
      <c r="IEN3" s="306"/>
      <c r="IEO3" s="306"/>
      <c r="IEP3" s="306"/>
      <c r="IEQ3" s="306"/>
      <c r="IER3" s="306"/>
      <c r="IES3" s="306"/>
      <c r="IET3" s="306"/>
      <c r="IEU3" s="306"/>
      <c r="IEV3" s="306"/>
      <c r="IEW3" s="306"/>
      <c r="IEX3" s="306"/>
      <c r="IEY3" s="306"/>
      <c r="IEZ3" s="306"/>
      <c r="IFA3" s="306"/>
      <c r="IFB3" s="306"/>
      <c r="IFC3" s="306"/>
      <c r="IFD3" s="306"/>
      <c r="IFE3" s="306"/>
      <c r="IFF3" s="306"/>
      <c r="IFG3" s="306"/>
      <c r="IFH3" s="306"/>
      <c r="IFI3" s="306"/>
      <c r="IFJ3" s="306"/>
      <c r="IFK3" s="306"/>
      <c r="IFL3" s="306"/>
      <c r="IFM3" s="306"/>
      <c r="IFN3" s="306"/>
      <c r="IFO3" s="306"/>
      <c r="IFP3" s="306"/>
      <c r="IFQ3" s="306"/>
      <c r="IFR3" s="306"/>
      <c r="IFS3" s="306"/>
      <c r="IFT3" s="306"/>
      <c r="IFU3" s="306"/>
      <c r="IFV3" s="306"/>
      <c r="IFW3" s="306"/>
      <c r="IFX3" s="306"/>
      <c r="IFY3" s="306"/>
      <c r="IFZ3" s="306"/>
      <c r="IGA3" s="306"/>
      <c r="IGB3" s="306"/>
      <c r="IGC3" s="306"/>
      <c r="IGD3" s="306"/>
      <c r="IGE3" s="306"/>
      <c r="IGF3" s="306"/>
      <c r="IGG3" s="306"/>
      <c r="IGH3" s="306"/>
      <c r="IGI3" s="306"/>
      <c r="IGJ3" s="306"/>
      <c r="IGK3" s="306"/>
      <c r="IGL3" s="306"/>
      <c r="IGM3" s="306"/>
      <c r="IGN3" s="306"/>
      <c r="IGO3" s="306"/>
      <c r="IGP3" s="306"/>
      <c r="IGQ3" s="306"/>
      <c r="IGR3" s="306"/>
      <c r="IGS3" s="306"/>
      <c r="IGT3" s="306"/>
      <c r="IGU3" s="306"/>
      <c r="IGV3" s="306"/>
      <c r="IGW3" s="306"/>
      <c r="IGX3" s="306"/>
      <c r="IGY3" s="306"/>
      <c r="IGZ3" s="306"/>
      <c r="IHA3" s="306"/>
      <c r="IHB3" s="306"/>
      <c r="IHC3" s="306"/>
      <c r="IHD3" s="306"/>
      <c r="IHE3" s="306"/>
      <c r="IHF3" s="306"/>
      <c r="IHG3" s="306"/>
      <c r="IHH3" s="306"/>
      <c r="IHI3" s="306"/>
      <c r="IHJ3" s="306"/>
      <c r="IHK3" s="306"/>
      <c r="IHL3" s="306"/>
      <c r="IHM3" s="306"/>
      <c r="IHN3" s="306"/>
      <c r="IHO3" s="306"/>
      <c r="IHP3" s="306"/>
      <c r="IHQ3" s="306"/>
      <c r="IHR3" s="306"/>
      <c r="IHS3" s="306"/>
      <c r="IHT3" s="306"/>
      <c r="IHU3" s="306"/>
      <c r="IHV3" s="306"/>
      <c r="IHW3" s="306"/>
      <c r="IHX3" s="306"/>
      <c r="IHY3" s="306"/>
      <c r="IHZ3" s="306"/>
      <c r="IIA3" s="306"/>
      <c r="IIB3" s="306"/>
      <c r="IIC3" s="306"/>
      <c r="IID3" s="306"/>
      <c r="IIE3" s="306"/>
      <c r="IIF3" s="306"/>
      <c r="IIG3" s="306"/>
      <c r="IIH3" s="306"/>
      <c r="III3" s="306"/>
      <c r="IIJ3" s="306"/>
      <c r="IIK3" s="306"/>
      <c r="IIL3" s="306"/>
      <c r="IIM3" s="306"/>
      <c r="IIN3" s="306"/>
      <c r="IIO3" s="306"/>
      <c r="IIP3" s="306"/>
      <c r="IIQ3" s="306"/>
      <c r="IIR3" s="306"/>
      <c r="IIS3" s="306"/>
      <c r="IIT3" s="306"/>
      <c r="IIU3" s="306"/>
      <c r="IIV3" s="306"/>
      <c r="IIW3" s="306"/>
      <c r="IIX3" s="306"/>
      <c r="IIY3" s="306"/>
      <c r="IIZ3" s="306"/>
      <c r="IJA3" s="306"/>
      <c r="IJB3" s="306"/>
      <c r="IJC3" s="306"/>
      <c r="IJD3" s="306"/>
      <c r="IJE3" s="306"/>
      <c r="IJF3" s="306"/>
      <c r="IJG3" s="306"/>
      <c r="IJH3" s="306"/>
      <c r="IJI3" s="306"/>
      <c r="IJJ3" s="306"/>
      <c r="IJK3" s="306"/>
      <c r="IJL3" s="306"/>
      <c r="IJM3" s="306"/>
      <c r="IJN3" s="306"/>
      <c r="IJO3" s="306"/>
      <c r="IJP3" s="306"/>
      <c r="IJQ3" s="306"/>
      <c r="IJR3" s="306"/>
      <c r="IJS3" s="306"/>
      <c r="IJT3" s="306"/>
      <c r="IJU3" s="306"/>
      <c r="IJV3" s="306"/>
      <c r="IJW3" s="306"/>
      <c r="IJX3" s="306"/>
      <c r="IJY3" s="306"/>
      <c r="IJZ3" s="306"/>
      <c r="IKA3" s="306"/>
      <c r="IKB3" s="306"/>
      <c r="IKC3" s="306"/>
      <c r="IKD3" s="306"/>
      <c r="IKE3" s="306"/>
      <c r="IKF3" s="306"/>
      <c r="IKG3" s="306"/>
      <c r="IKH3" s="306"/>
      <c r="IKI3" s="306"/>
      <c r="IKJ3" s="306"/>
      <c r="IKK3" s="306"/>
      <c r="IKL3" s="306"/>
      <c r="IKM3" s="306"/>
      <c r="IKN3" s="306"/>
      <c r="IKO3" s="306"/>
      <c r="IKP3" s="306"/>
      <c r="IKQ3" s="306"/>
      <c r="IKR3" s="306"/>
      <c r="IKS3" s="306"/>
      <c r="IKT3" s="306"/>
      <c r="IKU3" s="306"/>
      <c r="IKV3" s="306"/>
      <c r="IKW3" s="306"/>
      <c r="IKX3" s="306"/>
      <c r="IKY3" s="306"/>
      <c r="IKZ3" s="306"/>
      <c r="ILA3" s="306"/>
      <c r="ILB3" s="306"/>
      <c r="ILC3" s="306"/>
      <c r="ILD3" s="306"/>
      <c r="ILE3" s="306"/>
      <c r="ILF3" s="306"/>
      <c r="ILG3" s="306"/>
      <c r="ILH3" s="306"/>
      <c r="ILI3" s="306"/>
      <c r="ILJ3" s="306"/>
      <c r="ILK3" s="306"/>
      <c r="ILL3" s="306"/>
      <c r="ILM3" s="306"/>
      <c r="ILN3" s="306"/>
      <c r="ILO3" s="306"/>
      <c r="ILP3" s="306"/>
      <c r="ILQ3" s="306"/>
      <c r="ILR3" s="306"/>
      <c r="ILS3" s="306"/>
      <c r="ILT3" s="306"/>
      <c r="ILU3" s="306"/>
      <c r="ILV3" s="306"/>
      <c r="ILW3" s="306"/>
      <c r="ILX3" s="306"/>
      <c r="ILY3" s="306"/>
      <c r="ILZ3" s="306"/>
      <c r="IMA3" s="306"/>
      <c r="IMB3" s="306"/>
      <c r="IMC3" s="306"/>
      <c r="IMD3" s="306"/>
      <c r="IME3" s="306"/>
      <c r="IMF3" s="306"/>
      <c r="IMG3" s="306"/>
      <c r="IMH3" s="306"/>
      <c r="IMI3" s="306"/>
      <c r="IMJ3" s="306"/>
      <c r="IMK3" s="306"/>
      <c r="IML3" s="306"/>
      <c r="IMM3" s="306"/>
      <c r="IMN3" s="306"/>
      <c r="IMO3" s="306"/>
      <c r="IMP3" s="306"/>
      <c r="IMQ3" s="306"/>
      <c r="IMR3" s="306"/>
      <c r="IMS3" s="306"/>
      <c r="IMT3" s="306"/>
      <c r="IMU3" s="306"/>
      <c r="IMV3" s="306"/>
      <c r="IMW3" s="306"/>
      <c r="IMX3" s="306"/>
      <c r="IMY3" s="306"/>
      <c r="IMZ3" s="306"/>
      <c r="INA3" s="306"/>
      <c r="INB3" s="306"/>
      <c r="INC3" s="306"/>
      <c r="IND3" s="306"/>
      <c r="INE3" s="306"/>
      <c r="INF3" s="306"/>
      <c r="ING3" s="306"/>
      <c r="INH3" s="306"/>
      <c r="INI3" s="306"/>
      <c r="INJ3" s="306"/>
      <c r="INK3" s="306"/>
      <c r="INL3" s="306"/>
      <c r="INM3" s="306"/>
      <c r="INN3" s="306"/>
      <c r="INO3" s="306"/>
      <c r="INP3" s="306"/>
      <c r="INQ3" s="306"/>
      <c r="INR3" s="306"/>
      <c r="INS3" s="306"/>
      <c r="INT3" s="306"/>
      <c r="INU3" s="306"/>
      <c r="INV3" s="306"/>
      <c r="INW3" s="306"/>
      <c r="INX3" s="306"/>
      <c r="INY3" s="306"/>
      <c r="INZ3" s="306"/>
      <c r="IOA3" s="306"/>
      <c r="IOB3" s="306"/>
      <c r="IOC3" s="306"/>
      <c r="IOD3" s="306"/>
      <c r="IOE3" s="306"/>
      <c r="IOF3" s="306"/>
      <c r="IOG3" s="306"/>
      <c r="IOH3" s="306"/>
      <c r="IOI3" s="306"/>
      <c r="IOJ3" s="306"/>
      <c r="IOK3" s="306"/>
      <c r="IOL3" s="306"/>
      <c r="IOM3" s="306"/>
      <c r="ION3" s="306"/>
      <c r="IOO3" s="306"/>
      <c r="IOP3" s="306"/>
      <c r="IOQ3" s="306"/>
      <c r="IOR3" s="306"/>
      <c r="IOS3" s="306"/>
      <c r="IOT3" s="306"/>
      <c r="IOU3" s="306"/>
      <c r="IOV3" s="306"/>
      <c r="IOW3" s="306"/>
      <c r="IOX3" s="306"/>
      <c r="IOY3" s="306"/>
      <c r="IOZ3" s="306"/>
      <c r="IPA3" s="306"/>
      <c r="IPB3" s="306"/>
      <c r="IPC3" s="306"/>
      <c r="IPD3" s="306"/>
      <c r="IPE3" s="306"/>
      <c r="IPF3" s="306"/>
      <c r="IPG3" s="306"/>
      <c r="IPH3" s="306"/>
      <c r="IPI3" s="306"/>
      <c r="IPJ3" s="306"/>
      <c r="IPK3" s="306"/>
      <c r="IPL3" s="306"/>
      <c r="IPM3" s="306"/>
      <c r="IPN3" s="306"/>
      <c r="IPO3" s="306"/>
      <c r="IPP3" s="306"/>
      <c r="IPQ3" s="306"/>
      <c r="IPR3" s="306"/>
      <c r="IPS3" s="306"/>
      <c r="IPT3" s="306"/>
      <c r="IPU3" s="306"/>
      <c r="IPV3" s="306"/>
      <c r="IPW3" s="306"/>
      <c r="IPX3" s="306"/>
      <c r="IPY3" s="306"/>
      <c r="IPZ3" s="306"/>
      <c r="IQA3" s="306"/>
      <c r="IQB3" s="306"/>
      <c r="IQC3" s="306"/>
      <c r="IQD3" s="306"/>
      <c r="IQE3" s="306"/>
      <c r="IQF3" s="306"/>
      <c r="IQG3" s="306"/>
      <c r="IQH3" s="306"/>
      <c r="IQI3" s="306"/>
      <c r="IQJ3" s="306"/>
      <c r="IQK3" s="306"/>
      <c r="IQL3" s="306"/>
      <c r="IQM3" s="306"/>
      <c r="IQN3" s="306"/>
      <c r="IQO3" s="306"/>
      <c r="IQP3" s="306"/>
      <c r="IQQ3" s="306"/>
      <c r="IQR3" s="306"/>
      <c r="IQS3" s="306"/>
      <c r="IQT3" s="306"/>
      <c r="IQU3" s="306"/>
      <c r="IQV3" s="306"/>
      <c r="IQW3" s="306"/>
      <c r="IQX3" s="306"/>
      <c r="IQY3" s="306"/>
      <c r="IQZ3" s="306"/>
      <c r="IRA3" s="306"/>
      <c r="IRB3" s="306"/>
      <c r="IRC3" s="306"/>
      <c r="IRD3" s="306"/>
      <c r="IRE3" s="306"/>
      <c r="IRF3" s="306"/>
      <c r="IRG3" s="306"/>
      <c r="IRH3" s="306"/>
      <c r="IRI3" s="306"/>
      <c r="IRJ3" s="306"/>
      <c r="IRK3" s="306"/>
      <c r="IRL3" s="306"/>
      <c r="IRM3" s="306"/>
      <c r="IRN3" s="306"/>
      <c r="IRO3" s="306"/>
      <c r="IRP3" s="306"/>
      <c r="IRQ3" s="306"/>
      <c r="IRR3" s="306"/>
      <c r="IRS3" s="306"/>
      <c r="IRT3" s="306"/>
      <c r="IRU3" s="306"/>
      <c r="IRV3" s="306"/>
      <c r="IRW3" s="306"/>
      <c r="IRX3" s="306"/>
      <c r="IRY3" s="306"/>
      <c r="IRZ3" s="306"/>
      <c r="ISA3" s="306"/>
      <c r="ISB3" s="306"/>
      <c r="ISC3" s="306"/>
      <c r="ISD3" s="306"/>
      <c r="ISE3" s="306"/>
      <c r="ISF3" s="306"/>
      <c r="ISG3" s="306"/>
      <c r="ISH3" s="306"/>
      <c r="ISI3" s="306"/>
      <c r="ISJ3" s="306"/>
      <c r="ISK3" s="306"/>
      <c r="ISL3" s="306"/>
      <c r="ISM3" s="306"/>
      <c r="ISN3" s="306"/>
      <c r="ISO3" s="306"/>
      <c r="ISP3" s="306"/>
      <c r="ISQ3" s="306"/>
      <c r="ISR3" s="306"/>
      <c r="ISS3" s="306"/>
      <c r="IST3" s="306"/>
      <c r="ISU3" s="306"/>
      <c r="ISV3" s="306"/>
      <c r="ISW3" s="306"/>
      <c r="ISX3" s="306"/>
      <c r="ISY3" s="306"/>
      <c r="ISZ3" s="306"/>
      <c r="ITA3" s="306"/>
      <c r="ITB3" s="306"/>
      <c r="ITC3" s="306"/>
      <c r="ITD3" s="306"/>
      <c r="ITE3" s="306"/>
      <c r="ITF3" s="306"/>
      <c r="ITG3" s="306"/>
      <c r="ITH3" s="306"/>
      <c r="ITI3" s="306"/>
      <c r="ITJ3" s="306"/>
      <c r="ITK3" s="306"/>
      <c r="ITL3" s="306"/>
      <c r="ITM3" s="306"/>
      <c r="ITN3" s="306"/>
      <c r="ITO3" s="306"/>
      <c r="ITP3" s="306"/>
      <c r="ITQ3" s="306"/>
      <c r="ITR3" s="306"/>
      <c r="ITS3" s="306"/>
      <c r="ITT3" s="306"/>
      <c r="ITU3" s="306"/>
      <c r="ITV3" s="306"/>
      <c r="ITW3" s="306"/>
      <c r="ITX3" s="306"/>
      <c r="ITY3" s="306"/>
      <c r="ITZ3" s="306"/>
      <c r="IUA3" s="306"/>
      <c r="IUB3" s="306"/>
      <c r="IUC3" s="306"/>
      <c r="IUD3" s="306"/>
      <c r="IUE3" s="306"/>
      <c r="IUF3" s="306"/>
      <c r="IUG3" s="306"/>
      <c r="IUH3" s="306"/>
      <c r="IUI3" s="306"/>
      <c r="IUJ3" s="306"/>
      <c r="IUK3" s="306"/>
      <c r="IUL3" s="306"/>
      <c r="IUM3" s="306"/>
      <c r="IUN3" s="306"/>
      <c r="IUO3" s="306"/>
      <c r="IUP3" s="306"/>
      <c r="IUQ3" s="306"/>
      <c r="IUR3" s="306"/>
      <c r="IUS3" s="306"/>
      <c r="IUT3" s="306"/>
      <c r="IUU3" s="306"/>
      <c r="IUV3" s="306"/>
      <c r="IUW3" s="306"/>
      <c r="IUX3" s="306"/>
      <c r="IUY3" s="306"/>
      <c r="IUZ3" s="306"/>
      <c r="IVA3" s="306"/>
      <c r="IVB3" s="306"/>
      <c r="IVC3" s="306"/>
      <c r="IVD3" s="306"/>
      <c r="IVE3" s="306"/>
      <c r="IVF3" s="306"/>
      <c r="IVG3" s="306"/>
      <c r="IVH3" s="306"/>
      <c r="IVI3" s="306"/>
      <c r="IVJ3" s="306"/>
      <c r="IVK3" s="306"/>
      <c r="IVL3" s="306"/>
      <c r="IVM3" s="306"/>
      <c r="IVN3" s="306"/>
      <c r="IVO3" s="306"/>
      <c r="IVP3" s="306"/>
      <c r="IVQ3" s="306"/>
      <c r="IVR3" s="306"/>
      <c r="IVS3" s="306"/>
      <c r="IVT3" s="306"/>
      <c r="IVU3" s="306"/>
      <c r="IVV3" s="306"/>
      <c r="IVW3" s="306"/>
      <c r="IVX3" s="306"/>
      <c r="IVY3" s="306"/>
      <c r="IVZ3" s="306"/>
      <c r="IWA3" s="306"/>
      <c r="IWB3" s="306"/>
      <c r="IWC3" s="306"/>
      <c r="IWD3" s="306"/>
      <c r="IWE3" s="306"/>
      <c r="IWF3" s="306"/>
      <c r="IWG3" s="306"/>
      <c r="IWH3" s="306"/>
      <c r="IWI3" s="306"/>
      <c r="IWJ3" s="306"/>
      <c r="IWK3" s="306"/>
      <c r="IWL3" s="306"/>
      <c r="IWM3" s="306"/>
      <c r="IWN3" s="306"/>
      <c r="IWO3" s="306"/>
      <c r="IWP3" s="306"/>
      <c r="IWQ3" s="306"/>
      <c r="IWR3" s="306"/>
      <c r="IWS3" s="306"/>
      <c r="IWT3" s="306"/>
      <c r="IWU3" s="306"/>
      <c r="IWV3" s="306"/>
      <c r="IWW3" s="306"/>
      <c r="IWX3" s="306"/>
      <c r="IWY3" s="306"/>
      <c r="IWZ3" s="306"/>
      <c r="IXA3" s="306"/>
      <c r="IXB3" s="306"/>
      <c r="IXC3" s="306"/>
      <c r="IXD3" s="306"/>
      <c r="IXE3" s="306"/>
      <c r="IXF3" s="306"/>
      <c r="IXG3" s="306"/>
      <c r="IXH3" s="306"/>
      <c r="IXI3" s="306"/>
      <c r="IXJ3" s="306"/>
      <c r="IXK3" s="306"/>
      <c r="IXL3" s="306"/>
      <c r="IXM3" s="306"/>
      <c r="IXN3" s="306"/>
      <c r="IXO3" s="306"/>
      <c r="IXP3" s="306"/>
      <c r="IXQ3" s="306"/>
      <c r="IXR3" s="306"/>
      <c r="IXS3" s="306"/>
      <c r="IXT3" s="306"/>
      <c r="IXU3" s="306"/>
      <c r="IXV3" s="306"/>
      <c r="IXW3" s="306"/>
      <c r="IXX3" s="306"/>
      <c r="IXY3" s="306"/>
      <c r="IXZ3" s="306"/>
      <c r="IYA3" s="306"/>
      <c r="IYB3" s="306"/>
      <c r="IYC3" s="306"/>
      <c r="IYD3" s="306"/>
      <c r="IYE3" s="306"/>
      <c r="IYF3" s="306"/>
      <c r="IYG3" s="306"/>
      <c r="IYH3" s="306"/>
      <c r="IYI3" s="306"/>
      <c r="IYJ3" s="306"/>
      <c r="IYK3" s="306"/>
      <c r="IYL3" s="306"/>
      <c r="IYM3" s="306"/>
      <c r="IYN3" s="306"/>
      <c r="IYO3" s="306"/>
      <c r="IYP3" s="306"/>
      <c r="IYQ3" s="306"/>
      <c r="IYR3" s="306"/>
      <c r="IYS3" s="306"/>
      <c r="IYT3" s="306"/>
      <c r="IYU3" s="306"/>
      <c r="IYV3" s="306"/>
      <c r="IYW3" s="306"/>
      <c r="IYX3" s="306"/>
      <c r="IYY3" s="306"/>
      <c r="IYZ3" s="306"/>
      <c r="IZA3" s="306"/>
      <c r="IZB3" s="306"/>
      <c r="IZC3" s="306"/>
      <c r="IZD3" s="306"/>
      <c r="IZE3" s="306"/>
      <c r="IZF3" s="306"/>
      <c r="IZG3" s="306"/>
      <c r="IZH3" s="306"/>
      <c r="IZI3" s="306"/>
      <c r="IZJ3" s="306"/>
      <c r="IZK3" s="306"/>
      <c r="IZL3" s="306"/>
      <c r="IZM3" s="306"/>
      <c r="IZN3" s="306"/>
      <c r="IZO3" s="306"/>
      <c r="IZP3" s="306"/>
      <c r="IZQ3" s="306"/>
      <c r="IZR3" s="306"/>
      <c r="IZS3" s="306"/>
      <c r="IZT3" s="306"/>
      <c r="IZU3" s="306"/>
      <c r="IZV3" s="306"/>
      <c r="IZW3" s="306"/>
      <c r="IZX3" s="306"/>
      <c r="IZY3" s="306"/>
      <c r="IZZ3" s="306"/>
      <c r="JAA3" s="306"/>
      <c r="JAB3" s="306"/>
      <c r="JAC3" s="306"/>
      <c r="JAD3" s="306"/>
      <c r="JAE3" s="306"/>
      <c r="JAF3" s="306"/>
      <c r="JAG3" s="306"/>
      <c r="JAH3" s="306"/>
      <c r="JAI3" s="306"/>
      <c r="JAJ3" s="306"/>
      <c r="JAK3" s="306"/>
      <c r="JAL3" s="306"/>
      <c r="JAM3" s="306"/>
      <c r="JAN3" s="306"/>
      <c r="JAO3" s="306"/>
      <c r="JAP3" s="306"/>
      <c r="JAQ3" s="306"/>
      <c r="JAR3" s="306"/>
      <c r="JAS3" s="306"/>
      <c r="JAT3" s="306"/>
      <c r="JAU3" s="306"/>
      <c r="JAV3" s="306"/>
      <c r="JAW3" s="306"/>
      <c r="JAX3" s="306"/>
      <c r="JAY3" s="306"/>
      <c r="JAZ3" s="306"/>
      <c r="JBA3" s="306"/>
      <c r="JBB3" s="306"/>
      <c r="JBC3" s="306"/>
      <c r="JBD3" s="306"/>
      <c r="JBE3" s="306"/>
      <c r="JBF3" s="306"/>
      <c r="JBG3" s="306"/>
      <c r="JBH3" s="306"/>
      <c r="JBI3" s="306"/>
      <c r="JBJ3" s="306"/>
      <c r="JBK3" s="306"/>
      <c r="JBL3" s="306"/>
      <c r="JBM3" s="306"/>
      <c r="JBN3" s="306"/>
      <c r="JBO3" s="306"/>
      <c r="JBP3" s="306"/>
      <c r="JBQ3" s="306"/>
      <c r="JBR3" s="306"/>
      <c r="JBS3" s="306"/>
      <c r="JBT3" s="306"/>
      <c r="JBU3" s="306"/>
      <c r="JBV3" s="306"/>
      <c r="JBW3" s="306"/>
      <c r="JBX3" s="306"/>
      <c r="JBY3" s="306"/>
      <c r="JBZ3" s="306"/>
      <c r="JCA3" s="306"/>
      <c r="JCB3" s="306"/>
      <c r="JCC3" s="306"/>
      <c r="JCD3" s="306"/>
      <c r="JCE3" s="306"/>
      <c r="JCF3" s="306"/>
      <c r="JCG3" s="306"/>
      <c r="JCH3" s="306"/>
      <c r="JCI3" s="306"/>
      <c r="JCJ3" s="306"/>
      <c r="JCK3" s="306"/>
      <c r="JCL3" s="306"/>
      <c r="JCM3" s="306"/>
      <c r="JCN3" s="306"/>
      <c r="JCO3" s="306"/>
      <c r="JCP3" s="306"/>
      <c r="JCQ3" s="306"/>
      <c r="JCR3" s="306"/>
      <c r="JCS3" s="306"/>
      <c r="JCT3" s="306"/>
      <c r="JCU3" s="306"/>
      <c r="JCV3" s="306"/>
      <c r="JCW3" s="306"/>
      <c r="JCX3" s="306"/>
      <c r="JCY3" s="306"/>
      <c r="JCZ3" s="306"/>
      <c r="JDA3" s="306"/>
      <c r="JDB3" s="306"/>
      <c r="JDC3" s="306"/>
      <c r="JDD3" s="306"/>
      <c r="JDE3" s="306"/>
      <c r="JDF3" s="306"/>
      <c r="JDG3" s="306"/>
      <c r="JDH3" s="306"/>
      <c r="JDI3" s="306"/>
      <c r="JDJ3" s="306"/>
      <c r="JDK3" s="306"/>
      <c r="JDL3" s="306"/>
      <c r="JDM3" s="306"/>
      <c r="JDN3" s="306"/>
      <c r="JDO3" s="306"/>
      <c r="JDP3" s="306"/>
      <c r="JDQ3" s="306"/>
      <c r="JDR3" s="306"/>
      <c r="JDS3" s="306"/>
      <c r="JDT3" s="306"/>
      <c r="JDU3" s="306"/>
      <c r="JDV3" s="306"/>
      <c r="JDW3" s="306"/>
      <c r="JDX3" s="306"/>
      <c r="JDY3" s="306"/>
      <c r="JDZ3" s="306"/>
      <c r="JEA3" s="306"/>
      <c r="JEB3" s="306"/>
      <c r="JEC3" s="306"/>
      <c r="JED3" s="306"/>
      <c r="JEE3" s="306"/>
      <c r="JEF3" s="306"/>
      <c r="JEG3" s="306"/>
      <c r="JEH3" s="306"/>
      <c r="JEI3" s="306"/>
      <c r="JEJ3" s="306"/>
      <c r="JEK3" s="306"/>
      <c r="JEL3" s="306"/>
      <c r="JEM3" s="306"/>
      <c r="JEN3" s="306"/>
      <c r="JEO3" s="306"/>
      <c r="JEP3" s="306"/>
      <c r="JEQ3" s="306"/>
      <c r="JER3" s="306"/>
      <c r="JES3" s="306"/>
      <c r="JET3" s="306"/>
      <c r="JEU3" s="306"/>
      <c r="JEV3" s="306"/>
      <c r="JEW3" s="306"/>
      <c r="JEX3" s="306"/>
      <c r="JEY3" s="306"/>
      <c r="JEZ3" s="306"/>
      <c r="JFA3" s="306"/>
      <c r="JFB3" s="306"/>
      <c r="JFC3" s="306"/>
      <c r="JFD3" s="306"/>
      <c r="JFE3" s="306"/>
      <c r="JFF3" s="306"/>
      <c r="JFG3" s="306"/>
      <c r="JFH3" s="306"/>
      <c r="JFI3" s="306"/>
      <c r="JFJ3" s="306"/>
      <c r="JFK3" s="306"/>
      <c r="JFL3" s="306"/>
      <c r="JFM3" s="306"/>
      <c r="JFN3" s="306"/>
      <c r="JFO3" s="306"/>
      <c r="JFP3" s="306"/>
      <c r="JFQ3" s="306"/>
      <c r="JFR3" s="306"/>
      <c r="JFS3" s="306"/>
      <c r="JFT3" s="306"/>
      <c r="JFU3" s="306"/>
      <c r="JFV3" s="306"/>
      <c r="JFW3" s="306"/>
      <c r="JFX3" s="306"/>
      <c r="JFY3" s="306"/>
      <c r="JFZ3" s="306"/>
      <c r="JGA3" s="306"/>
      <c r="JGB3" s="306"/>
      <c r="JGC3" s="306"/>
      <c r="JGD3" s="306"/>
      <c r="JGE3" s="306"/>
      <c r="JGF3" s="306"/>
      <c r="JGG3" s="306"/>
      <c r="JGH3" s="306"/>
      <c r="JGI3" s="306"/>
      <c r="JGJ3" s="306"/>
      <c r="JGK3" s="306"/>
      <c r="JGL3" s="306"/>
      <c r="JGM3" s="306"/>
      <c r="JGN3" s="306"/>
      <c r="JGO3" s="306"/>
      <c r="JGP3" s="306"/>
      <c r="JGQ3" s="306"/>
      <c r="JGR3" s="306"/>
      <c r="JGS3" s="306"/>
      <c r="JGT3" s="306"/>
      <c r="JGU3" s="306"/>
      <c r="JGV3" s="306"/>
      <c r="JGW3" s="306"/>
      <c r="JGX3" s="306"/>
      <c r="JGY3" s="306"/>
      <c r="JGZ3" s="306"/>
      <c r="JHA3" s="306"/>
      <c r="JHB3" s="306"/>
      <c r="JHC3" s="306"/>
      <c r="JHD3" s="306"/>
      <c r="JHE3" s="306"/>
      <c r="JHF3" s="306"/>
      <c r="JHG3" s="306"/>
      <c r="JHH3" s="306"/>
      <c r="JHI3" s="306"/>
      <c r="JHJ3" s="306"/>
      <c r="JHK3" s="306"/>
      <c r="JHL3" s="306"/>
      <c r="JHM3" s="306"/>
      <c r="JHN3" s="306"/>
      <c r="JHO3" s="306"/>
      <c r="JHP3" s="306"/>
      <c r="JHQ3" s="306"/>
      <c r="JHR3" s="306"/>
      <c r="JHS3" s="306"/>
      <c r="JHT3" s="306"/>
      <c r="JHU3" s="306"/>
      <c r="JHV3" s="306"/>
      <c r="JHW3" s="306"/>
      <c r="JHX3" s="306"/>
      <c r="JHY3" s="306"/>
      <c r="JHZ3" s="306"/>
      <c r="JIA3" s="306"/>
      <c r="JIB3" s="306"/>
      <c r="JIC3" s="306"/>
      <c r="JID3" s="306"/>
      <c r="JIE3" s="306"/>
      <c r="JIF3" s="306"/>
      <c r="JIG3" s="306"/>
      <c r="JIH3" s="306"/>
      <c r="JII3" s="306"/>
      <c r="JIJ3" s="306"/>
      <c r="JIK3" s="306"/>
      <c r="JIL3" s="306"/>
      <c r="JIM3" s="306"/>
      <c r="JIN3" s="306"/>
      <c r="JIO3" s="306"/>
      <c r="JIP3" s="306"/>
      <c r="JIQ3" s="306"/>
      <c r="JIR3" s="306"/>
      <c r="JIS3" s="306"/>
      <c r="JIT3" s="306"/>
      <c r="JIU3" s="306"/>
      <c r="JIV3" s="306"/>
      <c r="JIW3" s="306"/>
      <c r="JIX3" s="306"/>
      <c r="JIY3" s="306"/>
      <c r="JIZ3" s="306"/>
      <c r="JJA3" s="306"/>
      <c r="JJB3" s="306"/>
      <c r="JJC3" s="306"/>
      <c r="JJD3" s="306"/>
      <c r="JJE3" s="306"/>
      <c r="JJF3" s="306"/>
      <c r="JJG3" s="306"/>
      <c r="JJH3" s="306"/>
      <c r="JJI3" s="306"/>
      <c r="JJJ3" s="306"/>
      <c r="JJK3" s="306"/>
      <c r="JJL3" s="306"/>
      <c r="JJM3" s="306"/>
      <c r="JJN3" s="306"/>
      <c r="JJO3" s="306"/>
      <c r="JJP3" s="306"/>
      <c r="JJQ3" s="306"/>
      <c r="JJR3" s="306"/>
      <c r="JJS3" s="306"/>
      <c r="JJT3" s="306"/>
      <c r="JJU3" s="306"/>
      <c r="JJV3" s="306"/>
      <c r="JJW3" s="306"/>
      <c r="JJX3" s="306"/>
      <c r="JJY3" s="306"/>
      <c r="JJZ3" s="306"/>
      <c r="JKA3" s="306"/>
      <c r="JKB3" s="306"/>
      <c r="JKC3" s="306"/>
      <c r="JKD3" s="306"/>
      <c r="JKE3" s="306"/>
      <c r="JKF3" s="306"/>
      <c r="JKG3" s="306"/>
      <c r="JKH3" s="306"/>
      <c r="JKI3" s="306"/>
      <c r="JKJ3" s="306"/>
      <c r="JKK3" s="306"/>
      <c r="JKL3" s="306"/>
      <c r="JKM3" s="306"/>
      <c r="JKN3" s="306"/>
      <c r="JKO3" s="306"/>
      <c r="JKP3" s="306"/>
      <c r="JKQ3" s="306"/>
      <c r="JKR3" s="306"/>
      <c r="JKS3" s="306"/>
      <c r="JKT3" s="306"/>
      <c r="JKU3" s="306"/>
      <c r="JKV3" s="306"/>
      <c r="JKW3" s="306"/>
      <c r="JKX3" s="306"/>
      <c r="JKY3" s="306"/>
      <c r="JKZ3" s="306"/>
      <c r="JLA3" s="306"/>
      <c r="JLB3" s="306"/>
      <c r="JLC3" s="306"/>
      <c r="JLD3" s="306"/>
      <c r="JLE3" s="306"/>
      <c r="JLF3" s="306"/>
      <c r="JLG3" s="306"/>
      <c r="JLH3" s="306"/>
      <c r="JLI3" s="306"/>
      <c r="JLJ3" s="306"/>
      <c r="JLK3" s="306"/>
      <c r="JLL3" s="306"/>
      <c r="JLM3" s="306"/>
      <c r="JLN3" s="306"/>
      <c r="JLO3" s="306"/>
      <c r="JLP3" s="306"/>
      <c r="JLQ3" s="306"/>
      <c r="JLR3" s="306"/>
      <c r="JLS3" s="306"/>
      <c r="JLT3" s="306"/>
      <c r="JLU3" s="306"/>
      <c r="JLV3" s="306"/>
      <c r="JLW3" s="306"/>
      <c r="JLX3" s="306"/>
      <c r="JLY3" s="306"/>
      <c r="JLZ3" s="306"/>
      <c r="JMA3" s="306"/>
      <c r="JMB3" s="306"/>
      <c r="JMC3" s="306"/>
      <c r="JMD3" s="306"/>
      <c r="JME3" s="306"/>
      <c r="JMF3" s="306"/>
      <c r="JMG3" s="306"/>
      <c r="JMH3" s="306"/>
      <c r="JMI3" s="306"/>
      <c r="JMJ3" s="306"/>
      <c r="JMK3" s="306"/>
      <c r="JML3" s="306"/>
      <c r="JMM3" s="306"/>
      <c r="JMN3" s="306"/>
      <c r="JMO3" s="306"/>
      <c r="JMP3" s="306"/>
      <c r="JMQ3" s="306"/>
      <c r="JMR3" s="306"/>
      <c r="JMS3" s="306"/>
      <c r="JMT3" s="306"/>
      <c r="JMU3" s="306"/>
      <c r="JMV3" s="306"/>
      <c r="JMW3" s="306"/>
      <c r="JMX3" s="306"/>
      <c r="JMY3" s="306"/>
      <c r="JMZ3" s="306"/>
      <c r="JNA3" s="306"/>
      <c r="JNB3" s="306"/>
      <c r="JNC3" s="306"/>
      <c r="JND3" s="306"/>
      <c r="JNE3" s="306"/>
      <c r="JNF3" s="306"/>
      <c r="JNG3" s="306"/>
      <c r="JNH3" s="306"/>
      <c r="JNI3" s="306"/>
      <c r="JNJ3" s="306"/>
      <c r="JNK3" s="306"/>
      <c r="JNL3" s="306"/>
      <c r="JNM3" s="306"/>
      <c r="JNN3" s="306"/>
      <c r="JNO3" s="306"/>
      <c r="JNP3" s="306"/>
      <c r="JNQ3" s="306"/>
      <c r="JNR3" s="306"/>
      <c r="JNS3" s="306"/>
      <c r="JNT3" s="306"/>
      <c r="JNU3" s="306"/>
      <c r="JNV3" s="306"/>
      <c r="JNW3" s="306"/>
      <c r="JNX3" s="306"/>
      <c r="JNY3" s="306"/>
      <c r="JNZ3" s="306"/>
      <c r="JOA3" s="306"/>
      <c r="JOB3" s="306"/>
      <c r="JOC3" s="306"/>
      <c r="JOD3" s="306"/>
      <c r="JOE3" s="306"/>
      <c r="JOF3" s="306"/>
      <c r="JOG3" s="306"/>
      <c r="JOH3" s="306"/>
      <c r="JOI3" s="306"/>
      <c r="JOJ3" s="306"/>
      <c r="JOK3" s="306"/>
      <c r="JOL3" s="306"/>
      <c r="JOM3" s="306"/>
      <c r="JON3" s="306"/>
      <c r="JOO3" s="306"/>
      <c r="JOP3" s="306"/>
      <c r="JOQ3" s="306"/>
      <c r="JOR3" s="306"/>
      <c r="JOS3" s="306"/>
      <c r="JOT3" s="306"/>
      <c r="JOU3" s="306"/>
      <c r="JOV3" s="306"/>
      <c r="JOW3" s="306"/>
      <c r="JOX3" s="306"/>
      <c r="JOY3" s="306"/>
      <c r="JOZ3" s="306"/>
      <c r="JPA3" s="306"/>
      <c r="JPB3" s="306"/>
      <c r="JPC3" s="306"/>
      <c r="JPD3" s="306"/>
      <c r="JPE3" s="306"/>
      <c r="JPF3" s="306"/>
      <c r="JPG3" s="306"/>
      <c r="JPH3" s="306"/>
      <c r="JPI3" s="306"/>
      <c r="JPJ3" s="306"/>
      <c r="JPK3" s="306"/>
      <c r="JPL3" s="306"/>
      <c r="JPM3" s="306"/>
      <c r="JPN3" s="306"/>
      <c r="JPO3" s="306"/>
      <c r="JPP3" s="306"/>
      <c r="JPQ3" s="306"/>
      <c r="JPR3" s="306"/>
      <c r="JPS3" s="306"/>
      <c r="JPT3" s="306"/>
      <c r="JPU3" s="306"/>
      <c r="JPV3" s="306"/>
      <c r="JPW3" s="306"/>
      <c r="JPX3" s="306"/>
      <c r="JPY3" s="306"/>
      <c r="JPZ3" s="306"/>
      <c r="JQA3" s="306"/>
      <c r="JQB3" s="306"/>
      <c r="JQC3" s="306"/>
      <c r="JQD3" s="306"/>
      <c r="JQE3" s="306"/>
      <c r="JQF3" s="306"/>
      <c r="JQG3" s="306"/>
      <c r="JQH3" s="306"/>
      <c r="JQI3" s="306"/>
      <c r="JQJ3" s="306"/>
      <c r="JQK3" s="306"/>
      <c r="JQL3" s="306"/>
      <c r="JQM3" s="306"/>
      <c r="JQN3" s="306"/>
      <c r="JQO3" s="306"/>
      <c r="JQP3" s="306"/>
      <c r="JQQ3" s="306"/>
      <c r="JQR3" s="306"/>
      <c r="JQS3" s="306"/>
      <c r="JQT3" s="306"/>
      <c r="JQU3" s="306"/>
      <c r="JQV3" s="306"/>
      <c r="JQW3" s="306"/>
      <c r="JQX3" s="306"/>
      <c r="JQY3" s="306"/>
      <c r="JQZ3" s="306"/>
      <c r="JRA3" s="306"/>
      <c r="JRB3" s="306"/>
      <c r="JRC3" s="306"/>
      <c r="JRD3" s="306"/>
      <c r="JRE3" s="306"/>
      <c r="JRF3" s="306"/>
      <c r="JRG3" s="306"/>
      <c r="JRH3" s="306"/>
      <c r="JRI3" s="306"/>
      <c r="JRJ3" s="306"/>
      <c r="JRK3" s="306"/>
      <c r="JRL3" s="306"/>
      <c r="JRM3" s="306"/>
      <c r="JRN3" s="306"/>
      <c r="JRO3" s="306"/>
      <c r="JRP3" s="306"/>
      <c r="JRQ3" s="306"/>
      <c r="JRR3" s="306"/>
      <c r="JRS3" s="306"/>
      <c r="JRT3" s="306"/>
      <c r="JRU3" s="306"/>
      <c r="JRV3" s="306"/>
      <c r="JRW3" s="306"/>
      <c r="JRX3" s="306"/>
      <c r="JRY3" s="306"/>
      <c r="JRZ3" s="306"/>
      <c r="JSA3" s="306"/>
      <c r="JSB3" s="306"/>
      <c r="JSC3" s="306"/>
      <c r="JSD3" s="306"/>
      <c r="JSE3" s="306"/>
      <c r="JSF3" s="306"/>
      <c r="JSG3" s="306"/>
      <c r="JSH3" s="306"/>
      <c r="JSI3" s="306"/>
      <c r="JSJ3" s="306"/>
      <c r="JSK3" s="306"/>
      <c r="JSL3" s="306"/>
      <c r="JSM3" s="306"/>
      <c r="JSN3" s="306"/>
      <c r="JSO3" s="306"/>
      <c r="JSP3" s="306"/>
      <c r="JSQ3" s="306"/>
      <c r="JSR3" s="306"/>
      <c r="JSS3" s="306"/>
      <c r="JST3" s="306"/>
      <c r="JSU3" s="306"/>
      <c r="JSV3" s="306"/>
      <c r="JSW3" s="306"/>
      <c r="JSX3" s="306"/>
      <c r="JSY3" s="306"/>
      <c r="JSZ3" s="306"/>
      <c r="JTA3" s="306"/>
      <c r="JTB3" s="306"/>
      <c r="JTC3" s="306"/>
      <c r="JTD3" s="306"/>
      <c r="JTE3" s="306"/>
      <c r="JTF3" s="306"/>
      <c r="JTG3" s="306"/>
      <c r="JTH3" s="306"/>
      <c r="JTI3" s="306"/>
      <c r="JTJ3" s="306"/>
      <c r="JTK3" s="306"/>
      <c r="JTL3" s="306"/>
      <c r="JTM3" s="306"/>
      <c r="JTN3" s="306"/>
      <c r="JTO3" s="306"/>
      <c r="JTP3" s="306"/>
      <c r="JTQ3" s="306"/>
      <c r="JTR3" s="306"/>
      <c r="JTS3" s="306"/>
      <c r="JTT3" s="306"/>
      <c r="JTU3" s="306"/>
      <c r="JTV3" s="306"/>
      <c r="JTW3" s="306"/>
      <c r="JTX3" s="306"/>
      <c r="JTY3" s="306"/>
      <c r="JTZ3" s="306"/>
      <c r="JUA3" s="306"/>
      <c r="JUB3" s="306"/>
      <c r="JUC3" s="306"/>
      <c r="JUD3" s="306"/>
      <c r="JUE3" s="306"/>
      <c r="JUF3" s="306"/>
      <c r="JUG3" s="306"/>
      <c r="JUH3" s="306"/>
      <c r="JUI3" s="306"/>
      <c r="JUJ3" s="306"/>
      <c r="JUK3" s="306"/>
      <c r="JUL3" s="306"/>
      <c r="JUM3" s="306"/>
      <c r="JUN3" s="306"/>
      <c r="JUO3" s="306"/>
      <c r="JUP3" s="306"/>
      <c r="JUQ3" s="306"/>
      <c r="JUR3" s="306"/>
      <c r="JUS3" s="306"/>
      <c r="JUT3" s="306"/>
      <c r="JUU3" s="306"/>
      <c r="JUV3" s="306"/>
      <c r="JUW3" s="306"/>
      <c r="JUX3" s="306"/>
      <c r="JUY3" s="306"/>
      <c r="JUZ3" s="306"/>
      <c r="JVA3" s="306"/>
      <c r="JVB3" s="306"/>
      <c r="JVC3" s="306"/>
      <c r="JVD3" s="306"/>
      <c r="JVE3" s="306"/>
      <c r="JVF3" s="306"/>
      <c r="JVG3" s="306"/>
      <c r="JVH3" s="306"/>
      <c r="JVI3" s="306"/>
      <c r="JVJ3" s="306"/>
      <c r="JVK3" s="306"/>
      <c r="JVL3" s="306"/>
      <c r="JVM3" s="306"/>
      <c r="JVN3" s="306"/>
      <c r="JVO3" s="306"/>
      <c r="JVP3" s="306"/>
      <c r="JVQ3" s="306"/>
      <c r="JVR3" s="306"/>
      <c r="JVS3" s="306"/>
      <c r="JVT3" s="306"/>
      <c r="JVU3" s="306"/>
      <c r="JVV3" s="306"/>
      <c r="JVW3" s="306"/>
      <c r="JVX3" s="306"/>
      <c r="JVY3" s="306"/>
      <c r="JVZ3" s="306"/>
      <c r="JWA3" s="306"/>
      <c r="JWB3" s="306"/>
      <c r="JWC3" s="306"/>
      <c r="JWD3" s="306"/>
      <c r="JWE3" s="306"/>
      <c r="JWF3" s="306"/>
      <c r="JWG3" s="306"/>
      <c r="JWH3" s="306"/>
      <c r="JWI3" s="306"/>
      <c r="JWJ3" s="306"/>
      <c r="JWK3" s="306"/>
      <c r="JWL3" s="306"/>
      <c r="JWM3" s="306"/>
      <c r="JWN3" s="306"/>
      <c r="JWO3" s="306"/>
      <c r="JWP3" s="306"/>
      <c r="JWQ3" s="306"/>
      <c r="JWR3" s="306"/>
      <c r="JWS3" s="306"/>
      <c r="JWT3" s="306"/>
      <c r="JWU3" s="306"/>
      <c r="JWV3" s="306"/>
      <c r="JWW3" s="306"/>
      <c r="JWX3" s="306"/>
      <c r="JWY3" s="306"/>
      <c r="JWZ3" s="306"/>
      <c r="JXA3" s="306"/>
      <c r="JXB3" s="306"/>
      <c r="JXC3" s="306"/>
      <c r="JXD3" s="306"/>
      <c r="JXE3" s="306"/>
      <c r="JXF3" s="306"/>
      <c r="JXG3" s="306"/>
      <c r="JXH3" s="306"/>
      <c r="JXI3" s="306"/>
      <c r="JXJ3" s="306"/>
      <c r="JXK3" s="306"/>
      <c r="JXL3" s="306"/>
      <c r="JXM3" s="306"/>
      <c r="JXN3" s="306"/>
      <c r="JXO3" s="306"/>
      <c r="JXP3" s="306"/>
      <c r="JXQ3" s="306"/>
      <c r="JXR3" s="306"/>
      <c r="JXS3" s="306"/>
      <c r="JXT3" s="306"/>
      <c r="JXU3" s="306"/>
      <c r="JXV3" s="306"/>
      <c r="JXW3" s="306"/>
      <c r="JXX3" s="306"/>
      <c r="JXY3" s="306"/>
      <c r="JXZ3" s="306"/>
      <c r="JYA3" s="306"/>
      <c r="JYB3" s="306"/>
      <c r="JYC3" s="306"/>
      <c r="JYD3" s="306"/>
      <c r="JYE3" s="306"/>
      <c r="JYF3" s="306"/>
      <c r="JYG3" s="306"/>
      <c r="JYH3" s="306"/>
      <c r="JYI3" s="306"/>
      <c r="JYJ3" s="306"/>
      <c r="JYK3" s="306"/>
      <c r="JYL3" s="306"/>
      <c r="JYM3" s="306"/>
      <c r="JYN3" s="306"/>
      <c r="JYO3" s="306"/>
      <c r="JYP3" s="306"/>
      <c r="JYQ3" s="306"/>
      <c r="JYR3" s="306"/>
      <c r="JYS3" s="306"/>
      <c r="JYT3" s="306"/>
      <c r="JYU3" s="306"/>
      <c r="JYV3" s="306"/>
      <c r="JYW3" s="306"/>
      <c r="JYX3" s="306"/>
      <c r="JYY3" s="306"/>
      <c r="JYZ3" s="306"/>
      <c r="JZA3" s="306"/>
      <c r="JZB3" s="306"/>
      <c r="JZC3" s="306"/>
      <c r="JZD3" s="306"/>
      <c r="JZE3" s="306"/>
      <c r="JZF3" s="306"/>
      <c r="JZG3" s="306"/>
      <c r="JZH3" s="306"/>
      <c r="JZI3" s="306"/>
      <c r="JZJ3" s="306"/>
      <c r="JZK3" s="306"/>
      <c r="JZL3" s="306"/>
      <c r="JZM3" s="306"/>
      <c r="JZN3" s="306"/>
      <c r="JZO3" s="306"/>
      <c r="JZP3" s="306"/>
      <c r="JZQ3" s="306"/>
      <c r="JZR3" s="306"/>
      <c r="JZS3" s="306"/>
      <c r="JZT3" s="306"/>
      <c r="JZU3" s="306"/>
      <c r="JZV3" s="306"/>
      <c r="JZW3" s="306"/>
      <c r="JZX3" s="306"/>
      <c r="JZY3" s="306"/>
      <c r="JZZ3" s="306"/>
      <c r="KAA3" s="306"/>
      <c r="KAB3" s="306"/>
      <c r="KAC3" s="306"/>
      <c r="KAD3" s="306"/>
      <c r="KAE3" s="306"/>
      <c r="KAF3" s="306"/>
      <c r="KAG3" s="306"/>
      <c r="KAH3" s="306"/>
      <c r="KAI3" s="306"/>
      <c r="KAJ3" s="306"/>
      <c r="KAK3" s="306"/>
      <c r="KAL3" s="306"/>
      <c r="KAM3" s="306"/>
      <c r="KAN3" s="306"/>
      <c r="KAO3" s="306"/>
      <c r="KAP3" s="306"/>
      <c r="KAQ3" s="306"/>
      <c r="KAR3" s="306"/>
      <c r="KAS3" s="306"/>
      <c r="KAT3" s="306"/>
      <c r="KAU3" s="306"/>
      <c r="KAV3" s="306"/>
      <c r="KAW3" s="306"/>
      <c r="KAX3" s="306"/>
      <c r="KAY3" s="306"/>
      <c r="KAZ3" s="306"/>
      <c r="KBA3" s="306"/>
      <c r="KBB3" s="306"/>
      <c r="KBC3" s="306"/>
      <c r="KBD3" s="306"/>
      <c r="KBE3" s="306"/>
      <c r="KBF3" s="306"/>
      <c r="KBG3" s="306"/>
      <c r="KBH3" s="306"/>
      <c r="KBI3" s="306"/>
      <c r="KBJ3" s="306"/>
      <c r="KBK3" s="306"/>
      <c r="KBL3" s="306"/>
      <c r="KBM3" s="306"/>
      <c r="KBN3" s="306"/>
      <c r="KBO3" s="306"/>
      <c r="KBP3" s="306"/>
      <c r="KBQ3" s="306"/>
      <c r="KBR3" s="306"/>
      <c r="KBS3" s="306"/>
      <c r="KBT3" s="306"/>
      <c r="KBU3" s="306"/>
      <c r="KBV3" s="306"/>
      <c r="KBW3" s="306"/>
      <c r="KBX3" s="306"/>
      <c r="KBY3" s="306"/>
      <c r="KBZ3" s="306"/>
      <c r="KCA3" s="306"/>
      <c r="KCB3" s="306"/>
      <c r="KCC3" s="306"/>
      <c r="KCD3" s="306"/>
      <c r="KCE3" s="306"/>
      <c r="KCF3" s="306"/>
      <c r="KCG3" s="306"/>
      <c r="KCH3" s="306"/>
      <c r="KCI3" s="306"/>
      <c r="KCJ3" s="306"/>
      <c r="KCK3" s="306"/>
      <c r="KCL3" s="306"/>
      <c r="KCM3" s="306"/>
      <c r="KCN3" s="306"/>
      <c r="KCO3" s="306"/>
      <c r="KCP3" s="306"/>
      <c r="KCQ3" s="306"/>
      <c r="KCR3" s="306"/>
      <c r="KCS3" s="306"/>
      <c r="KCT3" s="306"/>
      <c r="KCU3" s="306"/>
      <c r="KCV3" s="306"/>
      <c r="KCW3" s="306"/>
      <c r="KCX3" s="306"/>
      <c r="KCY3" s="306"/>
      <c r="KCZ3" s="306"/>
      <c r="KDA3" s="306"/>
      <c r="KDB3" s="306"/>
      <c r="KDC3" s="306"/>
      <c r="KDD3" s="306"/>
      <c r="KDE3" s="306"/>
      <c r="KDF3" s="306"/>
      <c r="KDG3" s="306"/>
      <c r="KDH3" s="306"/>
      <c r="KDI3" s="306"/>
      <c r="KDJ3" s="306"/>
      <c r="KDK3" s="306"/>
      <c r="KDL3" s="306"/>
      <c r="KDM3" s="306"/>
      <c r="KDN3" s="306"/>
      <c r="KDO3" s="306"/>
      <c r="KDP3" s="306"/>
      <c r="KDQ3" s="306"/>
      <c r="KDR3" s="306"/>
      <c r="KDS3" s="306"/>
      <c r="KDT3" s="306"/>
      <c r="KDU3" s="306"/>
      <c r="KDV3" s="306"/>
      <c r="KDW3" s="306"/>
      <c r="KDX3" s="306"/>
      <c r="KDY3" s="306"/>
      <c r="KDZ3" s="306"/>
      <c r="KEA3" s="306"/>
      <c r="KEB3" s="306"/>
      <c r="KEC3" s="306"/>
      <c r="KED3" s="306"/>
      <c r="KEE3" s="306"/>
      <c r="KEF3" s="306"/>
      <c r="KEG3" s="306"/>
      <c r="KEH3" s="306"/>
      <c r="KEI3" s="306"/>
      <c r="KEJ3" s="306"/>
      <c r="KEK3" s="306"/>
      <c r="KEL3" s="306"/>
      <c r="KEM3" s="306"/>
      <c r="KEN3" s="306"/>
      <c r="KEO3" s="306"/>
      <c r="KEP3" s="306"/>
      <c r="KEQ3" s="306"/>
      <c r="KER3" s="306"/>
      <c r="KES3" s="306"/>
      <c r="KET3" s="306"/>
      <c r="KEU3" s="306"/>
      <c r="KEV3" s="306"/>
      <c r="KEW3" s="306"/>
      <c r="KEX3" s="306"/>
      <c r="KEY3" s="306"/>
      <c r="KEZ3" s="306"/>
      <c r="KFA3" s="306"/>
      <c r="KFB3" s="306"/>
      <c r="KFC3" s="306"/>
      <c r="KFD3" s="306"/>
      <c r="KFE3" s="306"/>
      <c r="KFF3" s="306"/>
      <c r="KFG3" s="306"/>
      <c r="KFH3" s="306"/>
      <c r="KFI3" s="306"/>
      <c r="KFJ3" s="306"/>
      <c r="KFK3" s="306"/>
      <c r="KFL3" s="306"/>
      <c r="KFM3" s="306"/>
      <c r="KFN3" s="306"/>
      <c r="KFO3" s="306"/>
      <c r="KFP3" s="306"/>
      <c r="KFQ3" s="306"/>
      <c r="KFR3" s="306"/>
      <c r="KFS3" s="306"/>
      <c r="KFT3" s="306"/>
      <c r="KFU3" s="306"/>
      <c r="KFV3" s="306"/>
      <c r="KFW3" s="306"/>
      <c r="KFX3" s="306"/>
      <c r="KFY3" s="306"/>
      <c r="KFZ3" s="306"/>
      <c r="KGA3" s="306"/>
      <c r="KGB3" s="306"/>
      <c r="KGC3" s="306"/>
      <c r="KGD3" s="306"/>
      <c r="KGE3" s="306"/>
      <c r="KGF3" s="306"/>
      <c r="KGG3" s="306"/>
      <c r="KGH3" s="306"/>
      <c r="KGI3" s="306"/>
      <c r="KGJ3" s="306"/>
      <c r="KGK3" s="306"/>
      <c r="KGL3" s="306"/>
      <c r="KGM3" s="306"/>
      <c r="KGN3" s="306"/>
      <c r="KGO3" s="306"/>
      <c r="KGP3" s="306"/>
      <c r="KGQ3" s="306"/>
      <c r="KGR3" s="306"/>
      <c r="KGS3" s="306"/>
      <c r="KGT3" s="306"/>
      <c r="KGU3" s="306"/>
      <c r="KGV3" s="306"/>
      <c r="KGW3" s="306"/>
      <c r="KGX3" s="306"/>
      <c r="KGY3" s="306"/>
      <c r="KGZ3" s="306"/>
      <c r="KHA3" s="306"/>
      <c r="KHB3" s="306"/>
      <c r="KHC3" s="306"/>
      <c r="KHD3" s="306"/>
      <c r="KHE3" s="306"/>
      <c r="KHF3" s="306"/>
      <c r="KHG3" s="306"/>
      <c r="KHH3" s="306"/>
      <c r="KHI3" s="306"/>
      <c r="KHJ3" s="306"/>
      <c r="KHK3" s="306"/>
      <c r="KHL3" s="306"/>
      <c r="KHM3" s="306"/>
      <c r="KHN3" s="306"/>
      <c r="KHO3" s="306"/>
      <c r="KHP3" s="306"/>
      <c r="KHQ3" s="306"/>
      <c r="KHR3" s="306"/>
      <c r="KHS3" s="306"/>
      <c r="KHT3" s="306"/>
      <c r="KHU3" s="306"/>
      <c r="KHV3" s="306"/>
      <c r="KHW3" s="306"/>
      <c r="KHX3" s="306"/>
      <c r="KHY3" s="306"/>
      <c r="KHZ3" s="306"/>
      <c r="KIA3" s="306"/>
      <c r="KIB3" s="306"/>
      <c r="KIC3" s="306"/>
      <c r="KID3" s="306"/>
      <c r="KIE3" s="306"/>
      <c r="KIF3" s="306"/>
      <c r="KIG3" s="306"/>
      <c r="KIH3" s="306"/>
      <c r="KII3" s="306"/>
      <c r="KIJ3" s="306"/>
      <c r="KIK3" s="306"/>
      <c r="KIL3" s="306"/>
      <c r="KIM3" s="306"/>
      <c r="KIN3" s="306"/>
      <c r="KIO3" s="306"/>
      <c r="KIP3" s="306"/>
      <c r="KIQ3" s="306"/>
      <c r="KIR3" s="306"/>
      <c r="KIS3" s="306"/>
      <c r="KIT3" s="306"/>
      <c r="KIU3" s="306"/>
      <c r="KIV3" s="306"/>
      <c r="KIW3" s="306"/>
      <c r="KIX3" s="306"/>
      <c r="KIY3" s="306"/>
      <c r="KIZ3" s="306"/>
      <c r="KJA3" s="306"/>
      <c r="KJB3" s="306"/>
      <c r="KJC3" s="306"/>
      <c r="KJD3" s="306"/>
      <c r="KJE3" s="306"/>
      <c r="KJF3" s="306"/>
      <c r="KJG3" s="306"/>
      <c r="KJH3" s="306"/>
      <c r="KJI3" s="306"/>
      <c r="KJJ3" s="306"/>
      <c r="KJK3" s="306"/>
      <c r="KJL3" s="306"/>
      <c r="KJM3" s="306"/>
      <c r="KJN3" s="306"/>
      <c r="KJO3" s="306"/>
      <c r="KJP3" s="306"/>
      <c r="KJQ3" s="306"/>
      <c r="KJR3" s="306"/>
      <c r="KJS3" s="306"/>
      <c r="KJT3" s="306"/>
      <c r="KJU3" s="306"/>
      <c r="KJV3" s="306"/>
      <c r="KJW3" s="306"/>
      <c r="KJX3" s="306"/>
      <c r="KJY3" s="306"/>
      <c r="KJZ3" s="306"/>
      <c r="KKA3" s="306"/>
      <c r="KKB3" s="306"/>
      <c r="KKC3" s="306"/>
      <c r="KKD3" s="306"/>
      <c r="KKE3" s="306"/>
      <c r="KKF3" s="306"/>
      <c r="KKG3" s="306"/>
      <c r="KKH3" s="306"/>
      <c r="KKI3" s="306"/>
      <c r="KKJ3" s="306"/>
      <c r="KKK3" s="306"/>
      <c r="KKL3" s="306"/>
      <c r="KKM3" s="306"/>
      <c r="KKN3" s="306"/>
      <c r="KKO3" s="306"/>
      <c r="KKP3" s="306"/>
      <c r="KKQ3" s="306"/>
      <c r="KKR3" s="306"/>
      <c r="KKS3" s="306"/>
      <c r="KKT3" s="306"/>
      <c r="KKU3" s="306"/>
      <c r="KKV3" s="306"/>
      <c r="KKW3" s="306"/>
      <c r="KKX3" s="306"/>
      <c r="KKY3" s="306"/>
      <c r="KKZ3" s="306"/>
      <c r="KLA3" s="306"/>
      <c r="KLB3" s="306"/>
      <c r="KLC3" s="306"/>
      <c r="KLD3" s="306"/>
      <c r="KLE3" s="306"/>
      <c r="KLF3" s="306"/>
      <c r="KLG3" s="306"/>
      <c r="KLH3" s="306"/>
      <c r="KLI3" s="306"/>
      <c r="KLJ3" s="306"/>
      <c r="KLK3" s="306"/>
      <c r="KLL3" s="306"/>
      <c r="KLM3" s="306"/>
      <c r="KLN3" s="306"/>
      <c r="KLO3" s="306"/>
      <c r="KLP3" s="306"/>
      <c r="KLQ3" s="306"/>
      <c r="KLR3" s="306"/>
      <c r="KLS3" s="306"/>
      <c r="KLT3" s="306"/>
      <c r="KLU3" s="306"/>
      <c r="KLV3" s="306"/>
      <c r="KLW3" s="306"/>
      <c r="KLX3" s="306"/>
      <c r="KLY3" s="306"/>
      <c r="KLZ3" s="306"/>
      <c r="KMA3" s="306"/>
      <c r="KMB3" s="306"/>
      <c r="KMC3" s="306"/>
      <c r="KMD3" s="306"/>
      <c r="KME3" s="306"/>
      <c r="KMF3" s="306"/>
      <c r="KMG3" s="306"/>
      <c r="KMH3" s="306"/>
      <c r="KMI3" s="306"/>
      <c r="KMJ3" s="306"/>
      <c r="KMK3" s="306"/>
      <c r="KML3" s="306"/>
      <c r="KMM3" s="306"/>
      <c r="KMN3" s="306"/>
      <c r="KMO3" s="306"/>
      <c r="KMP3" s="306"/>
      <c r="KMQ3" s="306"/>
      <c r="KMR3" s="306"/>
      <c r="KMS3" s="306"/>
      <c r="KMT3" s="306"/>
      <c r="KMU3" s="306"/>
      <c r="KMV3" s="306"/>
      <c r="KMW3" s="306"/>
      <c r="KMX3" s="306"/>
      <c r="KMY3" s="306"/>
      <c r="KMZ3" s="306"/>
      <c r="KNA3" s="306"/>
      <c r="KNB3" s="306"/>
      <c r="KNC3" s="306"/>
      <c r="KND3" s="306"/>
      <c r="KNE3" s="306"/>
      <c r="KNF3" s="306"/>
      <c r="KNG3" s="306"/>
      <c r="KNH3" s="306"/>
      <c r="KNI3" s="306"/>
      <c r="KNJ3" s="306"/>
      <c r="KNK3" s="306"/>
      <c r="KNL3" s="306"/>
      <c r="KNM3" s="306"/>
      <c r="KNN3" s="306"/>
      <c r="KNO3" s="306"/>
      <c r="KNP3" s="306"/>
      <c r="KNQ3" s="306"/>
      <c r="KNR3" s="306"/>
      <c r="KNS3" s="306"/>
      <c r="KNT3" s="306"/>
      <c r="KNU3" s="306"/>
      <c r="KNV3" s="306"/>
      <c r="KNW3" s="306"/>
      <c r="KNX3" s="306"/>
      <c r="KNY3" s="306"/>
      <c r="KNZ3" s="306"/>
      <c r="KOA3" s="306"/>
      <c r="KOB3" s="306"/>
      <c r="KOC3" s="306"/>
      <c r="KOD3" s="306"/>
      <c r="KOE3" s="306"/>
      <c r="KOF3" s="306"/>
      <c r="KOG3" s="306"/>
      <c r="KOH3" s="306"/>
      <c r="KOI3" s="306"/>
      <c r="KOJ3" s="306"/>
      <c r="KOK3" s="306"/>
      <c r="KOL3" s="306"/>
      <c r="KOM3" s="306"/>
      <c r="KON3" s="306"/>
      <c r="KOO3" s="306"/>
      <c r="KOP3" s="306"/>
      <c r="KOQ3" s="306"/>
      <c r="KOR3" s="306"/>
      <c r="KOS3" s="306"/>
      <c r="KOT3" s="306"/>
      <c r="KOU3" s="306"/>
      <c r="KOV3" s="306"/>
      <c r="KOW3" s="306"/>
      <c r="KOX3" s="306"/>
      <c r="KOY3" s="306"/>
      <c r="KOZ3" s="306"/>
      <c r="KPA3" s="306"/>
      <c r="KPB3" s="306"/>
      <c r="KPC3" s="306"/>
      <c r="KPD3" s="306"/>
      <c r="KPE3" s="306"/>
      <c r="KPF3" s="306"/>
      <c r="KPG3" s="306"/>
      <c r="KPH3" s="306"/>
      <c r="KPI3" s="306"/>
      <c r="KPJ3" s="306"/>
      <c r="KPK3" s="306"/>
      <c r="KPL3" s="306"/>
      <c r="KPM3" s="306"/>
      <c r="KPN3" s="306"/>
      <c r="KPO3" s="306"/>
      <c r="KPP3" s="306"/>
      <c r="KPQ3" s="306"/>
      <c r="KPR3" s="306"/>
      <c r="KPS3" s="306"/>
      <c r="KPT3" s="306"/>
      <c r="KPU3" s="306"/>
      <c r="KPV3" s="306"/>
      <c r="KPW3" s="306"/>
      <c r="KPX3" s="306"/>
      <c r="KPY3" s="306"/>
      <c r="KPZ3" s="306"/>
      <c r="KQA3" s="306"/>
      <c r="KQB3" s="306"/>
      <c r="KQC3" s="306"/>
      <c r="KQD3" s="306"/>
      <c r="KQE3" s="306"/>
      <c r="KQF3" s="306"/>
      <c r="KQG3" s="306"/>
      <c r="KQH3" s="306"/>
      <c r="KQI3" s="306"/>
      <c r="KQJ3" s="306"/>
      <c r="KQK3" s="306"/>
      <c r="KQL3" s="306"/>
      <c r="KQM3" s="306"/>
      <c r="KQN3" s="306"/>
      <c r="KQO3" s="306"/>
      <c r="KQP3" s="306"/>
      <c r="KQQ3" s="306"/>
      <c r="KQR3" s="306"/>
      <c r="KQS3" s="306"/>
      <c r="KQT3" s="306"/>
      <c r="KQU3" s="306"/>
      <c r="KQV3" s="306"/>
      <c r="KQW3" s="306"/>
      <c r="KQX3" s="306"/>
      <c r="KQY3" s="306"/>
      <c r="KQZ3" s="306"/>
      <c r="KRA3" s="306"/>
      <c r="KRB3" s="306"/>
      <c r="KRC3" s="306"/>
      <c r="KRD3" s="306"/>
      <c r="KRE3" s="306"/>
      <c r="KRF3" s="306"/>
      <c r="KRG3" s="306"/>
      <c r="KRH3" s="306"/>
      <c r="KRI3" s="306"/>
      <c r="KRJ3" s="306"/>
      <c r="KRK3" s="306"/>
      <c r="KRL3" s="306"/>
      <c r="KRM3" s="306"/>
      <c r="KRN3" s="306"/>
      <c r="KRO3" s="306"/>
      <c r="KRP3" s="306"/>
      <c r="KRQ3" s="306"/>
      <c r="KRR3" s="306"/>
      <c r="KRS3" s="306"/>
      <c r="KRT3" s="306"/>
      <c r="KRU3" s="306"/>
      <c r="KRV3" s="306"/>
      <c r="KRW3" s="306"/>
      <c r="KRX3" s="306"/>
      <c r="KRY3" s="306"/>
      <c r="KRZ3" s="306"/>
      <c r="KSA3" s="306"/>
      <c r="KSB3" s="306"/>
      <c r="KSC3" s="306"/>
      <c r="KSD3" s="306"/>
      <c r="KSE3" s="306"/>
      <c r="KSF3" s="306"/>
      <c r="KSG3" s="306"/>
      <c r="KSH3" s="306"/>
      <c r="KSI3" s="306"/>
      <c r="KSJ3" s="306"/>
      <c r="KSK3" s="306"/>
      <c r="KSL3" s="306"/>
      <c r="KSM3" s="306"/>
      <c r="KSN3" s="306"/>
      <c r="KSO3" s="306"/>
      <c r="KSP3" s="306"/>
      <c r="KSQ3" s="306"/>
      <c r="KSR3" s="306"/>
      <c r="KSS3" s="306"/>
      <c r="KST3" s="306"/>
      <c r="KSU3" s="306"/>
      <c r="KSV3" s="306"/>
      <c r="KSW3" s="306"/>
      <c r="KSX3" s="306"/>
      <c r="KSY3" s="306"/>
      <c r="KSZ3" s="306"/>
      <c r="KTA3" s="306"/>
      <c r="KTB3" s="306"/>
      <c r="KTC3" s="306"/>
      <c r="KTD3" s="306"/>
      <c r="KTE3" s="306"/>
      <c r="KTF3" s="306"/>
      <c r="KTG3" s="306"/>
      <c r="KTH3" s="306"/>
      <c r="KTI3" s="306"/>
      <c r="KTJ3" s="306"/>
      <c r="KTK3" s="306"/>
      <c r="KTL3" s="306"/>
      <c r="KTM3" s="306"/>
      <c r="KTN3" s="306"/>
      <c r="KTO3" s="306"/>
      <c r="KTP3" s="306"/>
      <c r="KTQ3" s="306"/>
      <c r="KTR3" s="306"/>
      <c r="KTS3" s="306"/>
      <c r="KTT3" s="306"/>
      <c r="KTU3" s="306"/>
      <c r="KTV3" s="306"/>
      <c r="KTW3" s="306"/>
      <c r="KTX3" s="306"/>
      <c r="KTY3" s="306"/>
      <c r="KTZ3" s="306"/>
      <c r="KUA3" s="306"/>
      <c r="KUB3" s="306"/>
      <c r="KUC3" s="306"/>
      <c r="KUD3" s="306"/>
      <c r="KUE3" s="306"/>
      <c r="KUF3" s="306"/>
      <c r="KUG3" s="306"/>
      <c r="KUH3" s="306"/>
      <c r="KUI3" s="306"/>
      <c r="KUJ3" s="306"/>
      <c r="KUK3" s="306"/>
      <c r="KUL3" s="306"/>
      <c r="KUM3" s="306"/>
      <c r="KUN3" s="306"/>
      <c r="KUO3" s="306"/>
      <c r="KUP3" s="306"/>
      <c r="KUQ3" s="306"/>
      <c r="KUR3" s="306"/>
      <c r="KUS3" s="306"/>
      <c r="KUT3" s="306"/>
      <c r="KUU3" s="306"/>
      <c r="KUV3" s="306"/>
      <c r="KUW3" s="306"/>
      <c r="KUX3" s="306"/>
      <c r="KUY3" s="306"/>
      <c r="KUZ3" s="306"/>
      <c r="KVA3" s="306"/>
      <c r="KVB3" s="306"/>
      <c r="KVC3" s="306"/>
      <c r="KVD3" s="306"/>
      <c r="KVE3" s="306"/>
      <c r="KVF3" s="306"/>
      <c r="KVG3" s="306"/>
      <c r="KVH3" s="306"/>
      <c r="KVI3" s="306"/>
      <c r="KVJ3" s="306"/>
      <c r="KVK3" s="306"/>
      <c r="KVL3" s="306"/>
      <c r="KVM3" s="306"/>
      <c r="KVN3" s="306"/>
      <c r="KVO3" s="306"/>
      <c r="KVP3" s="306"/>
      <c r="KVQ3" s="306"/>
      <c r="KVR3" s="306"/>
      <c r="KVS3" s="306"/>
      <c r="KVT3" s="306"/>
      <c r="KVU3" s="306"/>
      <c r="KVV3" s="306"/>
      <c r="KVW3" s="306"/>
      <c r="KVX3" s="306"/>
      <c r="KVY3" s="306"/>
      <c r="KVZ3" s="306"/>
      <c r="KWA3" s="306"/>
      <c r="KWB3" s="306"/>
      <c r="KWC3" s="306"/>
      <c r="KWD3" s="306"/>
      <c r="KWE3" s="306"/>
      <c r="KWF3" s="306"/>
      <c r="KWG3" s="306"/>
      <c r="KWH3" s="306"/>
      <c r="KWI3" s="306"/>
      <c r="KWJ3" s="306"/>
      <c r="KWK3" s="306"/>
      <c r="KWL3" s="306"/>
      <c r="KWM3" s="306"/>
      <c r="KWN3" s="306"/>
      <c r="KWO3" s="306"/>
      <c r="KWP3" s="306"/>
      <c r="KWQ3" s="306"/>
      <c r="KWR3" s="306"/>
      <c r="KWS3" s="306"/>
      <c r="KWT3" s="306"/>
      <c r="KWU3" s="306"/>
      <c r="KWV3" s="306"/>
      <c r="KWW3" s="306"/>
      <c r="KWX3" s="306"/>
      <c r="KWY3" s="306"/>
      <c r="KWZ3" s="306"/>
      <c r="KXA3" s="306"/>
      <c r="KXB3" s="306"/>
      <c r="KXC3" s="306"/>
      <c r="KXD3" s="306"/>
      <c r="KXE3" s="306"/>
      <c r="KXF3" s="306"/>
      <c r="KXG3" s="306"/>
      <c r="KXH3" s="306"/>
      <c r="KXI3" s="306"/>
      <c r="KXJ3" s="306"/>
      <c r="KXK3" s="306"/>
      <c r="KXL3" s="306"/>
      <c r="KXM3" s="306"/>
      <c r="KXN3" s="306"/>
      <c r="KXO3" s="306"/>
      <c r="KXP3" s="306"/>
      <c r="KXQ3" s="306"/>
      <c r="KXR3" s="306"/>
      <c r="KXS3" s="306"/>
      <c r="KXT3" s="306"/>
      <c r="KXU3" s="306"/>
      <c r="KXV3" s="306"/>
      <c r="KXW3" s="306"/>
      <c r="KXX3" s="306"/>
      <c r="KXY3" s="306"/>
      <c r="KXZ3" s="306"/>
      <c r="KYA3" s="306"/>
      <c r="KYB3" s="306"/>
      <c r="KYC3" s="306"/>
      <c r="KYD3" s="306"/>
      <c r="KYE3" s="306"/>
      <c r="KYF3" s="306"/>
      <c r="KYG3" s="306"/>
      <c r="KYH3" s="306"/>
      <c r="KYI3" s="306"/>
      <c r="KYJ3" s="306"/>
      <c r="KYK3" s="306"/>
      <c r="KYL3" s="306"/>
      <c r="KYM3" s="306"/>
      <c r="KYN3" s="306"/>
      <c r="KYO3" s="306"/>
      <c r="KYP3" s="306"/>
      <c r="KYQ3" s="306"/>
      <c r="KYR3" s="306"/>
      <c r="KYS3" s="306"/>
      <c r="KYT3" s="306"/>
      <c r="KYU3" s="306"/>
      <c r="KYV3" s="306"/>
      <c r="KYW3" s="306"/>
      <c r="KYX3" s="306"/>
      <c r="KYY3" s="306"/>
      <c r="KYZ3" s="306"/>
      <c r="KZA3" s="306"/>
      <c r="KZB3" s="306"/>
      <c r="KZC3" s="306"/>
      <c r="KZD3" s="306"/>
      <c r="KZE3" s="306"/>
      <c r="KZF3" s="306"/>
      <c r="KZG3" s="306"/>
      <c r="KZH3" s="306"/>
      <c r="KZI3" s="306"/>
      <c r="KZJ3" s="306"/>
      <c r="KZK3" s="306"/>
      <c r="KZL3" s="306"/>
      <c r="KZM3" s="306"/>
      <c r="KZN3" s="306"/>
      <c r="KZO3" s="306"/>
      <c r="KZP3" s="306"/>
      <c r="KZQ3" s="306"/>
      <c r="KZR3" s="306"/>
      <c r="KZS3" s="306"/>
      <c r="KZT3" s="306"/>
      <c r="KZU3" s="306"/>
      <c r="KZV3" s="306"/>
      <c r="KZW3" s="306"/>
      <c r="KZX3" s="306"/>
      <c r="KZY3" s="306"/>
      <c r="KZZ3" s="306"/>
      <c r="LAA3" s="306"/>
      <c r="LAB3" s="306"/>
      <c r="LAC3" s="306"/>
      <c r="LAD3" s="306"/>
      <c r="LAE3" s="306"/>
      <c r="LAF3" s="306"/>
      <c r="LAG3" s="306"/>
      <c r="LAH3" s="306"/>
      <c r="LAI3" s="306"/>
      <c r="LAJ3" s="306"/>
      <c r="LAK3" s="306"/>
      <c r="LAL3" s="306"/>
      <c r="LAM3" s="306"/>
      <c r="LAN3" s="306"/>
      <c r="LAO3" s="306"/>
      <c r="LAP3" s="306"/>
      <c r="LAQ3" s="306"/>
      <c r="LAR3" s="306"/>
      <c r="LAS3" s="306"/>
      <c r="LAT3" s="306"/>
      <c r="LAU3" s="306"/>
      <c r="LAV3" s="306"/>
      <c r="LAW3" s="306"/>
      <c r="LAX3" s="306"/>
      <c r="LAY3" s="306"/>
      <c r="LAZ3" s="306"/>
      <c r="LBA3" s="306"/>
      <c r="LBB3" s="306"/>
      <c r="LBC3" s="306"/>
      <c r="LBD3" s="306"/>
      <c r="LBE3" s="306"/>
      <c r="LBF3" s="306"/>
      <c r="LBG3" s="306"/>
      <c r="LBH3" s="306"/>
      <c r="LBI3" s="306"/>
      <c r="LBJ3" s="306"/>
      <c r="LBK3" s="306"/>
      <c r="LBL3" s="306"/>
      <c r="LBM3" s="306"/>
      <c r="LBN3" s="306"/>
      <c r="LBO3" s="306"/>
      <c r="LBP3" s="306"/>
      <c r="LBQ3" s="306"/>
      <c r="LBR3" s="306"/>
      <c r="LBS3" s="306"/>
      <c r="LBT3" s="306"/>
      <c r="LBU3" s="306"/>
      <c r="LBV3" s="306"/>
      <c r="LBW3" s="306"/>
      <c r="LBX3" s="306"/>
      <c r="LBY3" s="306"/>
      <c r="LBZ3" s="306"/>
      <c r="LCA3" s="306"/>
      <c r="LCB3" s="306"/>
      <c r="LCC3" s="306"/>
      <c r="LCD3" s="306"/>
      <c r="LCE3" s="306"/>
      <c r="LCF3" s="306"/>
      <c r="LCG3" s="306"/>
      <c r="LCH3" s="306"/>
      <c r="LCI3" s="306"/>
      <c r="LCJ3" s="306"/>
      <c r="LCK3" s="306"/>
      <c r="LCL3" s="306"/>
      <c r="LCM3" s="306"/>
      <c r="LCN3" s="306"/>
      <c r="LCO3" s="306"/>
      <c r="LCP3" s="306"/>
      <c r="LCQ3" s="306"/>
      <c r="LCR3" s="306"/>
      <c r="LCS3" s="306"/>
      <c r="LCT3" s="306"/>
      <c r="LCU3" s="306"/>
      <c r="LCV3" s="306"/>
      <c r="LCW3" s="306"/>
      <c r="LCX3" s="306"/>
      <c r="LCY3" s="306"/>
      <c r="LCZ3" s="306"/>
      <c r="LDA3" s="306"/>
      <c r="LDB3" s="306"/>
      <c r="LDC3" s="306"/>
      <c r="LDD3" s="306"/>
      <c r="LDE3" s="306"/>
      <c r="LDF3" s="306"/>
      <c r="LDG3" s="306"/>
      <c r="LDH3" s="306"/>
      <c r="LDI3" s="306"/>
      <c r="LDJ3" s="306"/>
      <c r="LDK3" s="306"/>
      <c r="LDL3" s="306"/>
      <c r="LDM3" s="306"/>
      <c r="LDN3" s="306"/>
      <c r="LDO3" s="306"/>
      <c r="LDP3" s="306"/>
      <c r="LDQ3" s="306"/>
      <c r="LDR3" s="306"/>
      <c r="LDS3" s="306"/>
      <c r="LDT3" s="306"/>
      <c r="LDU3" s="306"/>
      <c r="LDV3" s="306"/>
      <c r="LDW3" s="306"/>
      <c r="LDX3" s="306"/>
      <c r="LDY3" s="306"/>
      <c r="LDZ3" s="306"/>
      <c r="LEA3" s="306"/>
      <c r="LEB3" s="306"/>
      <c r="LEC3" s="306"/>
      <c r="LED3" s="306"/>
      <c r="LEE3" s="306"/>
      <c r="LEF3" s="306"/>
      <c r="LEG3" s="306"/>
      <c r="LEH3" s="306"/>
      <c r="LEI3" s="306"/>
      <c r="LEJ3" s="306"/>
      <c r="LEK3" s="306"/>
      <c r="LEL3" s="306"/>
      <c r="LEM3" s="306"/>
      <c r="LEN3" s="306"/>
      <c r="LEO3" s="306"/>
      <c r="LEP3" s="306"/>
      <c r="LEQ3" s="306"/>
      <c r="LER3" s="306"/>
      <c r="LES3" s="306"/>
      <c r="LET3" s="306"/>
      <c r="LEU3" s="306"/>
      <c r="LEV3" s="306"/>
      <c r="LEW3" s="306"/>
      <c r="LEX3" s="306"/>
      <c r="LEY3" s="306"/>
      <c r="LEZ3" s="306"/>
      <c r="LFA3" s="306"/>
      <c r="LFB3" s="306"/>
      <c r="LFC3" s="306"/>
      <c r="LFD3" s="306"/>
      <c r="LFE3" s="306"/>
      <c r="LFF3" s="306"/>
      <c r="LFG3" s="306"/>
      <c r="LFH3" s="306"/>
      <c r="LFI3" s="306"/>
      <c r="LFJ3" s="306"/>
      <c r="LFK3" s="306"/>
      <c r="LFL3" s="306"/>
      <c r="LFM3" s="306"/>
      <c r="LFN3" s="306"/>
      <c r="LFO3" s="306"/>
      <c r="LFP3" s="306"/>
      <c r="LFQ3" s="306"/>
      <c r="LFR3" s="306"/>
      <c r="LFS3" s="306"/>
      <c r="LFT3" s="306"/>
      <c r="LFU3" s="306"/>
      <c r="LFV3" s="306"/>
      <c r="LFW3" s="306"/>
      <c r="LFX3" s="306"/>
      <c r="LFY3" s="306"/>
      <c r="LFZ3" s="306"/>
      <c r="LGA3" s="306"/>
      <c r="LGB3" s="306"/>
      <c r="LGC3" s="306"/>
      <c r="LGD3" s="306"/>
      <c r="LGE3" s="306"/>
      <c r="LGF3" s="306"/>
      <c r="LGG3" s="306"/>
      <c r="LGH3" s="306"/>
      <c r="LGI3" s="306"/>
      <c r="LGJ3" s="306"/>
      <c r="LGK3" s="306"/>
      <c r="LGL3" s="306"/>
      <c r="LGM3" s="306"/>
      <c r="LGN3" s="306"/>
      <c r="LGO3" s="306"/>
      <c r="LGP3" s="306"/>
      <c r="LGQ3" s="306"/>
      <c r="LGR3" s="306"/>
      <c r="LGS3" s="306"/>
      <c r="LGT3" s="306"/>
      <c r="LGU3" s="306"/>
      <c r="LGV3" s="306"/>
      <c r="LGW3" s="306"/>
      <c r="LGX3" s="306"/>
      <c r="LGY3" s="306"/>
      <c r="LGZ3" s="306"/>
      <c r="LHA3" s="306"/>
      <c r="LHB3" s="306"/>
      <c r="LHC3" s="306"/>
      <c r="LHD3" s="306"/>
      <c r="LHE3" s="306"/>
      <c r="LHF3" s="306"/>
      <c r="LHG3" s="306"/>
      <c r="LHH3" s="306"/>
      <c r="LHI3" s="306"/>
      <c r="LHJ3" s="306"/>
      <c r="LHK3" s="306"/>
      <c r="LHL3" s="306"/>
      <c r="LHM3" s="306"/>
      <c r="LHN3" s="306"/>
      <c r="LHO3" s="306"/>
      <c r="LHP3" s="306"/>
      <c r="LHQ3" s="306"/>
      <c r="LHR3" s="306"/>
      <c r="LHS3" s="306"/>
      <c r="LHT3" s="306"/>
      <c r="LHU3" s="306"/>
      <c r="LHV3" s="306"/>
      <c r="LHW3" s="306"/>
      <c r="LHX3" s="306"/>
      <c r="LHY3" s="306"/>
      <c r="LHZ3" s="306"/>
      <c r="LIA3" s="306"/>
      <c r="LIB3" s="306"/>
      <c r="LIC3" s="306"/>
      <c r="LID3" s="306"/>
      <c r="LIE3" s="306"/>
      <c r="LIF3" s="306"/>
      <c r="LIG3" s="306"/>
      <c r="LIH3" s="306"/>
      <c r="LII3" s="306"/>
      <c r="LIJ3" s="306"/>
      <c r="LIK3" s="306"/>
      <c r="LIL3" s="306"/>
      <c r="LIM3" s="306"/>
      <c r="LIN3" s="306"/>
      <c r="LIO3" s="306"/>
      <c r="LIP3" s="306"/>
      <c r="LIQ3" s="306"/>
      <c r="LIR3" s="306"/>
      <c r="LIS3" s="306"/>
      <c r="LIT3" s="306"/>
      <c r="LIU3" s="306"/>
      <c r="LIV3" s="306"/>
      <c r="LIW3" s="306"/>
      <c r="LIX3" s="306"/>
      <c r="LIY3" s="306"/>
      <c r="LIZ3" s="306"/>
      <c r="LJA3" s="306"/>
      <c r="LJB3" s="306"/>
      <c r="LJC3" s="306"/>
      <c r="LJD3" s="306"/>
      <c r="LJE3" s="306"/>
      <c r="LJF3" s="306"/>
      <c r="LJG3" s="306"/>
      <c r="LJH3" s="306"/>
      <c r="LJI3" s="306"/>
      <c r="LJJ3" s="306"/>
      <c r="LJK3" s="306"/>
      <c r="LJL3" s="306"/>
      <c r="LJM3" s="306"/>
      <c r="LJN3" s="306"/>
      <c r="LJO3" s="306"/>
      <c r="LJP3" s="306"/>
      <c r="LJQ3" s="306"/>
      <c r="LJR3" s="306"/>
      <c r="LJS3" s="306"/>
      <c r="LJT3" s="306"/>
      <c r="LJU3" s="306"/>
      <c r="LJV3" s="306"/>
      <c r="LJW3" s="306"/>
      <c r="LJX3" s="306"/>
      <c r="LJY3" s="306"/>
      <c r="LJZ3" s="306"/>
      <c r="LKA3" s="306"/>
      <c r="LKB3" s="306"/>
      <c r="LKC3" s="306"/>
      <c r="LKD3" s="306"/>
      <c r="LKE3" s="306"/>
      <c r="LKF3" s="306"/>
      <c r="LKG3" s="306"/>
      <c r="LKH3" s="306"/>
      <c r="LKI3" s="306"/>
      <c r="LKJ3" s="306"/>
      <c r="LKK3" s="306"/>
      <c r="LKL3" s="306"/>
      <c r="LKM3" s="306"/>
      <c r="LKN3" s="306"/>
      <c r="LKO3" s="306"/>
      <c r="LKP3" s="306"/>
      <c r="LKQ3" s="306"/>
      <c r="LKR3" s="306"/>
      <c r="LKS3" s="306"/>
      <c r="LKT3" s="306"/>
      <c r="LKU3" s="306"/>
      <c r="LKV3" s="306"/>
      <c r="LKW3" s="306"/>
      <c r="LKX3" s="306"/>
      <c r="LKY3" s="306"/>
      <c r="LKZ3" s="306"/>
      <c r="LLA3" s="306"/>
      <c r="LLB3" s="306"/>
      <c r="LLC3" s="306"/>
      <c r="LLD3" s="306"/>
      <c r="LLE3" s="306"/>
      <c r="LLF3" s="306"/>
      <c r="LLG3" s="306"/>
      <c r="LLH3" s="306"/>
      <c r="LLI3" s="306"/>
      <c r="LLJ3" s="306"/>
      <c r="LLK3" s="306"/>
      <c r="LLL3" s="306"/>
      <c r="LLM3" s="306"/>
      <c r="LLN3" s="306"/>
      <c r="LLO3" s="306"/>
      <c r="LLP3" s="306"/>
      <c r="LLQ3" s="306"/>
      <c r="LLR3" s="306"/>
      <c r="LLS3" s="306"/>
      <c r="LLT3" s="306"/>
      <c r="LLU3" s="306"/>
      <c r="LLV3" s="306"/>
      <c r="LLW3" s="306"/>
      <c r="LLX3" s="306"/>
      <c r="LLY3" s="306"/>
      <c r="LLZ3" s="306"/>
      <c r="LMA3" s="306"/>
      <c r="LMB3" s="306"/>
      <c r="LMC3" s="306"/>
      <c r="LMD3" s="306"/>
      <c r="LME3" s="306"/>
      <c r="LMF3" s="306"/>
      <c r="LMG3" s="306"/>
      <c r="LMH3" s="306"/>
      <c r="LMI3" s="306"/>
      <c r="LMJ3" s="306"/>
      <c r="LMK3" s="306"/>
      <c r="LML3" s="306"/>
      <c r="LMM3" s="306"/>
      <c r="LMN3" s="306"/>
      <c r="LMO3" s="306"/>
      <c r="LMP3" s="306"/>
      <c r="LMQ3" s="306"/>
      <c r="LMR3" s="306"/>
      <c r="LMS3" s="306"/>
      <c r="LMT3" s="306"/>
      <c r="LMU3" s="306"/>
      <c r="LMV3" s="306"/>
      <c r="LMW3" s="306"/>
      <c r="LMX3" s="306"/>
      <c r="LMY3" s="306"/>
      <c r="LMZ3" s="306"/>
      <c r="LNA3" s="306"/>
      <c r="LNB3" s="306"/>
      <c r="LNC3" s="306"/>
      <c r="LND3" s="306"/>
      <c r="LNE3" s="306"/>
      <c r="LNF3" s="306"/>
      <c r="LNG3" s="306"/>
      <c r="LNH3" s="306"/>
      <c r="LNI3" s="306"/>
      <c r="LNJ3" s="306"/>
      <c r="LNK3" s="306"/>
      <c r="LNL3" s="306"/>
      <c r="LNM3" s="306"/>
      <c r="LNN3" s="306"/>
      <c r="LNO3" s="306"/>
      <c r="LNP3" s="306"/>
      <c r="LNQ3" s="306"/>
      <c r="LNR3" s="306"/>
      <c r="LNS3" s="306"/>
      <c r="LNT3" s="306"/>
      <c r="LNU3" s="306"/>
      <c r="LNV3" s="306"/>
      <c r="LNW3" s="306"/>
      <c r="LNX3" s="306"/>
      <c r="LNY3" s="306"/>
      <c r="LNZ3" s="306"/>
      <c r="LOA3" s="306"/>
      <c r="LOB3" s="306"/>
      <c r="LOC3" s="306"/>
      <c r="LOD3" s="306"/>
      <c r="LOE3" s="306"/>
      <c r="LOF3" s="306"/>
      <c r="LOG3" s="306"/>
      <c r="LOH3" s="306"/>
      <c r="LOI3" s="306"/>
      <c r="LOJ3" s="306"/>
      <c r="LOK3" s="306"/>
      <c r="LOL3" s="306"/>
      <c r="LOM3" s="306"/>
      <c r="LON3" s="306"/>
      <c r="LOO3" s="306"/>
      <c r="LOP3" s="306"/>
      <c r="LOQ3" s="306"/>
      <c r="LOR3" s="306"/>
      <c r="LOS3" s="306"/>
      <c r="LOT3" s="306"/>
      <c r="LOU3" s="306"/>
      <c r="LOV3" s="306"/>
      <c r="LOW3" s="306"/>
      <c r="LOX3" s="306"/>
      <c r="LOY3" s="306"/>
      <c r="LOZ3" s="306"/>
      <c r="LPA3" s="306"/>
      <c r="LPB3" s="306"/>
      <c r="LPC3" s="306"/>
      <c r="LPD3" s="306"/>
      <c r="LPE3" s="306"/>
      <c r="LPF3" s="306"/>
      <c r="LPG3" s="306"/>
      <c r="LPH3" s="306"/>
      <c r="LPI3" s="306"/>
      <c r="LPJ3" s="306"/>
      <c r="LPK3" s="306"/>
      <c r="LPL3" s="306"/>
      <c r="LPM3" s="306"/>
      <c r="LPN3" s="306"/>
      <c r="LPO3" s="306"/>
      <c r="LPP3" s="306"/>
      <c r="LPQ3" s="306"/>
      <c r="LPR3" s="306"/>
      <c r="LPS3" s="306"/>
      <c r="LPT3" s="306"/>
      <c r="LPU3" s="306"/>
      <c r="LPV3" s="306"/>
      <c r="LPW3" s="306"/>
      <c r="LPX3" s="306"/>
      <c r="LPY3" s="306"/>
      <c r="LPZ3" s="306"/>
      <c r="LQA3" s="306"/>
      <c r="LQB3" s="306"/>
      <c r="LQC3" s="306"/>
      <c r="LQD3" s="306"/>
      <c r="LQE3" s="306"/>
      <c r="LQF3" s="306"/>
      <c r="LQG3" s="306"/>
      <c r="LQH3" s="306"/>
      <c r="LQI3" s="306"/>
      <c r="LQJ3" s="306"/>
      <c r="LQK3" s="306"/>
      <c r="LQL3" s="306"/>
      <c r="LQM3" s="306"/>
      <c r="LQN3" s="306"/>
      <c r="LQO3" s="306"/>
      <c r="LQP3" s="306"/>
      <c r="LQQ3" s="306"/>
      <c r="LQR3" s="306"/>
      <c r="LQS3" s="306"/>
      <c r="LQT3" s="306"/>
      <c r="LQU3" s="306"/>
      <c r="LQV3" s="306"/>
      <c r="LQW3" s="306"/>
      <c r="LQX3" s="306"/>
      <c r="LQY3" s="306"/>
      <c r="LQZ3" s="306"/>
      <c r="LRA3" s="306"/>
      <c r="LRB3" s="306"/>
      <c r="LRC3" s="306"/>
      <c r="LRD3" s="306"/>
      <c r="LRE3" s="306"/>
      <c r="LRF3" s="306"/>
      <c r="LRG3" s="306"/>
      <c r="LRH3" s="306"/>
      <c r="LRI3" s="306"/>
      <c r="LRJ3" s="306"/>
      <c r="LRK3" s="306"/>
      <c r="LRL3" s="306"/>
      <c r="LRM3" s="306"/>
      <c r="LRN3" s="306"/>
      <c r="LRO3" s="306"/>
      <c r="LRP3" s="306"/>
      <c r="LRQ3" s="306"/>
      <c r="LRR3" s="306"/>
      <c r="LRS3" s="306"/>
      <c r="LRT3" s="306"/>
      <c r="LRU3" s="306"/>
      <c r="LRV3" s="306"/>
      <c r="LRW3" s="306"/>
      <c r="LRX3" s="306"/>
      <c r="LRY3" s="306"/>
      <c r="LRZ3" s="306"/>
      <c r="LSA3" s="306"/>
      <c r="LSB3" s="306"/>
      <c r="LSC3" s="306"/>
      <c r="LSD3" s="306"/>
      <c r="LSE3" s="306"/>
      <c r="LSF3" s="306"/>
      <c r="LSG3" s="306"/>
      <c r="LSH3" s="306"/>
      <c r="LSI3" s="306"/>
      <c r="LSJ3" s="306"/>
      <c r="LSK3" s="306"/>
      <c r="LSL3" s="306"/>
      <c r="LSM3" s="306"/>
      <c r="LSN3" s="306"/>
      <c r="LSO3" s="306"/>
      <c r="LSP3" s="306"/>
      <c r="LSQ3" s="306"/>
      <c r="LSR3" s="306"/>
      <c r="LSS3" s="306"/>
      <c r="LST3" s="306"/>
      <c r="LSU3" s="306"/>
      <c r="LSV3" s="306"/>
      <c r="LSW3" s="306"/>
      <c r="LSX3" s="306"/>
      <c r="LSY3" s="306"/>
      <c r="LSZ3" s="306"/>
      <c r="LTA3" s="306"/>
      <c r="LTB3" s="306"/>
      <c r="LTC3" s="306"/>
      <c r="LTD3" s="306"/>
      <c r="LTE3" s="306"/>
      <c r="LTF3" s="306"/>
      <c r="LTG3" s="306"/>
      <c r="LTH3" s="306"/>
      <c r="LTI3" s="306"/>
      <c r="LTJ3" s="306"/>
      <c r="LTK3" s="306"/>
      <c r="LTL3" s="306"/>
      <c r="LTM3" s="306"/>
      <c r="LTN3" s="306"/>
      <c r="LTO3" s="306"/>
      <c r="LTP3" s="306"/>
      <c r="LTQ3" s="306"/>
      <c r="LTR3" s="306"/>
      <c r="LTS3" s="306"/>
      <c r="LTT3" s="306"/>
      <c r="LTU3" s="306"/>
      <c r="LTV3" s="306"/>
      <c r="LTW3" s="306"/>
      <c r="LTX3" s="306"/>
      <c r="LTY3" s="306"/>
      <c r="LTZ3" s="306"/>
      <c r="LUA3" s="306"/>
      <c r="LUB3" s="306"/>
      <c r="LUC3" s="306"/>
      <c r="LUD3" s="306"/>
      <c r="LUE3" s="306"/>
      <c r="LUF3" s="306"/>
      <c r="LUG3" s="306"/>
      <c r="LUH3" s="306"/>
      <c r="LUI3" s="306"/>
      <c r="LUJ3" s="306"/>
      <c r="LUK3" s="306"/>
      <c r="LUL3" s="306"/>
      <c r="LUM3" s="306"/>
      <c r="LUN3" s="306"/>
      <c r="LUO3" s="306"/>
      <c r="LUP3" s="306"/>
      <c r="LUQ3" s="306"/>
      <c r="LUR3" s="306"/>
      <c r="LUS3" s="306"/>
      <c r="LUT3" s="306"/>
      <c r="LUU3" s="306"/>
      <c r="LUV3" s="306"/>
      <c r="LUW3" s="306"/>
      <c r="LUX3" s="306"/>
      <c r="LUY3" s="306"/>
      <c r="LUZ3" s="306"/>
      <c r="LVA3" s="306"/>
      <c r="LVB3" s="306"/>
      <c r="LVC3" s="306"/>
      <c r="LVD3" s="306"/>
      <c r="LVE3" s="306"/>
      <c r="LVF3" s="306"/>
      <c r="LVG3" s="306"/>
      <c r="LVH3" s="306"/>
      <c r="LVI3" s="306"/>
      <c r="LVJ3" s="306"/>
      <c r="LVK3" s="306"/>
      <c r="LVL3" s="306"/>
      <c r="LVM3" s="306"/>
      <c r="LVN3" s="306"/>
      <c r="LVO3" s="306"/>
      <c r="LVP3" s="306"/>
      <c r="LVQ3" s="306"/>
      <c r="LVR3" s="306"/>
      <c r="LVS3" s="306"/>
      <c r="LVT3" s="306"/>
      <c r="LVU3" s="306"/>
      <c r="LVV3" s="306"/>
      <c r="LVW3" s="306"/>
      <c r="LVX3" s="306"/>
      <c r="LVY3" s="306"/>
      <c r="LVZ3" s="306"/>
      <c r="LWA3" s="306"/>
      <c r="LWB3" s="306"/>
      <c r="LWC3" s="306"/>
      <c r="LWD3" s="306"/>
      <c r="LWE3" s="306"/>
      <c r="LWF3" s="306"/>
      <c r="LWG3" s="306"/>
      <c r="LWH3" s="306"/>
      <c r="LWI3" s="306"/>
      <c r="LWJ3" s="306"/>
      <c r="LWK3" s="306"/>
      <c r="LWL3" s="306"/>
      <c r="LWM3" s="306"/>
      <c r="LWN3" s="306"/>
      <c r="LWO3" s="306"/>
      <c r="LWP3" s="306"/>
      <c r="LWQ3" s="306"/>
      <c r="LWR3" s="306"/>
      <c r="LWS3" s="306"/>
      <c r="LWT3" s="306"/>
      <c r="LWU3" s="306"/>
      <c r="LWV3" s="306"/>
      <c r="LWW3" s="306"/>
      <c r="LWX3" s="306"/>
      <c r="LWY3" s="306"/>
      <c r="LWZ3" s="306"/>
      <c r="LXA3" s="306"/>
      <c r="LXB3" s="306"/>
      <c r="LXC3" s="306"/>
      <c r="LXD3" s="306"/>
      <c r="LXE3" s="306"/>
      <c r="LXF3" s="306"/>
      <c r="LXG3" s="306"/>
      <c r="LXH3" s="306"/>
      <c r="LXI3" s="306"/>
      <c r="LXJ3" s="306"/>
      <c r="LXK3" s="306"/>
      <c r="LXL3" s="306"/>
      <c r="LXM3" s="306"/>
      <c r="LXN3" s="306"/>
      <c r="LXO3" s="306"/>
      <c r="LXP3" s="306"/>
      <c r="LXQ3" s="306"/>
      <c r="LXR3" s="306"/>
      <c r="LXS3" s="306"/>
      <c r="LXT3" s="306"/>
      <c r="LXU3" s="306"/>
      <c r="LXV3" s="306"/>
      <c r="LXW3" s="306"/>
      <c r="LXX3" s="306"/>
      <c r="LXY3" s="306"/>
      <c r="LXZ3" s="306"/>
      <c r="LYA3" s="306"/>
      <c r="LYB3" s="306"/>
      <c r="LYC3" s="306"/>
      <c r="LYD3" s="306"/>
      <c r="LYE3" s="306"/>
      <c r="LYF3" s="306"/>
      <c r="LYG3" s="306"/>
      <c r="LYH3" s="306"/>
      <c r="LYI3" s="306"/>
      <c r="LYJ3" s="306"/>
      <c r="LYK3" s="306"/>
      <c r="LYL3" s="306"/>
      <c r="LYM3" s="306"/>
      <c r="LYN3" s="306"/>
      <c r="LYO3" s="306"/>
      <c r="LYP3" s="306"/>
      <c r="LYQ3" s="306"/>
      <c r="LYR3" s="306"/>
      <c r="LYS3" s="306"/>
      <c r="LYT3" s="306"/>
      <c r="LYU3" s="306"/>
      <c r="LYV3" s="306"/>
      <c r="LYW3" s="306"/>
      <c r="LYX3" s="306"/>
      <c r="LYY3" s="306"/>
      <c r="LYZ3" s="306"/>
      <c r="LZA3" s="306"/>
      <c r="LZB3" s="306"/>
      <c r="LZC3" s="306"/>
      <c r="LZD3" s="306"/>
      <c r="LZE3" s="306"/>
      <c r="LZF3" s="306"/>
      <c r="LZG3" s="306"/>
      <c r="LZH3" s="306"/>
      <c r="LZI3" s="306"/>
      <c r="LZJ3" s="306"/>
      <c r="LZK3" s="306"/>
      <c r="LZL3" s="306"/>
      <c r="LZM3" s="306"/>
      <c r="LZN3" s="306"/>
      <c r="LZO3" s="306"/>
      <c r="LZP3" s="306"/>
      <c r="LZQ3" s="306"/>
      <c r="LZR3" s="306"/>
      <c r="LZS3" s="306"/>
      <c r="LZT3" s="306"/>
      <c r="LZU3" s="306"/>
      <c r="LZV3" s="306"/>
      <c r="LZW3" s="306"/>
      <c r="LZX3" s="306"/>
      <c r="LZY3" s="306"/>
      <c r="LZZ3" s="306"/>
      <c r="MAA3" s="306"/>
      <c r="MAB3" s="306"/>
      <c r="MAC3" s="306"/>
      <c r="MAD3" s="306"/>
      <c r="MAE3" s="306"/>
      <c r="MAF3" s="306"/>
      <c r="MAG3" s="306"/>
      <c r="MAH3" s="306"/>
      <c r="MAI3" s="306"/>
      <c r="MAJ3" s="306"/>
      <c r="MAK3" s="306"/>
      <c r="MAL3" s="306"/>
      <c r="MAM3" s="306"/>
      <c r="MAN3" s="306"/>
      <c r="MAO3" s="306"/>
      <c r="MAP3" s="306"/>
      <c r="MAQ3" s="306"/>
      <c r="MAR3" s="306"/>
      <c r="MAS3" s="306"/>
      <c r="MAT3" s="306"/>
      <c r="MAU3" s="306"/>
      <c r="MAV3" s="306"/>
      <c r="MAW3" s="306"/>
      <c r="MAX3" s="306"/>
      <c r="MAY3" s="306"/>
      <c r="MAZ3" s="306"/>
      <c r="MBA3" s="306"/>
      <c r="MBB3" s="306"/>
      <c r="MBC3" s="306"/>
      <c r="MBD3" s="306"/>
      <c r="MBE3" s="306"/>
      <c r="MBF3" s="306"/>
      <c r="MBG3" s="306"/>
      <c r="MBH3" s="306"/>
      <c r="MBI3" s="306"/>
      <c r="MBJ3" s="306"/>
      <c r="MBK3" s="306"/>
      <c r="MBL3" s="306"/>
      <c r="MBM3" s="306"/>
      <c r="MBN3" s="306"/>
      <c r="MBO3" s="306"/>
      <c r="MBP3" s="306"/>
      <c r="MBQ3" s="306"/>
      <c r="MBR3" s="306"/>
      <c r="MBS3" s="306"/>
      <c r="MBT3" s="306"/>
      <c r="MBU3" s="306"/>
      <c r="MBV3" s="306"/>
      <c r="MBW3" s="306"/>
      <c r="MBX3" s="306"/>
      <c r="MBY3" s="306"/>
      <c r="MBZ3" s="306"/>
      <c r="MCA3" s="306"/>
      <c r="MCB3" s="306"/>
      <c r="MCC3" s="306"/>
      <c r="MCD3" s="306"/>
      <c r="MCE3" s="306"/>
      <c r="MCF3" s="306"/>
      <c r="MCG3" s="306"/>
      <c r="MCH3" s="306"/>
      <c r="MCI3" s="306"/>
      <c r="MCJ3" s="306"/>
      <c r="MCK3" s="306"/>
      <c r="MCL3" s="306"/>
      <c r="MCM3" s="306"/>
      <c r="MCN3" s="306"/>
      <c r="MCO3" s="306"/>
      <c r="MCP3" s="306"/>
      <c r="MCQ3" s="306"/>
      <c r="MCR3" s="306"/>
      <c r="MCS3" s="306"/>
      <c r="MCT3" s="306"/>
      <c r="MCU3" s="306"/>
      <c r="MCV3" s="306"/>
      <c r="MCW3" s="306"/>
      <c r="MCX3" s="306"/>
      <c r="MCY3" s="306"/>
      <c r="MCZ3" s="306"/>
      <c r="MDA3" s="306"/>
      <c r="MDB3" s="306"/>
      <c r="MDC3" s="306"/>
      <c r="MDD3" s="306"/>
      <c r="MDE3" s="306"/>
      <c r="MDF3" s="306"/>
      <c r="MDG3" s="306"/>
      <c r="MDH3" s="306"/>
      <c r="MDI3" s="306"/>
      <c r="MDJ3" s="306"/>
      <c r="MDK3" s="306"/>
      <c r="MDL3" s="306"/>
      <c r="MDM3" s="306"/>
      <c r="MDN3" s="306"/>
      <c r="MDO3" s="306"/>
      <c r="MDP3" s="306"/>
      <c r="MDQ3" s="306"/>
      <c r="MDR3" s="306"/>
      <c r="MDS3" s="306"/>
      <c r="MDT3" s="306"/>
      <c r="MDU3" s="306"/>
      <c r="MDV3" s="306"/>
      <c r="MDW3" s="306"/>
      <c r="MDX3" s="306"/>
      <c r="MDY3" s="306"/>
      <c r="MDZ3" s="306"/>
      <c r="MEA3" s="306"/>
      <c r="MEB3" s="306"/>
      <c r="MEC3" s="306"/>
      <c r="MED3" s="306"/>
      <c r="MEE3" s="306"/>
      <c r="MEF3" s="306"/>
      <c r="MEG3" s="306"/>
      <c r="MEH3" s="306"/>
      <c r="MEI3" s="306"/>
      <c r="MEJ3" s="306"/>
      <c r="MEK3" s="306"/>
      <c r="MEL3" s="306"/>
      <c r="MEM3" s="306"/>
      <c r="MEN3" s="306"/>
      <c r="MEO3" s="306"/>
      <c r="MEP3" s="306"/>
      <c r="MEQ3" s="306"/>
      <c r="MER3" s="306"/>
      <c r="MES3" s="306"/>
      <c r="MET3" s="306"/>
      <c r="MEU3" s="306"/>
      <c r="MEV3" s="306"/>
      <c r="MEW3" s="306"/>
      <c r="MEX3" s="306"/>
      <c r="MEY3" s="306"/>
      <c r="MEZ3" s="306"/>
      <c r="MFA3" s="306"/>
      <c r="MFB3" s="306"/>
      <c r="MFC3" s="306"/>
      <c r="MFD3" s="306"/>
      <c r="MFE3" s="306"/>
      <c r="MFF3" s="306"/>
      <c r="MFG3" s="306"/>
      <c r="MFH3" s="306"/>
      <c r="MFI3" s="306"/>
      <c r="MFJ3" s="306"/>
      <c r="MFK3" s="306"/>
      <c r="MFL3" s="306"/>
      <c r="MFM3" s="306"/>
      <c r="MFN3" s="306"/>
      <c r="MFO3" s="306"/>
      <c r="MFP3" s="306"/>
      <c r="MFQ3" s="306"/>
      <c r="MFR3" s="306"/>
      <c r="MFS3" s="306"/>
      <c r="MFT3" s="306"/>
      <c r="MFU3" s="306"/>
      <c r="MFV3" s="306"/>
      <c r="MFW3" s="306"/>
      <c r="MFX3" s="306"/>
      <c r="MFY3" s="306"/>
      <c r="MFZ3" s="306"/>
      <c r="MGA3" s="306"/>
      <c r="MGB3" s="306"/>
      <c r="MGC3" s="306"/>
      <c r="MGD3" s="306"/>
      <c r="MGE3" s="306"/>
      <c r="MGF3" s="306"/>
      <c r="MGG3" s="306"/>
      <c r="MGH3" s="306"/>
      <c r="MGI3" s="306"/>
      <c r="MGJ3" s="306"/>
      <c r="MGK3" s="306"/>
      <c r="MGL3" s="306"/>
      <c r="MGM3" s="306"/>
      <c r="MGN3" s="306"/>
      <c r="MGO3" s="306"/>
      <c r="MGP3" s="306"/>
      <c r="MGQ3" s="306"/>
      <c r="MGR3" s="306"/>
      <c r="MGS3" s="306"/>
      <c r="MGT3" s="306"/>
      <c r="MGU3" s="306"/>
      <c r="MGV3" s="306"/>
      <c r="MGW3" s="306"/>
      <c r="MGX3" s="306"/>
      <c r="MGY3" s="306"/>
      <c r="MGZ3" s="306"/>
      <c r="MHA3" s="306"/>
      <c r="MHB3" s="306"/>
      <c r="MHC3" s="306"/>
      <c r="MHD3" s="306"/>
      <c r="MHE3" s="306"/>
      <c r="MHF3" s="306"/>
      <c r="MHG3" s="306"/>
      <c r="MHH3" s="306"/>
      <c r="MHI3" s="306"/>
      <c r="MHJ3" s="306"/>
      <c r="MHK3" s="306"/>
      <c r="MHL3" s="306"/>
      <c r="MHM3" s="306"/>
      <c r="MHN3" s="306"/>
      <c r="MHO3" s="306"/>
      <c r="MHP3" s="306"/>
      <c r="MHQ3" s="306"/>
      <c r="MHR3" s="306"/>
      <c r="MHS3" s="306"/>
      <c r="MHT3" s="306"/>
      <c r="MHU3" s="306"/>
      <c r="MHV3" s="306"/>
      <c r="MHW3" s="306"/>
      <c r="MHX3" s="306"/>
      <c r="MHY3" s="306"/>
      <c r="MHZ3" s="306"/>
      <c r="MIA3" s="306"/>
      <c r="MIB3" s="306"/>
      <c r="MIC3" s="306"/>
      <c r="MID3" s="306"/>
      <c r="MIE3" s="306"/>
      <c r="MIF3" s="306"/>
      <c r="MIG3" s="306"/>
      <c r="MIH3" s="306"/>
      <c r="MII3" s="306"/>
      <c r="MIJ3" s="306"/>
      <c r="MIK3" s="306"/>
      <c r="MIL3" s="306"/>
      <c r="MIM3" s="306"/>
      <c r="MIN3" s="306"/>
      <c r="MIO3" s="306"/>
      <c r="MIP3" s="306"/>
      <c r="MIQ3" s="306"/>
      <c r="MIR3" s="306"/>
      <c r="MIS3" s="306"/>
      <c r="MIT3" s="306"/>
      <c r="MIU3" s="306"/>
      <c r="MIV3" s="306"/>
      <c r="MIW3" s="306"/>
      <c r="MIX3" s="306"/>
      <c r="MIY3" s="306"/>
      <c r="MIZ3" s="306"/>
      <c r="MJA3" s="306"/>
      <c r="MJB3" s="306"/>
      <c r="MJC3" s="306"/>
      <c r="MJD3" s="306"/>
      <c r="MJE3" s="306"/>
      <c r="MJF3" s="306"/>
      <c r="MJG3" s="306"/>
      <c r="MJH3" s="306"/>
      <c r="MJI3" s="306"/>
      <c r="MJJ3" s="306"/>
      <c r="MJK3" s="306"/>
      <c r="MJL3" s="306"/>
      <c r="MJM3" s="306"/>
      <c r="MJN3" s="306"/>
      <c r="MJO3" s="306"/>
      <c r="MJP3" s="306"/>
      <c r="MJQ3" s="306"/>
      <c r="MJR3" s="306"/>
      <c r="MJS3" s="306"/>
      <c r="MJT3" s="306"/>
      <c r="MJU3" s="306"/>
      <c r="MJV3" s="306"/>
      <c r="MJW3" s="306"/>
      <c r="MJX3" s="306"/>
      <c r="MJY3" s="306"/>
      <c r="MJZ3" s="306"/>
      <c r="MKA3" s="306"/>
      <c r="MKB3" s="306"/>
      <c r="MKC3" s="306"/>
      <c r="MKD3" s="306"/>
      <c r="MKE3" s="306"/>
      <c r="MKF3" s="306"/>
      <c r="MKG3" s="306"/>
      <c r="MKH3" s="306"/>
      <c r="MKI3" s="306"/>
      <c r="MKJ3" s="306"/>
      <c r="MKK3" s="306"/>
      <c r="MKL3" s="306"/>
      <c r="MKM3" s="306"/>
      <c r="MKN3" s="306"/>
      <c r="MKO3" s="306"/>
      <c r="MKP3" s="306"/>
      <c r="MKQ3" s="306"/>
      <c r="MKR3" s="306"/>
      <c r="MKS3" s="306"/>
      <c r="MKT3" s="306"/>
      <c r="MKU3" s="306"/>
      <c r="MKV3" s="306"/>
      <c r="MKW3" s="306"/>
      <c r="MKX3" s="306"/>
      <c r="MKY3" s="306"/>
      <c r="MKZ3" s="306"/>
      <c r="MLA3" s="306"/>
      <c r="MLB3" s="306"/>
      <c r="MLC3" s="306"/>
      <c r="MLD3" s="306"/>
      <c r="MLE3" s="306"/>
      <c r="MLF3" s="306"/>
      <c r="MLG3" s="306"/>
      <c r="MLH3" s="306"/>
      <c r="MLI3" s="306"/>
      <c r="MLJ3" s="306"/>
      <c r="MLK3" s="306"/>
      <c r="MLL3" s="306"/>
      <c r="MLM3" s="306"/>
      <c r="MLN3" s="306"/>
      <c r="MLO3" s="306"/>
      <c r="MLP3" s="306"/>
      <c r="MLQ3" s="306"/>
      <c r="MLR3" s="306"/>
      <c r="MLS3" s="306"/>
      <c r="MLT3" s="306"/>
      <c r="MLU3" s="306"/>
      <c r="MLV3" s="306"/>
      <c r="MLW3" s="306"/>
      <c r="MLX3" s="306"/>
      <c r="MLY3" s="306"/>
      <c r="MLZ3" s="306"/>
      <c r="MMA3" s="306"/>
      <c r="MMB3" s="306"/>
      <c r="MMC3" s="306"/>
      <c r="MMD3" s="306"/>
      <c r="MME3" s="306"/>
      <c r="MMF3" s="306"/>
      <c r="MMG3" s="306"/>
      <c r="MMH3" s="306"/>
      <c r="MMI3" s="306"/>
      <c r="MMJ3" s="306"/>
      <c r="MMK3" s="306"/>
      <c r="MML3" s="306"/>
      <c r="MMM3" s="306"/>
      <c r="MMN3" s="306"/>
      <c r="MMO3" s="306"/>
      <c r="MMP3" s="306"/>
      <c r="MMQ3" s="306"/>
      <c r="MMR3" s="306"/>
      <c r="MMS3" s="306"/>
      <c r="MMT3" s="306"/>
      <c r="MMU3" s="306"/>
      <c r="MMV3" s="306"/>
      <c r="MMW3" s="306"/>
      <c r="MMX3" s="306"/>
      <c r="MMY3" s="306"/>
      <c r="MMZ3" s="306"/>
      <c r="MNA3" s="306"/>
      <c r="MNB3" s="306"/>
      <c r="MNC3" s="306"/>
      <c r="MND3" s="306"/>
      <c r="MNE3" s="306"/>
      <c r="MNF3" s="306"/>
      <c r="MNG3" s="306"/>
      <c r="MNH3" s="306"/>
      <c r="MNI3" s="306"/>
      <c r="MNJ3" s="306"/>
      <c r="MNK3" s="306"/>
      <c r="MNL3" s="306"/>
      <c r="MNM3" s="306"/>
      <c r="MNN3" s="306"/>
      <c r="MNO3" s="306"/>
      <c r="MNP3" s="306"/>
      <c r="MNQ3" s="306"/>
      <c r="MNR3" s="306"/>
      <c r="MNS3" s="306"/>
      <c r="MNT3" s="306"/>
      <c r="MNU3" s="306"/>
      <c r="MNV3" s="306"/>
      <c r="MNW3" s="306"/>
      <c r="MNX3" s="306"/>
      <c r="MNY3" s="306"/>
      <c r="MNZ3" s="306"/>
      <c r="MOA3" s="306"/>
      <c r="MOB3" s="306"/>
      <c r="MOC3" s="306"/>
      <c r="MOD3" s="306"/>
      <c r="MOE3" s="306"/>
      <c r="MOF3" s="306"/>
      <c r="MOG3" s="306"/>
      <c r="MOH3" s="306"/>
      <c r="MOI3" s="306"/>
      <c r="MOJ3" s="306"/>
      <c r="MOK3" s="306"/>
      <c r="MOL3" s="306"/>
      <c r="MOM3" s="306"/>
      <c r="MON3" s="306"/>
      <c r="MOO3" s="306"/>
      <c r="MOP3" s="306"/>
      <c r="MOQ3" s="306"/>
      <c r="MOR3" s="306"/>
      <c r="MOS3" s="306"/>
      <c r="MOT3" s="306"/>
      <c r="MOU3" s="306"/>
      <c r="MOV3" s="306"/>
      <c r="MOW3" s="306"/>
      <c r="MOX3" s="306"/>
      <c r="MOY3" s="306"/>
      <c r="MOZ3" s="306"/>
      <c r="MPA3" s="306"/>
      <c r="MPB3" s="306"/>
      <c r="MPC3" s="306"/>
      <c r="MPD3" s="306"/>
      <c r="MPE3" s="306"/>
      <c r="MPF3" s="306"/>
      <c r="MPG3" s="306"/>
      <c r="MPH3" s="306"/>
      <c r="MPI3" s="306"/>
      <c r="MPJ3" s="306"/>
      <c r="MPK3" s="306"/>
      <c r="MPL3" s="306"/>
      <c r="MPM3" s="306"/>
      <c r="MPN3" s="306"/>
      <c r="MPO3" s="306"/>
      <c r="MPP3" s="306"/>
      <c r="MPQ3" s="306"/>
      <c r="MPR3" s="306"/>
      <c r="MPS3" s="306"/>
      <c r="MPT3" s="306"/>
      <c r="MPU3" s="306"/>
      <c r="MPV3" s="306"/>
      <c r="MPW3" s="306"/>
      <c r="MPX3" s="306"/>
      <c r="MPY3" s="306"/>
      <c r="MPZ3" s="306"/>
      <c r="MQA3" s="306"/>
      <c r="MQB3" s="306"/>
      <c r="MQC3" s="306"/>
      <c r="MQD3" s="306"/>
      <c r="MQE3" s="306"/>
      <c r="MQF3" s="306"/>
      <c r="MQG3" s="306"/>
      <c r="MQH3" s="306"/>
      <c r="MQI3" s="306"/>
      <c r="MQJ3" s="306"/>
      <c r="MQK3" s="306"/>
      <c r="MQL3" s="306"/>
      <c r="MQM3" s="306"/>
      <c r="MQN3" s="306"/>
      <c r="MQO3" s="306"/>
      <c r="MQP3" s="306"/>
      <c r="MQQ3" s="306"/>
      <c r="MQR3" s="306"/>
      <c r="MQS3" s="306"/>
      <c r="MQT3" s="306"/>
      <c r="MQU3" s="306"/>
      <c r="MQV3" s="306"/>
      <c r="MQW3" s="306"/>
      <c r="MQX3" s="306"/>
      <c r="MQY3" s="306"/>
      <c r="MQZ3" s="306"/>
      <c r="MRA3" s="306"/>
      <c r="MRB3" s="306"/>
      <c r="MRC3" s="306"/>
      <c r="MRD3" s="306"/>
      <c r="MRE3" s="306"/>
      <c r="MRF3" s="306"/>
      <c r="MRG3" s="306"/>
      <c r="MRH3" s="306"/>
      <c r="MRI3" s="306"/>
      <c r="MRJ3" s="306"/>
      <c r="MRK3" s="306"/>
      <c r="MRL3" s="306"/>
      <c r="MRM3" s="306"/>
      <c r="MRN3" s="306"/>
      <c r="MRO3" s="306"/>
      <c r="MRP3" s="306"/>
      <c r="MRQ3" s="306"/>
      <c r="MRR3" s="306"/>
      <c r="MRS3" s="306"/>
      <c r="MRT3" s="306"/>
      <c r="MRU3" s="306"/>
      <c r="MRV3" s="306"/>
      <c r="MRW3" s="306"/>
      <c r="MRX3" s="306"/>
      <c r="MRY3" s="306"/>
      <c r="MRZ3" s="306"/>
      <c r="MSA3" s="306"/>
      <c r="MSB3" s="306"/>
      <c r="MSC3" s="306"/>
      <c r="MSD3" s="306"/>
      <c r="MSE3" s="306"/>
      <c r="MSF3" s="306"/>
      <c r="MSG3" s="306"/>
      <c r="MSH3" s="306"/>
      <c r="MSI3" s="306"/>
      <c r="MSJ3" s="306"/>
      <c r="MSK3" s="306"/>
      <c r="MSL3" s="306"/>
      <c r="MSM3" s="306"/>
      <c r="MSN3" s="306"/>
      <c r="MSO3" s="306"/>
      <c r="MSP3" s="306"/>
      <c r="MSQ3" s="306"/>
      <c r="MSR3" s="306"/>
      <c r="MSS3" s="306"/>
      <c r="MST3" s="306"/>
      <c r="MSU3" s="306"/>
      <c r="MSV3" s="306"/>
      <c r="MSW3" s="306"/>
      <c r="MSX3" s="306"/>
      <c r="MSY3" s="306"/>
      <c r="MSZ3" s="306"/>
      <c r="MTA3" s="306"/>
      <c r="MTB3" s="306"/>
      <c r="MTC3" s="306"/>
      <c r="MTD3" s="306"/>
      <c r="MTE3" s="306"/>
      <c r="MTF3" s="306"/>
      <c r="MTG3" s="306"/>
      <c r="MTH3" s="306"/>
      <c r="MTI3" s="306"/>
      <c r="MTJ3" s="306"/>
      <c r="MTK3" s="306"/>
      <c r="MTL3" s="306"/>
      <c r="MTM3" s="306"/>
      <c r="MTN3" s="306"/>
      <c r="MTO3" s="306"/>
      <c r="MTP3" s="306"/>
      <c r="MTQ3" s="306"/>
      <c r="MTR3" s="306"/>
      <c r="MTS3" s="306"/>
      <c r="MTT3" s="306"/>
      <c r="MTU3" s="306"/>
      <c r="MTV3" s="306"/>
      <c r="MTW3" s="306"/>
      <c r="MTX3" s="306"/>
      <c r="MTY3" s="306"/>
      <c r="MTZ3" s="306"/>
      <c r="MUA3" s="306"/>
      <c r="MUB3" s="306"/>
      <c r="MUC3" s="306"/>
      <c r="MUD3" s="306"/>
      <c r="MUE3" s="306"/>
      <c r="MUF3" s="306"/>
      <c r="MUG3" s="306"/>
      <c r="MUH3" s="306"/>
      <c r="MUI3" s="306"/>
      <c r="MUJ3" s="306"/>
      <c r="MUK3" s="306"/>
      <c r="MUL3" s="306"/>
      <c r="MUM3" s="306"/>
      <c r="MUN3" s="306"/>
      <c r="MUO3" s="306"/>
      <c r="MUP3" s="306"/>
      <c r="MUQ3" s="306"/>
      <c r="MUR3" s="306"/>
      <c r="MUS3" s="306"/>
      <c r="MUT3" s="306"/>
      <c r="MUU3" s="306"/>
      <c r="MUV3" s="306"/>
      <c r="MUW3" s="306"/>
      <c r="MUX3" s="306"/>
      <c r="MUY3" s="306"/>
      <c r="MUZ3" s="306"/>
      <c r="MVA3" s="306"/>
      <c r="MVB3" s="306"/>
      <c r="MVC3" s="306"/>
      <c r="MVD3" s="306"/>
      <c r="MVE3" s="306"/>
      <c r="MVF3" s="306"/>
      <c r="MVG3" s="306"/>
      <c r="MVH3" s="306"/>
      <c r="MVI3" s="306"/>
      <c r="MVJ3" s="306"/>
      <c r="MVK3" s="306"/>
      <c r="MVL3" s="306"/>
      <c r="MVM3" s="306"/>
      <c r="MVN3" s="306"/>
      <c r="MVO3" s="306"/>
      <c r="MVP3" s="306"/>
      <c r="MVQ3" s="306"/>
      <c r="MVR3" s="306"/>
      <c r="MVS3" s="306"/>
      <c r="MVT3" s="306"/>
      <c r="MVU3" s="306"/>
      <c r="MVV3" s="306"/>
      <c r="MVW3" s="306"/>
      <c r="MVX3" s="306"/>
      <c r="MVY3" s="306"/>
      <c r="MVZ3" s="306"/>
      <c r="MWA3" s="306"/>
      <c r="MWB3" s="306"/>
      <c r="MWC3" s="306"/>
      <c r="MWD3" s="306"/>
      <c r="MWE3" s="306"/>
      <c r="MWF3" s="306"/>
      <c r="MWG3" s="306"/>
      <c r="MWH3" s="306"/>
      <c r="MWI3" s="306"/>
      <c r="MWJ3" s="306"/>
      <c r="MWK3" s="306"/>
      <c r="MWL3" s="306"/>
      <c r="MWM3" s="306"/>
      <c r="MWN3" s="306"/>
      <c r="MWO3" s="306"/>
      <c r="MWP3" s="306"/>
      <c r="MWQ3" s="306"/>
      <c r="MWR3" s="306"/>
      <c r="MWS3" s="306"/>
      <c r="MWT3" s="306"/>
      <c r="MWU3" s="306"/>
      <c r="MWV3" s="306"/>
      <c r="MWW3" s="306"/>
      <c r="MWX3" s="306"/>
      <c r="MWY3" s="306"/>
      <c r="MWZ3" s="306"/>
      <c r="MXA3" s="306"/>
      <c r="MXB3" s="306"/>
      <c r="MXC3" s="306"/>
      <c r="MXD3" s="306"/>
      <c r="MXE3" s="306"/>
      <c r="MXF3" s="306"/>
      <c r="MXG3" s="306"/>
      <c r="MXH3" s="306"/>
      <c r="MXI3" s="306"/>
      <c r="MXJ3" s="306"/>
      <c r="MXK3" s="306"/>
      <c r="MXL3" s="306"/>
      <c r="MXM3" s="306"/>
      <c r="MXN3" s="306"/>
      <c r="MXO3" s="306"/>
      <c r="MXP3" s="306"/>
      <c r="MXQ3" s="306"/>
      <c r="MXR3" s="306"/>
      <c r="MXS3" s="306"/>
      <c r="MXT3" s="306"/>
      <c r="MXU3" s="306"/>
      <c r="MXV3" s="306"/>
      <c r="MXW3" s="306"/>
      <c r="MXX3" s="306"/>
      <c r="MXY3" s="306"/>
      <c r="MXZ3" s="306"/>
      <c r="MYA3" s="306"/>
      <c r="MYB3" s="306"/>
      <c r="MYC3" s="306"/>
      <c r="MYD3" s="306"/>
      <c r="MYE3" s="306"/>
      <c r="MYF3" s="306"/>
      <c r="MYG3" s="306"/>
      <c r="MYH3" s="306"/>
      <c r="MYI3" s="306"/>
      <c r="MYJ3" s="306"/>
      <c r="MYK3" s="306"/>
      <c r="MYL3" s="306"/>
      <c r="MYM3" s="306"/>
      <c r="MYN3" s="306"/>
      <c r="MYO3" s="306"/>
      <c r="MYP3" s="306"/>
      <c r="MYQ3" s="306"/>
      <c r="MYR3" s="306"/>
      <c r="MYS3" s="306"/>
      <c r="MYT3" s="306"/>
      <c r="MYU3" s="306"/>
      <c r="MYV3" s="306"/>
      <c r="MYW3" s="306"/>
      <c r="MYX3" s="306"/>
      <c r="MYY3" s="306"/>
      <c r="MYZ3" s="306"/>
      <c r="MZA3" s="306"/>
      <c r="MZB3" s="306"/>
      <c r="MZC3" s="306"/>
      <c r="MZD3" s="306"/>
      <c r="MZE3" s="306"/>
      <c r="MZF3" s="306"/>
      <c r="MZG3" s="306"/>
      <c r="MZH3" s="306"/>
      <c r="MZI3" s="306"/>
      <c r="MZJ3" s="306"/>
      <c r="MZK3" s="306"/>
      <c r="MZL3" s="306"/>
      <c r="MZM3" s="306"/>
      <c r="MZN3" s="306"/>
      <c r="MZO3" s="306"/>
      <c r="MZP3" s="306"/>
      <c r="MZQ3" s="306"/>
      <c r="MZR3" s="306"/>
      <c r="MZS3" s="306"/>
      <c r="MZT3" s="306"/>
      <c r="MZU3" s="306"/>
      <c r="MZV3" s="306"/>
      <c r="MZW3" s="306"/>
      <c r="MZX3" s="306"/>
      <c r="MZY3" s="306"/>
      <c r="MZZ3" s="306"/>
      <c r="NAA3" s="306"/>
      <c r="NAB3" s="306"/>
      <c r="NAC3" s="306"/>
      <c r="NAD3" s="306"/>
      <c r="NAE3" s="306"/>
      <c r="NAF3" s="306"/>
      <c r="NAG3" s="306"/>
      <c r="NAH3" s="306"/>
      <c r="NAI3" s="306"/>
      <c r="NAJ3" s="306"/>
      <c r="NAK3" s="306"/>
      <c r="NAL3" s="306"/>
      <c r="NAM3" s="306"/>
      <c r="NAN3" s="306"/>
      <c r="NAO3" s="306"/>
      <c r="NAP3" s="306"/>
      <c r="NAQ3" s="306"/>
      <c r="NAR3" s="306"/>
      <c r="NAS3" s="306"/>
      <c r="NAT3" s="306"/>
      <c r="NAU3" s="306"/>
      <c r="NAV3" s="306"/>
      <c r="NAW3" s="306"/>
      <c r="NAX3" s="306"/>
      <c r="NAY3" s="306"/>
      <c r="NAZ3" s="306"/>
      <c r="NBA3" s="306"/>
      <c r="NBB3" s="306"/>
      <c r="NBC3" s="306"/>
      <c r="NBD3" s="306"/>
      <c r="NBE3" s="306"/>
      <c r="NBF3" s="306"/>
      <c r="NBG3" s="306"/>
      <c r="NBH3" s="306"/>
      <c r="NBI3" s="306"/>
      <c r="NBJ3" s="306"/>
      <c r="NBK3" s="306"/>
      <c r="NBL3" s="306"/>
      <c r="NBM3" s="306"/>
      <c r="NBN3" s="306"/>
      <c r="NBO3" s="306"/>
      <c r="NBP3" s="306"/>
      <c r="NBQ3" s="306"/>
      <c r="NBR3" s="306"/>
      <c r="NBS3" s="306"/>
      <c r="NBT3" s="306"/>
      <c r="NBU3" s="306"/>
      <c r="NBV3" s="306"/>
      <c r="NBW3" s="306"/>
      <c r="NBX3" s="306"/>
      <c r="NBY3" s="306"/>
      <c r="NBZ3" s="306"/>
      <c r="NCA3" s="306"/>
      <c r="NCB3" s="306"/>
      <c r="NCC3" s="306"/>
      <c r="NCD3" s="306"/>
      <c r="NCE3" s="306"/>
      <c r="NCF3" s="306"/>
      <c r="NCG3" s="306"/>
      <c r="NCH3" s="306"/>
      <c r="NCI3" s="306"/>
      <c r="NCJ3" s="306"/>
      <c r="NCK3" s="306"/>
      <c r="NCL3" s="306"/>
      <c r="NCM3" s="306"/>
      <c r="NCN3" s="306"/>
      <c r="NCO3" s="306"/>
      <c r="NCP3" s="306"/>
      <c r="NCQ3" s="306"/>
      <c r="NCR3" s="306"/>
      <c r="NCS3" s="306"/>
      <c r="NCT3" s="306"/>
      <c r="NCU3" s="306"/>
      <c r="NCV3" s="306"/>
      <c r="NCW3" s="306"/>
      <c r="NCX3" s="306"/>
      <c r="NCY3" s="306"/>
      <c r="NCZ3" s="306"/>
      <c r="NDA3" s="306"/>
      <c r="NDB3" s="306"/>
      <c r="NDC3" s="306"/>
      <c r="NDD3" s="306"/>
      <c r="NDE3" s="306"/>
      <c r="NDF3" s="306"/>
      <c r="NDG3" s="306"/>
      <c r="NDH3" s="306"/>
      <c r="NDI3" s="306"/>
      <c r="NDJ3" s="306"/>
      <c r="NDK3" s="306"/>
      <c r="NDL3" s="306"/>
      <c r="NDM3" s="306"/>
      <c r="NDN3" s="306"/>
      <c r="NDO3" s="306"/>
      <c r="NDP3" s="306"/>
      <c r="NDQ3" s="306"/>
      <c r="NDR3" s="306"/>
      <c r="NDS3" s="306"/>
      <c r="NDT3" s="306"/>
      <c r="NDU3" s="306"/>
      <c r="NDV3" s="306"/>
      <c r="NDW3" s="306"/>
      <c r="NDX3" s="306"/>
      <c r="NDY3" s="306"/>
      <c r="NDZ3" s="306"/>
      <c r="NEA3" s="306"/>
      <c r="NEB3" s="306"/>
      <c r="NEC3" s="306"/>
      <c r="NED3" s="306"/>
      <c r="NEE3" s="306"/>
      <c r="NEF3" s="306"/>
      <c r="NEG3" s="306"/>
      <c r="NEH3" s="306"/>
      <c r="NEI3" s="306"/>
      <c r="NEJ3" s="306"/>
      <c r="NEK3" s="306"/>
      <c r="NEL3" s="306"/>
      <c r="NEM3" s="306"/>
      <c r="NEN3" s="306"/>
      <c r="NEO3" s="306"/>
      <c r="NEP3" s="306"/>
      <c r="NEQ3" s="306"/>
      <c r="NER3" s="306"/>
      <c r="NES3" s="306"/>
      <c r="NET3" s="306"/>
      <c r="NEU3" s="306"/>
      <c r="NEV3" s="306"/>
      <c r="NEW3" s="306"/>
      <c r="NEX3" s="306"/>
      <c r="NEY3" s="306"/>
      <c r="NEZ3" s="306"/>
      <c r="NFA3" s="306"/>
      <c r="NFB3" s="306"/>
      <c r="NFC3" s="306"/>
      <c r="NFD3" s="306"/>
      <c r="NFE3" s="306"/>
      <c r="NFF3" s="306"/>
      <c r="NFG3" s="306"/>
      <c r="NFH3" s="306"/>
      <c r="NFI3" s="306"/>
      <c r="NFJ3" s="306"/>
      <c r="NFK3" s="306"/>
      <c r="NFL3" s="306"/>
      <c r="NFM3" s="306"/>
      <c r="NFN3" s="306"/>
      <c r="NFO3" s="306"/>
      <c r="NFP3" s="306"/>
      <c r="NFQ3" s="306"/>
      <c r="NFR3" s="306"/>
      <c r="NFS3" s="306"/>
      <c r="NFT3" s="306"/>
      <c r="NFU3" s="306"/>
      <c r="NFV3" s="306"/>
      <c r="NFW3" s="306"/>
      <c r="NFX3" s="306"/>
      <c r="NFY3" s="306"/>
      <c r="NFZ3" s="306"/>
      <c r="NGA3" s="306"/>
      <c r="NGB3" s="306"/>
      <c r="NGC3" s="306"/>
      <c r="NGD3" s="306"/>
      <c r="NGE3" s="306"/>
      <c r="NGF3" s="306"/>
      <c r="NGG3" s="306"/>
      <c r="NGH3" s="306"/>
      <c r="NGI3" s="306"/>
      <c r="NGJ3" s="306"/>
      <c r="NGK3" s="306"/>
      <c r="NGL3" s="306"/>
      <c r="NGM3" s="306"/>
      <c r="NGN3" s="306"/>
      <c r="NGO3" s="306"/>
      <c r="NGP3" s="306"/>
      <c r="NGQ3" s="306"/>
      <c r="NGR3" s="306"/>
      <c r="NGS3" s="306"/>
      <c r="NGT3" s="306"/>
      <c r="NGU3" s="306"/>
      <c r="NGV3" s="306"/>
      <c r="NGW3" s="306"/>
      <c r="NGX3" s="306"/>
      <c r="NGY3" s="306"/>
      <c r="NGZ3" s="306"/>
      <c r="NHA3" s="306"/>
      <c r="NHB3" s="306"/>
      <c r="NHC3" s="306"/>
      <c r="NHD3" s="306"/>
      <c r="NHE3" s="306"/>
      <c r="NHF3" s="306"/>
      <c r="NHG3" s="306"/>
      <c r="NHH3" s="306"/>
      <c r="NHI3" s="306"/>
      <c r="NHJ3" s="306"/>
      <c r="NHK3" s="306"/>
      <c r="NHL3" s="306"/>
      <c r="NHM3" s="306"/>
      <c r="NHN3" s="306"/>
      <c r="NHO3" s="306"/>
      <c r="NHP3" s="306"/>
      <c r="NHQ3" s="306"/>
      <c r="NHR3" s="306"/>
      <c r="NHS3" s="306"/>
      <c r="NHT3" s="306"/>
      <c r="NHU3" s="306"/>
      <c r="NHV3" s="306"/>
      <c r="NHW3" s="306"/>
      <c r="NHX3" s="306"/>
      <c r="NHY3" s="306"/>
      <c r="NHZ3" s="306"/>
      <c r="NIA3" s="306"/>
      <c r="NIB3" s="306"/>
      <c r="NIC3" s="306"/>
      <c r="NID3" s="306"/>
      <c r="NIE3" s="306"/>
      <c r="NIF3" s="306"/>
      <c r="NIG3" s="306"/>
      <c r="NIH3" s="306"/>
      <c r="NII3" s="306"/>
      <c r="NIJ3" s="306"/>
      <c r="NIK3" s="306"/>
      <c r="NIL3" s="306"/>
      <c r="NIM3" s="306"/>
      <c r="NIN3" s="306"/>
      <c r="NIO3" s="306"/>
      <c r="NIP3" s="306"/>
      <c r="NIQ3" s="306"/>
      <c r="NIR3" s="306"/>
      <c r="NIS3" s="306"/>
      <c r="NIT3" s="306"/>
      <c r="NIU3" s="306"/>
      <c r="NIV3" s="306"/>
      <c r="NIW3" s="306"/>
      <c r="NIX3" s="306"/>
      <c r="NIY3" s="306"/>
      <c r="NIZ3" s="306"/>
      <c r="NJA3" s="306"/>
      <c r="NJB3" s="306"/>
      <c r="NJC3" s="306"/>
      <c r="NJD3" s="306"/>
      <c r="NJE3" s="306"/>
      <c r="NJF3" s="306"/>
      <c r="NJG3" s="306"/>
      <c r="NJH3" s="306"/>
      <c r="NJI3" s="306"/>
      <c r="NJJ3" s="306"/>
      <c r="NJK3" s="306"/>
      <c r="NJL3" s="306"/>
      <c r="NJM3" s="306"/>
      <c r="NJN3" s="306"/>
      <c r="NJO3" s="306"/>
      <c r="NJP3" s="306"/>
      <c r="NJQ3" s="306"/>
      <c r="NJR3" s="306"/>
      <c r="NJS3" s="306"/>
      <c r="NJT3" s="306"/>
      <c r="NJU3" s="306"/>
      <c r="NJV3" s="306"/>
      <c r="NJW3" s="306"/>
      <c r="NJX3" s="306"/>
      <c r="NJY3" s="306"/>
      <c r="NJZ3" s="306"/>
      <c r="NKA3" s="306"/>
      <c r="NKB3" s="306"/>
      <c r="NKC3" s="306"/>
      <c r="NKD3" s="306"/>
      <c r="NKE3" s="306"/>
      <c r="NKF3" s="306"/>
      <c r="NKG3" s="306"/>
      <c r="NKH3" s="306"/>
      <c r="NKI3" s="306"/>
      <c r="NKJ3" s="306"/>
      <c r="NKK3" s="306"/>
      <c r="NKL3" s="306"/>
      <c r="NKM3" s="306"/>
      <c r="NKN3" s="306"/>
      <c r="NKO3" s="306"/>
      <c r="NKP3" s="306"/>
      <c r="NKQ3" s="306"/>
      <c r="NKR3" s="306"/>
      <c r="NKS3" s="306"/>
      <c r="NKT3" s="306"/>
      <c r="NKU3" s="306"/>
      <c r="NKV3" s="306"/>
      <c r="NKW3" s="306"/>
      <c r="NKX3" s="306"/>
      <c r="NKY3" s="306"/>
      <c r="NKZ3" s="306"/>
      <c r="NLA3" s="306"/>
      <c r="NLB3" s="306"/>
      <c r="NLC3" s="306"/>
      <c r="NLD3" s="306"/>
      <c r="NLE3" s="306"/>
      <c r="NLF3" s="306"/>
      <c r="NLG3" s="306"/>
      <c r="NLH3" s="306"/>
      <c r="NLI3" s="306"/>
      <c r="NLJ3" s="306"/>
      <c r="NLK3" s="306"/>
      <c r="NLL3" s="306"/>
      <c r="NLM3" s="306"/>
      <c r="NLN3" s="306"/>
      <c r="NLO3" s="306"/>
      <c r="NLP3" s="306"/>
      <c r="NLQ3" s="306"/>
      <c r="NLR3" s="306"/>
      <c r="NLS3" s="306"/>
      <c r="NLT3" s="306"/>
      <c r="NLU3" s="306"/>
      <c r="NLV3" s="306"/>
      <c r="NLW3" s="306"/>
      <c r="NLX3" s="306"/>
      <c r="NLY3" s="306"/>
      <c r="NLZ3" s="306"/>
      <c r="NMA3" s="306"/>
      <c r="NMB3" s="306"/>
      <c r="NMC3" s="306"/>
      <c r="NMD3" s="306"/>
      <c r="NME3" s="306"/>
      <c r="NMF3" s="306"/>
      <c r="NMG3" s="306"/>
      <c r="NMH3" s="306"/>
      <c r="NMI3" s="306"/>
      <c r="NMJ3" s="306"/>
      <c r="NMK3" s="306"/>
      <c r="NML3" s="306"/>
      <c r="NMM3" s="306"/>
      <c r="NMN3" s="306"/>
      <c r="NMO3" s="306"/>
      <c r="NMP3" s="306"/>
      <c r="NMQ3" s="306"/>
      <c r="NMR3" s="306"/>
      <c r="NMS3" s="306"/>
      <c r="NMT3" s="306"/>
      <c r="NMU3" s="306"/>
      <c r="NMV3" s="306"/>
      <c r="NMW3" s="306"/>
      <c r="NMX3" s="306"/>
      <c r="NMY3" s="306"/>
      <c r="NMZ3" s="306"/>
      <c r="NNA3" s="306"/>
      <c r="NNB3" s="306"/>
      <c r="NNC3" s="306"/>
      <c r="NND3" s="306"/>
      <c r="NNE3" s="306"/>
      <c r="NNF3" s="306"/>
      <c r="NNG3" s="306"/>
      <c r="NNH3" s="306"/>
      <c r="NNI3" s="306"/>
      <c r="NNJ3" s="306"/>
      <c r="NNK3" s="306"/>
      <c r="NNL3" s="306"/>
      <c r="NNM3" s="306"/>
      <c r="NNN3" s="306"/>
      <c r="NNO3" s="306"/>
      <c r="NNP3" s="306"/>
      <c r="NNQ3" s="306"/>
      <c r="NNR3" s="306"/>
      <c r="NNS3" s="306"/>
      <c r="NNT3" s="306"/>
      <c r="NNU3" s="306"/>
      <c r="NNV3" s="306"/>
      <c r="NNW3" s="306"/>
      <c r="NNX3" s="306"/>
      <c r="NNY3" s="306"/>
      <c r="NNZ3" s="306"/>
      <c r="NOA3" s="306"/>
      <c r="NOB3" s="306"/>
      <c r="NOC3" s="306"/>
      <c r="NOD3" s="306"/>
      <c r="NOE3" s="306"/>
      <c r="NOF3" s="306"/>
      <c r="NOG3" s="306"/>
      <c r="NOH3" s="306"/>
      <c r="NOI3" s="306"/>
      <c r="NOJ3" s="306"/>
      <c r="NOK3" s="306"/>
      <c r="NOL3" s="306"/>
      <c r="NOM3" s="306"/>
      <c r="NON3" s="306"/>
      <c r="NOO3" s="306"/>
      <c r="NOP3" s="306"/>
      <c r="NOQ3" s="306"/>
      <c r="NOR3" s="306"/>
      <c r="NOS3" s="306"/>
      <c r="NOT3" s="306"/>
      <c r="NOU3" s="306"/>
      <c r="NOV3" s="306"/>
      <c r="NOW3" s="306"/>
      <c r="NOX3" s="306"/>
      <c r="NOY3" s="306"/>
      <c r="NOZ3" s="306"/>
      <c r="NPA3" s="306"/>
      <c r="NPB3" s="306"/>
      <c r="NPC3" s="306"/>
      <c r="NPD3" s="306"/>
      <c r="NPE3" s="306"/>
      <c r="NPF3" s="306"/>
      <c r="NPG3" s="306"/>
      <c r="NPH3" s="306"/>
      <c r="NPI3" s="306"/>
      <c r="NPJ3" s="306"/>
      <c r="NPK3" s="306"/>
      <c r="NPL3" s="306"/>
      <c r="NPM3" s="306"/>
      <c r="NPN3" s="306"/>
      <c r="NPO3" s="306"/>
      <c r="NPP3" s="306"/>
      <c r="NPQ3" s="306"/>
      <c r="NPR3" s="306"/>
      <c r="NPS3" s="306"/>
      <c r="NPT3" s="306"/>
      <c r="NPU3" s="306"/>
      <c r="NPV3" s="306"/>
      <c r="NPW3" s="306"/>
      <c r="NPX3" s="306"/>
      <c r="NPY3" s="306"/>
      <c r="NPZ3" s="306"/>
      <c r="NQA3" s="306"/>
      <c r="NQB3" s="306"/>
      <c r="NQC3" s="306"/>
      <c r="NQD3" s="306"/>
      <c r="NQE3" s="306"/>
      <c r="NQF3" s="306"/>
      <c r="NQG3" s="306"/>
      <c r="NQH3" s="306"/>
      <c r="NQI3" s="306"/>
      <c r="NQJ3" s="306"/>
      <c r="NQK3" s="306"/>
      <c r="NQL3" s="306"/>
      <c r="NQM3" s="306"/>
      <c r="NQN3" s="306"/>
      <c r="NQO3" s="306"/>
      <c r="NQP3" s="306"/>
      <c r="NQQ3" s="306"/>
      <c r="NQR3" s="306"/>
      <c r="NQS3" s="306"/>
      <c r="NQT3" s="306"/>
      <c r="NQU3" s="306"/>
      <c r="NQV3" s="306"/>
      <c r="NQW3" s="306"/>
      <c r="NQX3" s="306"/>
      <c r="NQY3" s="306"/>
      <c r="NQZ3" s="306"/>
      <c r="NRA3" s="306"/>
      <c r="NRB3" s="306"/>
      <c r="NRC3" s="306"/>
      <c r="NRD3" s="306"/>
      <c r="NRE3" s="306"/>
      <c r="NRF3" s="306"/>
      <c r="NRG3" s="306"/>
      <c r="NRH3" s="306"/>
      <c r="NRI3" s="306"/>
      <c r="NRJ3" s="306"/>
      <c r="NRK3" s="306"/>
      <c r="NRL3" s="306"/>
      <c r="NRM3" s="306"/>
      <c r="NRN3" s="306"/>
      <c r="NRO3" s="306"/>
      <c r="NRP3" s="306"/>
      <c r="NRQ3" s="306"/>
      <c r="NRR3" s="306"/>
      <c r="NRS3" s="306"/>
      <c r="NRT3" s="306"/>
      <c r="NRU3" s="306"/>
      <c r="NRV3" s="306"/>
      <c r="NRW3" s="306"/>
      <c r="NRX3" s="306"/>
      <c r="NRY3" s="306"/>
      <c r="NRZ3" s="306"/>
      <c r="NSA3" s="306"/>
      <c r="NSB3" s="306"/>
      <c r="NSC3" s="306"/>
      <c r="NSD3" s="306"/>
      <c r="NSE3" s="306"/>
      <c r="NSF3" s="306"/>
      <c r="NSG3" s="306"/>
      <c r="NSH3" s="306"/>
      <c r="NSI3" s="306"/>
      <c r="NSJ3" s="306"/>
      <c r="NSK3" s="306"/>
      <c r="NSL3" s="306"/>
      <c r="NSM3" s="306"/>
      <c r="NSN3" s="306"/>
      <c r="NSO3" s="306"/>
      <c r="NSP3" s="306"/>
      <c r="NSQ3" s="306"/>
      <c r="NSR3" s="306"/>
      <c r="NSS3" s="306"/>
      <c r="NST3" s="306"/>
      <c r="NSU3" s="306"/>
      <c r="NSV3" s="306"/>
      <c r="NSW3" s="306"/>
      <c r="NSX3" s="306"/>
      <c r="NSY3" s="306"/>
      <c r="NSZ3" s="306"/>
      <c r="NTA3" s="306"/>
      <c r="NTB3" s="306"/>
      <c r="NTC3" s="306"/>
      <c r="NTD3" s="306"/>
      <c r="NTE3" s="306"/>
      <c r="NTF3" s="306"/>
      <c r="NTG3" s="306"/>
      <c r="NTH3" s="306"/>
      <c r="NTI3" s="306"/>
      <c r="NTJ3" s="306"/>
      <c r="NTK3" s="306"/>
      <c r="NTL3" s="306"/>
      <c r="NTM3" s="306"/>
      <c r="NTN3" s="306"/>
      <c r="NTO3" s="306"/>
      <c r="NTP3" s="306"/>
      <c r="NTQ3" s="306"/>
      <c r="NTR3" s="306"/>
      <c r="NTS3" s="306"/>
      <c r="NTT3" s="306"/>
      <c r="NTU3" s="306"/>
      <c r="NTV3" s="306"/>
      <c r="NTW3" s="306"/>
      <c r="NTX3" s="306"/>
      <c r="NTY3" s="306"/>
      <c r="NTZ3" s="306"/>
      <c r="NUA3" s="306"/>
      <c r="NUB3" s="306"/>
      <c r="NUC3" s="306"/>
      <c r="NUD3" s="306"/>
      <c r="NUE3" s="306"/>
      <c r="NUF3" s="306"/>
      <c r="NUG3" s="306"/>
      <c r="NUH3" s="306"/>
      <c r="NUI3" s="306"/>
      <c r="NUJ3" s="306"/>
      <c r="NUK3" s="306"/>
      <c r="NUL3" s="306"/>
      <c r="NUM3" s="306"/>
      <c r="NUN3" s="306"/>
      <c r="NUO3" s="306"/>
      <c r="NUP3" s="306"/>
      <c r="NUQ3" s="306"/>
      <c r="NUR3" s="306"/>
      <c r="NUS3" s="306"/>
      <c r="NUT3" s="306"/>
      <c r="NUU3" s="306"/>
      <c r="NUV3" s="306"/>
      <c r="NUW3" s="306"/>
      <c r="NUX3" s="306"/>
      <c r="NUY3" s="306"/>
      <c r="NUZ3" s="306"/>
      <c r="NVA3" s="306"/>
      <c r="NVB3" s="306"/>
      <c r="NVC3" s="306"/>
      <c r="NVD3" s="306"/>
      <c r="NVE3" s="306"/>
      <c r="NVF3" s="306"/>
      <c r="NVG3" s="306"/>
      <c r="NVH3" s="306"/>
      <c r="NVI3" s="306"/>
      <c r="NVJ3" s="306"/>
      <c r="NVK3" s="306"/>
      <c r="NVL3" s="306"/>
      <c r="NVM3" s="306"/>
      <c r="NVN3" s="306"/>
      <c r="NVO3" s="306"/>
      <c r="NVP3" s="306"/>
      <c r="NVQ3" s="306"/>
      <c r="NVR3" s="306"/>
      <c r="NVS3" s="306"/>
      <c r="NVT3" s="306"/>
      <c r="NVU3" s="306"/>
      <c r="NVV3" s="306"/>
      <c r="NVW3" s="306"/>
      <c r="NVX3" s="306"/>
      <c r="NVY3" s="306"/>
      <c r="NVZ3" s="306"/>
      <c r="NWA3" s="306"/>
      <c r="NWB3" s="306"/>
      <c r="NWC3" s="306"/>
      <c r="NWD3" s="306"/>
      <c r="NWE3" s="306"/>
      <c r="NWF3" s="306"/>
      <c r="NWG3" s="306"/>
      <c r="NWH3" s="306"/>
      <c r="NWI3" s="306"/>
      <c r="NWJ3" s="306"/>
      <c r="NWK3" s="306"/>
      <c r="NWL3" s="306"/>
      <c r="NWM3" s="306"/>
      <c r="NWN3" s="306"/>
      <c r="NWO3" s="306"/>
      <c r="NWP3" s="306"/>
      <c r="NWQ3" s="306"/>
      <c r="NWR3" s="306"/>
      <c r="NWS3" s="306"/>
      <c r="NWT3" s="306"/>
      <c r="NWU3" s="306"/>
      <c r="NWV3" s="306"/>
      <c r="NWW3" s="306"/>
      <c r="NWX3" s="306"/>
      <c r="NWY3" s="306"/>
      <c r="NWZ3" s="306"/>
      <c r="NXA3" s="306"/>
      <c r="NXB3" s="306"/>
      <c r="NXC3" s="306"/>
      <c r="NXD3" s="306"/>
      <c r="NXE3" s="306"/>
      <c r="NXF3" s="306"/>
      <c r="NXG3" s="306"/>
      <c r="NXH3" s="306"/>
      <c r="NXI3" s="306"/>
      <c r="NXJ3" s="306"/>
      <c r="NXK3" s="306"/>
      <c r="NXL3" s="306"/>
      <c r="NXM3" s="306"/>
      <c r="NXN3" s="306"/>
      <c r="NXO3" s="306"/>
      <c r="NXP3" s="306"/>
      <c r="NXQ3" s="306"/>
      <c r="NXR3" s="306"/>
      <c r="NXS3" s="306"/>
      <c r="NXT3" s="306"/>
      <c r="NXU3" s="306"/>
      <c r="NXV3" s="306"/>
      <c r="NXW3" s="306"/>
      <c r="NXX3" s="306"/>
      <c r="NXY3" s="306"/>
      <c r="NXZ3" s="306"/>
      <c r="NYA3" s="306"/>
      <c r="NYB3" s="306"/>
      <c r="NYC3" s="306"/>
      <c r="NYD3" s="306"/>
      <c r="NYE3" s="306"/>
      <c r="NYF3" s="306"/>
      <c r="NYG3" s="306"/>
      <c r="NYH3" s="306"/>
      <c r="NYI3" s="306"/>
      <c r="NYJ3" s="306"/>
      <c r="NYK3" s="306"/>
      <c r="NYL3" s="306"/>
      <c r="NYM3" s="306"/>
      <c r="NYN3" s="306"/>
      <c r="NYO3" s="306"/>
      <c r="NYP3" s="306"/>
      <c r="NYQ3" s="306"/>
      <c r="NYR3" s="306"/>
      <c r="NYS3" s="306"/>
      <c r="NYT3" s="306"/>
      <c r="NYU3" s="306"/>
      <c r="NYV3" s="306"/>
      <c r="NYW3" s="306"/>
      <c r="NYX3" s="306"/>
      <c r="NYY3" s="306"/>
      <c r="NYZ3" s="306"/>
      <c r="NZA3" s="306"/>
      <c r="NZB3" s="306"/>
      <c r="NZC3" s="306"/>
      <c r="NZD3" s="306"/>
      <c r="NZE3" s="306"/>
      <c r="NZF3" s="306"/>
      <c r="NZG3" s="306"/>
      <c r="NZH3" s="306"/>
      <c r="NZI3" s="306"/>
      <c r="NZJ3" s="306"/>
      <c r="NZK3" s="306"/>
      <c r="NZL3" s="306"/>
      <c r="NZM3" s="306"/>
      <c r="NZN3" s="306"/>
      <c r="NZO3" s="306"/>
      <c r="NZP3" s="306"/>
      <c r="NZQ3" s="306"/>
      <c r="NZR3" s="306"/>
      <c r="NZS3" s="306"/>
      <c r="NZT3" s="306"/>
      <c r="NZU3" s="306"/>
      <c r="NZV3" s="306"/>
      <c r="NZW3" s="306"/>
      <c r="NZX3" s="306"/>
      <c r="NZY3" s="306"/>
      <c r="NZZ3" s="306"/>
      <c r="OAA3" s="306"/>
      <c r="OAB3" s="306"/>
      <c r="OAC3" s="306"/>
      <c r="OAD3" s="306"/>
      <c r="OAE3" s="306"/>
      <c r="OAF3" s="306"/>
      <c r="OAG3" s="306"/>
      <c r="OAH3" s="306"/>
      <c r="OAI3" s="306"/>
      <c r="OAJ3" s="306"/>
      <c r="OAK3" s="306"/>
      <c r="OAL3" s="306"/>
      <c r="OAM3" s="306"/>
      <c r="OAN3" s="306"/>
      <c r="OAO3" s="306"/>
      <c r="OAP3" s="306"/>
      <c r="OAQ3" s="306"/>
      <c r="OAR3" s="306"/>
      <c r="OAS3" s="306"/>
      <c r="OAT3" s="306"/>
      <c r="OAU3" s="306"/>
      <c r="OAV3" s="306"/>
      <c r="OAW3" s="306"/>
      <c r="OAX3" s="306"/>
      <c r="OAY3" s="306"/>
      <c r="OAZ3" s="306"/>
      <c r="OBA3" s="306"/>
      <c r="OBB3" s="306"/>
      <c r="OBC3" s="306"/>
      <c r="OBD3" s="306"/>
      <c r="OBE3" s="306"/>
      <c r="OBF3" s="306"/>
      <c r="OBG3" s="306"/>
      <c r="OBH3" s="306"/>
      <c r="OBI3" s="306"/>
      <c r="OBJ3" s="306"/>
      <c r="OBK3" s="306"/>
      <c r="OBL3" s="306"/>
      <c r="OBM3" s="306"/>
      <c r="OBN3" s="306"/>
      <c r="OBO3" s="306"/>
      <c r="OBP3" s="306"/>
      <c r="OBQ3" s="306"/>
      <c r="OBR3" s="306"/>
      <c r="OBS3" s="306"/>
      <c r="OBT3" s="306"/>
      <c r="OBU3" s="306"/>
      <c r="OBV3" s="306"/>
      <c r="OBW3" s="306"/>
      <c r="OBX3" s="306"/>
      <c r="OBY3" s="306"/>
      <c r="OBZ3" s="306"/>
      <c r="OCA3" s="306"/>
      <c r="OCB3" s="306"/>
      <c r="OCC3" s="306"/>
      <c r="OCD3" s="306"/>
      <c r="OCE3" s="306"/>
      <c r="OCF3" s="306"/>
      <c r="OCG3" s="306"/>
      <c r="OCH3" s="306"/>
      <c r="OCI3" s="306"/>
      <c r="OCJ3" s="306"/>
      <c r="OCK3" s="306"/>
      <c r="OCL3" s="306"/>
      <c r="OCM3" s="306"/>
      <c r="OCN3" s="306"/>
      <c r="OCO3" s="306"/>
      <c r="OCP3" s="306"/>
      <c r="OCQ3" s="306"/>
      <c r="OCR3" s="306"/>
      <c r="OCS3" s="306"/>
      <c r="OCT3" s="306"/>
      <c r="OCU3" s="306"/>
      <c r="OCV3" s="306"/>
      <c r="OCW3" s="306"/>
      <c r="OCX3" s="306"/>
      <c r="OCY3" s="306"/>
      <c r="OCZ3" s="306"/>
      <c r="ODA3" s="306"/>
      <c r="ODB3" s="306"/>
      <c r="ODC3" s="306"/>
      <c r="ODD3" s="306"/>
      <c r="ODE3" s="306"/>
      <c r="ODF3" s="306"/>
      <c r="ODG3" s="306"/>
      <c r="ODH3" s="306"/>
      <c r="ODI3" s="306"/>
      <c r="ODJ3" s="306"/>
      <c r="ODK3" s="306"/>
      <c r="ODL3" s="306"/>
      <c r="ODM3" s="306"/>
      <c r="ODN3" s="306"/>
      <c r="ODO3" s="306"/>
      <c r="ODP3" s="306"/>
      <c r="ODQ3" s="306"/>
      <c r="ODR3" s="306"/>
      <c r="ODS3" s="306"/>
      <c r="ODT3" s="306"/>
      <c r="ODU3" s="306"/>
      <c r="ODV3" s="306"/>
      <c r="ODW3" s="306"/>
      <c r="ODX3" s="306"/>
      <c r="ODY3" s="306"/>
      <c r="ODZ3" s="306"/>
      <c r="OEA3" s="306"/>
      <c r="OEB3" s="306"/>
      <c r="OEC3" s="306"/>
      <c r="OED3" s="306"/>
      <c r="OEE3" s="306"/>
      <c r="OEF3" s="306"/>
      <c r="OEG3" s="306"/>
      <c r="OEH3" s="306"/>
      <c r="OEI3" s="306"/>
      <c r="OEJ3" s="306"/>
      <c r="OEK3" s="306"/>
      <c r="OEL3" s="306"/>
      <c r="OEM3" s="306"/>
      <c r="OEN3" s="306"/>
      <c r="OEO3" s="306"/>
      <c r="OEP3" s="306"/>
      <c r="OEQ3" s="306"/>
      <c r="OER3" s="306"/>
      <c r="OES3" s="306"/>
      <c r="OET3" s="306"/>
      <c r="OEU3" s="306"/>
      <c r="OEV3" s="306"/>
      <c r="OEW3" s="306"/>
      <c r="OEX3" s="306"/>
      <c r="OEY3" s="306"/>
      <c r="OEZ3" s="306"/>
      <c r="OFA3" s="306"/>
      <c r="OFB3" s="306"/>
      <c r="OFC3" s="306"/>
      <c r="OFD3" s="306"/>
      <c r="OFE3" s="306"/>
      <c r="OFF3" s="306"/>
      <c r="OFG3" s="306"/>
      <c r="OFH3" s="306"/>
      <c r="OFI3" s="306"/>
      <c r="OFJ3" s="306"/>
      <c r="OFK3" s="306"/>
      <c r="OFL3" s="306"/>
      <c r="OFM3" s="306"/>
      <c r="OFN3" s="306"/>
      <c r="OFO3" s="306"/>
      <c r="OFP3" s="306"/>
      <c r="OFQ3" s="306"/>
      <c r="OFR3" s="306"/>
      <c r="OFS3" s="306"/>
      <c r="OFT3" s="306"/>
      <c r="OFU3" s="306"/>
      <c r="OFV3" s="306"/>
      <c r="OFW3" s="306"/>
      <c r="OFX3" s="306"/>
      <c r="OFY3" s="306"/>
      <c r="OFZ3" s="306"/>
      <c r="OGA3" s="306"/>
      <c r="OGB3" s="306"/>
      <c r="OGC3" s="306"/>
      <c r="OGD3" s="306"/>
      <c r="OGE3" s="306"/>
      <c r="OGF3" s="306"/>
      <c r="OGG3" s="306"/>
      <c r="OGH3" s="306"/>
      <c r="OGI3" s="306"/>
      <c r="OGJ3" s="306"/>
      <c r="OGK3" s="306"/>
      <c r="OGL3" s="306"/>
      <c r="OGM3" s="306"/>
      <c r="OGN3" s="306"/>
      <c r="OGO3" s="306"/>
      <c r="OGP3" s="306"/>
      <c r="OGQ3" s="306"/>
      <c r="OGR3" s="306"/>
      <c r="OGS3" s="306"/>
      <c r="OGT3" s="306"/>
      <c r="OGU3" s="306"/>
      <c r="OGV3" s="306"/>
      <c r="OGW3" s="306"/>
      <c r="OGX3" s="306"/>
      <c r="OGY3" s="306"/>
      <c r="OGZ3" s="306"/>
      <c r="OHA3" s="306"/>
      <c r="OHB3" s="306"/>
      <c r="OHC3" s="306"/>
      <c r="OHD3" s="306"/>
      <c r="OHE3" s="306"/>
      <c r="OHF3" s="306"/>
      <c r="OHG3" s="306"/>
      <c r="OHH3" s="306"/>
      <c r="OHI3" s="306"/>
      <c r="OHJ3" s="306"/>
      <c r="OHK3" s="306"/>
      <c r="OHL3" s="306"/>
      <c r="OHM3" s="306"/>
      <c r="OHN3" s="306"/>
      <c r="OHO3" s="306"/>
      <c r="OHP3" s="306"/>
      <c r="OHQ3" s="306"/>
      <c r="OHR3" s="306"/>
      <c r="OHS3" s="306"/>
      <c r="OHT3" s="306"/>
      <c r="OHU3" s="306"/>
      <c r="OHV3" s="306"/>
      <c r="OHW3" s="306"/>
      <c r="OHX3" s="306"/>
      <c r="OHY3" s="306"/>
      <c r="OHZ3" s="306"/>
      <c r="OIA3" s="306"/>
      <c r="OIB3" s="306"/>
      <c r="OIC3" s="306"/>
      <c r="OID3" s="306"/>
      <c r="OIE3" s="306"/>
      <c r="OIF3" s="306"/>
      <c r="OIG3" s="306"/>
      <c r="OIH3" s="306"/>
      <c r="OII3" s="306"/>
      <c r="OIJ3" s="306"/>
      <c r="OIK3" s="306"/>
      <c r="OIL3" s="306"/>
      <c r="OIM3" s="306"/>
      <c r="OIN3" s="306"/>
      <c r="OIO3" s="306"/>
      <c r="OIP3" s="306"/>
      <c r="OIQ3" s="306"/>
      <c r="OIR3" s="306"/>
      <c r="OIS3" s="306"/>
      <c r="OIT3" s="306"/>
      <c r="OIU3" s="306"/>
      <c r="OIV3" s="306"/>
      <c r="OIW3" s="306"/>
      <c r="OIX3" s="306"/>
      <c r="OIY3" s="306"/>
      <c r="OIZ3" s="306"/>
      <c r="OJA3" s="306"/>
      <c r="OJB3" s="306"/>
      <c r="OJC3" s="306"/>
      <c r="OJD3" s="306"/>
      <c r="OJE3" s="306"/>
      <c r="OJF3" s="306"/>
      <c r="OJG3" s="306"/>
      <c r="OJH3" s="306"/>
      <c r="OJI3" s="306"/>
      <c r="OJJ3" s="306"/>
      <c r="OJK3" s="306"/>
      <c r="OJL3" s="306"/>
      <c r="OJM3" s="306"/>
      <c r="OJN3" s="306"/>
      <c r="OJO3" s="306"/>
      <c r="OJP3" s="306"/>
      <c r="OJQ3" s="306"/>
      <c r="OJR3" s="306"/>
      <c r="OJS3" s="306"/>
      <c r="OJT3" s="306"/>
      <c r="OJU3" s="306"/>
      <c r="OJV3" s="306"/>
      <c r="OJW3" s="306"/>
      <c r="OJX3" s="306"/>
      <c r="OJY3" s="306"/>
      <c r="OJZ3" s="306"/>
      <c r="OKA3" s="306"/>
      <c r="OKB3" s="306"/>
      <c r="OKC3" s="306"/>
      <c r="OKD3" s="306"/>
      <c r="OKE3" s="306"/>
      <c r="OKF3" s="306"/>
      <c r="OKG3" s="306"/>
      <c r="OKH3" s="306"/>
      <c r="OKI3" s="306"/>
      <c r="OKJ3" s="306"/>
      <c r="OKK3" s="306"/>
      <c r="OKL3" s="306"/>
      <c r="OKM3" s="306"/>
      <c r="OKN3" s="306"/>
      <c r="OKO3" s="306"/>
      <c r="OKP3" s="306"/>
      <c r="OKQ3" s="306"/>
      <c r="OKR3" s="306"/>
      <c r="OKS3" s="306"/>
      <c r="OKT3" s="306"/>
      <c r="OKU3" s="306"/>
      <c r="OKV3" s="306"/>
      <c r="OKW3" s="306"/>
      <c r="OKX3" s="306"/>
      <c r="OKY3" s="306"/>
      <c r="OKZ3" s="306"/>
      <c r="OLA3" s="306"/>
      <c r="OLB3" s="306"/>
      <c r="OLC3" s="306"/>
      <c r="OLD3" s="306"/>
      <c r="OLE3" s="306"/>
      <c r="OLF3" s="306"/>
      <c r="OLG3" s="306"/>
      <c r="OLH3" s="306"/>
      <c r="OLI3" s="306"/>
      <c r="OLJ3" s="306"/>
      <c r="OLK3" s="306"/>
      <c r="OLL3" s="306"/>
      <c r="OLM3" s="306"/>
      <c r="OLN3" s="306"/>
      <c r="OLO3" s="306"/>
      <c r="OLP3" s="306"/>
      <c r="OLQ3" s="306"/>
      <c r="OLR3" s="306"/>
      <c r="OLS3" s="306"/>
      <c r="OLT3" s="306"/>
      <c r="OLU3" s="306"/>
      <c r="OLV3" s="306"/>
      <c r="OLW3" s="306"/>
      <c r="OLX3" s="306"/>
      <c r="OLY3" s="306"/>
      <c r="OLZ3" s="306"/>
      <c r="OMA3" s="306"/>
      <c r="OMB3" s="306"/>
      <c r="OMC3" s="306"/>
      <c r="OMD3" s="306"/>
      <c r="OME3" s="306"/>
      <c r="OMF3" s="306"/>
      <c r="OMG3" s="306"/>
      <c r="OMH3" s="306"/>
      <c r="OMI3" s="306"/>
      <c r="OMJ3" s="306"/>
      <c r="OMK3" s="306"/>
      <c r="OML3" s="306"/>
      <c r="OMM3" s="306"/>
      <c r="OMN3" s="306"/>
      <c r="OMO3" s="306"/>
      <c r="OMP3" s="306"/>
      <c r="OMQ3" s="306"/>
      <c r="OMR3" s="306"/>
      <c r="OMS3" s="306"/>
      <c r="OMT3" s="306"/>
      <c r="OMU3" s="306"/>
      <c r="OMV3" s="306"/>
      <c r="OMW3" s="306"/>
      <c r="OMX3" s="306"/>
      <c r="OMY3" s="306"/>
      <c r="OMZ3" s="306"/>
      <c r="ONA3" s="306"/>
      <c r="ONB3" s="306"/>
      <c r="ONC3" s="306"/>
      <c r="OND3" s="306"/>
      <c r="ONE3" s="306"/>
      <c r="ONF3" s="306"/>
      <c r="ONG3" s="306"/>
      <c r="ONH3" s="306"/>
      <c r="ONI3" s="306"/>
      <c r="ONJ3" s="306"/>
      <c r="ONK3" s="306"/>
      <c r="ONL3" s="306"/>
      <c r="ONM3" s="306"/>
      <c r="ONN3" s="306"/>
      <c r="ONO3" s="306"/>
      <c r="ONP3" s="306"/>
      <c r="ONQ3" s="306"/>
      <c r="ONR3" s="306"/>
      <c r="ONS3" s="306"/>
      <c r="ONT3" s="306"/>
      <c r="ONU3" s="306"/>
      <c r="ONV3" s="306"/>
      <c r="ONW3" s="306"/>
      <c r="ONX3" s="306"/>
      <c r="ONY3" s="306"/>
      <c r="ONZ3" s="306"/>
      <c r="OOA3" s="306"/>
      <c r="OOB3" s="306"/>
      <c r="OOC3" s="306"/>
      <c r="OOD3" s="306"/>
      <c r="OOE3" s="306"/>
      <c r="OOF3" s="306"/>
      <c r="OOG3" s="306"/>
      <c r="OOH3" s="306"/>
      <c r="OOI3" s="306"/>
      <c r="OOJ3" s="306"/>
      <c r="OOK3" s="306"/>
      <c r="OOL3" s="306"/>
      <c r="OOM3" s="306"/>
      <c r="OON3" s="306"/>
      <c r="OOO3" s="306"/>
      <c r="OOP3" s="306"/>
      <c r="OOQ3" s="306"/>
      <c r="OOR3" s="306"/>
      <c r="OOS3" s="306"/>
      <c r="OOT3" s="306"/>
      <c r="OOU3" s="306"/>
      <c r="OOV3" s="306"/>
      <c r="OOW3" s="306"/>
      <c r="OOX3" s="306"/>
      <c r="OOY3" s="306"/>
      <c r="OOZ3" s="306"/>
      <c r="OPA3" s="306"/>
      <c r="OPB3" s="306"/>
      <c r="OPC3" s="306"/>
      <c r="OPD3" s="306"/>
      <c r="OPE3" s="306"/>
      <c r="OPF3" s="306"/>
      <c r="OPG3" s="306"/>
      <c r="OPH3" s="306"/>
      <c r="OPI3" s="306"/>
      <c r="OPJ3" s="306"/>
      <c r="OPK3" s="306"/>
      <c r="OPL3" s="306"/>
      <c r="OPM3" s="306"/>
      <c r="OPN3" s="306"/>
      <c r="OPO3" s="306"/>
      <c r="OPP3" s="306"/>
      <c r="OPQ3" s="306"/>
      <c r="OPR3" s="306"/>
      <c r="OPS3" s="306"/>
      <c r="OPT3" s="306"/>
      <c r="OPU3" s="306"/>
      <c r="OPV3" s="306"/>
      <c r="OPW3" s="306"/>
      <c r="OPX3" s="306"/>
      <c r="OPY3" s="306"/>
      <c r="OPZ3" s="306"/>
      <c r="OQA3" s="306"/>
      <c r="OQB3" s="306"/>
      <c r="OQC3" s="306"/>
      <c r="OQD3" s="306"/>
      <c r="OQE3" s="306"/>
      <c r="OQF3" s="306"/>
      <c r="OQG3" s="306"/>
      <c r="OQH3" s="306"/>
      <c r="OQI3" s="306"/>
      <c r="OQJ3" s="306"/>
      <c r="OQK3" s="306"/>
      <c r="OQL3" s="306"/>
      <c r="OQM3" s="306"/>
      <c r="OQN3" s="306"/>
      <c r="OQO3" s="306"/>
      <c r="OQP3" s="306"/>
      <c r="OQQ3" s="306"/>
      <c r="OQR3" s="306"/>
      <c r="OQS3" s="306"/>
      <c r="OQT3" s="306"/>
      <c r="OQU3" s="306"/>
      <c r="OQV3" s="306"/>
      <c r="OQW3" s="306"/>
      <c r="OQX3" s="306"/>
      <c r="OQY3" s="306"/>
      <c r="OQZ3" s="306"/>
      <c r="ORA3" s="306"/>
      <c r="ORB3" s="306"/>
      <c r="ORC3" s="306"/>
      <c r="ORD3" s="306"/>
      <c r="ORE3" s="306"/>
      <c r="ORF3" s="306"/>
      <c r="ORG3" s="306"/>
      <c r="ORH3" s="306"/>
      <c r="ORI3" s="306"/>
      <c r="ORJ3" s="306"/>
      <c r="ORK3" s="306"/>
      <c r="ORL3" s="306"/>
      <c r="ORM3" s="306"/>
      <c r="ORN3" s="306"/>
      <c r="ORO3" s="306"/>
      <c r="ORP3" s="306"/>
      <c r="ORQ3" s="306"/>
      <c r="ORR3" s="306"/>
      <c r="ORS3" s="306"/>
      <c r="ORT3" s="306"/>
      <c r="ORU3" s="306"/>
      <c r="ORV3" s="306"/>
      <c r="ORW3" s="306"/>
      <c r="ORX3" s="306"/>
      <c r="ORY3" s="306"/>
      <c r="ORZ3" s="306"/>
      <c r="OSA3" s="306"/>
      <c r="OSB3" s="306"/>
      <c r="OSC3" s="306"/>
      <c r="OSD3" s="306"/>
      <c r="OSE3" s="306"/>
      <c r="OSF3" s="306"/>
      <c r="OSG3" s="306"/>
      <c r="OSH3" s="306"/>
      <c r="OSI3" s="306"/>
      <c r="OSJ3" s="306"/>
      <c r="OSK3" s="306"/>
      <c r="OSL3" s="306"/>
      <c r="OSM3" s="306"/>
      <c r="OSN3" s="306"/>
      <c r="OSO3" s="306"/>
      <c r="OSP3" s="306"/>
      <c r="OSQ3" s="306"/>
      <c r="OSR3" s="306"/>
      <c r="OSS3" s="306"/>
      <c r="OST3" s="306"/>
      <c r="OSU3" s="306"/>
      <c r="OSV3" s="306"/>
      <c r="OSW3" s="306"/>
      <c r="OSX3" s="306"/>
      <c r="OSY3" s="306"/>
      <c r="OSZ3" s="306"/>
      <c r="OTA3" s="306"/>
      <c r="OTB3" s="306"/>
      <c r="OTC3" s="306"/>
      <c r="OTD3" s="306"/>
      <c r="OTE3" s="306"/>
      <c r="OTF3" s="306"/>
      <c r="OTG3" s="306"/>
      <c r="OTH3" s="306"/>
      <c r="OTI3" s="306"/>
      <c r="OTJ3" s="306"/>
      <c r="OTK3" s="306"/>
      <c r="OTL3" s="306"/>
      <c r="OTM3" s="306"/>
      <c r="OTN3" s="306"/>
      <c r="OTO3" s="306"/>
      <c r="OTP3" s="306"/>
      <c r="OTQ3" s="306"/>
      <c r="OTR3" s="306"/>
      <c r="OTS3" s="306"/>
      <c r="OTT3" s="306"/>
      <c r="OTU3" s="306"/>
      <c r="OTV3" s="306"/>
      <c r="OTW3" s="306"/>
      <c r="OTX3" s="306"/>
      <c r="OTY3" s="306"/>
      <c r="OTZ3" s="306"/>
      <c r="OUA3" s="306"/>
      <c r="OUB3" s="306"/>
      <c r="OUC3" s="306"/>
      <c r="OUD3" s="306"/>
      <c r="OUE3" s="306"/>
      <c r="OUF3" s="306"/>
      <c r="OUG3" s="306"/>
      <c r="OUH3" s="306"/>
      <c r="OUI3" s="306"/>
      <c r="OUJ3" s="306"/>
      <c r="OUK3" s="306"/>
      <c r="OUL3" s="306"/>
      <c r="OUM3" s="306"/>
      <c r="OUN3" s="306"/>
      <c r="OUO3" s="306"/>
      <c r="OUP3" s="306"/>
      <c r="OUQ3" s="306"/>
      <c r="OUR3" s="306"/>
      <c r="OUS3" s="306"/>
      <c r="OUT3" s="306"/>
      <c r="OUU3" s="306"/>
      <c r="OUV3" s="306"/>
      <c r="OUW3" s="306"/>
      <c r="OUX3" s="306"/>
      <c r="OUY3" s="306"/>
      <c r="OUZ3" s="306"/>
      <c r="OVA3" s="306"/>
      <c r="OVB3" s="306"/>
      <c r="OVC3" s="306"/>
      <c r="OVD3" s="306"/>
      <c r="OVE3" s="306"/>
      <c r="OVF3" s="306"/>
      <c r="OVG3" s="306"/>
      <c r="OVH3" s="306"/>
      <c r="OVI3" s="306"/>
      <c r="OVJ3" s="306"/>
      <c r="OVK3" s="306"/>
      <c r="OVL3" s="306"/>
      <c r="OVM3" s="306"/>
      <c r="OVN3" s="306"/>
      <c r="OVO3" s="306"/>
      <c r="OVP3" s="306"/>
      <c r="OVQ3" s="306"/>
      <c r="OVR3" s="306"/>
      <c r="OVS3" s="306"/>
      <c r="OVT3" s="306"/>
      <c r="OVU3" s="306"/>
      <c r="OVV3" s="306"/>
      <c r="OVW3" s="306"/>
      <c r="OVX3" s="306"/>
      <c r="OVY3" s="306"/>
      <c r="OVZ3" s="306"/>
      <c r="OWA3" s="306"/>
      <c r="OWB3" s="306"/>
      <c r="OWC3" s="306"/>
      <c r="OWD3" s="306"/>
      <c r="OWE3" s="306"/>
      <c r="OWF3" s="306"/>
      <c r="OWG3" s="306"/>
      <c r="OWH3" s="306"/>
      <c r="OWI3" s="306"/>
      <c r="OWJ3" s="306"/>
      <c r="OWK3" s="306"/>
      <c r="OWL3" s="306"/>
      <c r="OWM3" s="306"/>
      <c r="OWN3" s="306"/>
      <c r="OWO3" s="306"/>
      <c r="OWP3" s="306"/>
      <c r="OWQ3" s="306"/>
      <c r="OWR3" s="306"/>
      <c r="OWS3" s="306"/>
      <c r="OWT3" s="306"/>
      <c r="OWU3" s="306"/>
      <c r="OWV3" s="306"/>
      <c r="OWW3" s="306"/>
      <c r="OWX3" s="306"/>
      <c r="OWY3" s="306"/>
      <c r="OWZ3" s="306"/>
      <c r="OXA3" s="306"/>
      <c r="OXB3" s="306"/>
      <c r="OXC3" s="306"/>
      <c r="OXD3" s="306"/>
      <c r="OXE3" s="306"/>
      <c r="OXF3" s="306"/>
      <c r="OXG3" s="306"/>
      <c r="OXH3" s="306"/>
      <c r="OXI3" s="306"/>
      <c r="OXJ3" s="306"/>
      <c r="OXK3" s="306"/>
      <c r="OXL3" s="306"/>
      <c r="OXM3" s="306"/>
      <c r="OXN3" s="306"/>
      <c r="OXO3" s="306"/>
      <c r="OXP3" s="306"/>
      <c r="OXQ3" s="306"/>
      <c r="OXR3" s="306"/>
      <c r="OXS3" s="306"/>
      <c r="OXT3" s="306"/>
      <c r="OXU3" s="306"/>
      <c r="OXV3" s="306"/>
      <c r="OXW3" s="306"/>
      <c r="OXX3" s="306"/>
      <c r="OXY3" s="306"/>
      <c r="OXZ3" s="306"/>
      <c r="OYA3" s="306"/>
      <c r="OYB3" s="306"/>
      <c r="OYC3" s="306"/>
      <c r="OYD3" s="306"/>
      <c r="OYE3" s="306"/>
      <c r="OYF3" s="306"/>
      <c r="OYG3" s="306"/>
      <c r="OYH3" s="306"/>
      <c r="OYI3" s="306"/>
      <c r="OYJ3" s="306"/>
      <c r="OYK3" s="306"/>
      <c r="OYL3" s="306"/>
      <c r="OYM3" s="306"/>
      <c r="OYN3" s="306"/>
      <c r="OYO3" s="306"/>
      <c r="OYP3" s="306"/>
      <c r="OYQ3" s="306"/>
      <c r="OYR3" s="306"/>
      <c r="OYS3" s="306"/>
      <c r="OYT3" s="306"/>
      <c r="OYU3" s="306"/>
      <c r="OYV3" s="306"/>
      <c r="OYW3" s="306"/>
      <c r="OYX3" s="306"/>
      <c r="OYY3" s="306"/>
      <c r="OYZ3" s="306"/>
      <c r="OZA3" s="306"/>
      <c r="OZB3" s="306"/>
      <c r="OZC3" s="306"/>
      <c r="OZD3" s="306"/>
      <c r="OZE3" s="306"/>
      <c r="OZF3" s="306"/>
      <c r="OZG3" s="306"/>
      <c r="OZH3" s="306"/>
      <c r="OZI3" s="306"/>
      <c r="OZJ3" s="306"/>
      <c r="OZK3" s="306"/>
      <c r="OZL3" s="306"/>
      <c r="OZM3" s="306"/>
      <c r="OZN3" s="306"/>
      <c r="OZO3" s="306"/>
      <c r="OZP3" s="306"/>
      <c r="OZQ3" s="306"/>
      <c r="OZR3" s="306"/>
      <c r="OZS3" s="306"/>
      <c r="OZT3" s="306"/>
      <c r="OZU3" s="306"/>
      <c r="OZV3" s="306"/>
      <c r="OZW3" s="306"/>
      <c r="OZX3" s="306"/>
      <c r="OZY3" s="306"/>
      <c r="OZZ3" s="306"/>
      <c r="PAA3" s="306"/>
      <c r="PAB3" s="306"/>
      <c r="PAC3" s="306"/>
      <c r="PAD3" s="306"/>
      <c r="PAE3" s="306"/>
      <c r="PAF3" s="306"/>
      <c r="PAG3" s="306"/>
      <c r="PAH3" s="306"/>
      <c r="PAI3" s="306"/>
      <c r="PAJ3" s="306"/>
      <c r="PAK3" s="306"/>
      <c r="PAL3" s="306"/>
      <c r="PAM3" s="306"/>
      <c r="PAN3" s="306"/>
      <c r="PAO3" s="306"/>
      <c r="PAP3" s="306"/>
      <c r="PAQ3" s="306"/>
      <c r="PAR3" s="306"/>
      <c r="PAS3" s="306"/>
      <c r="PAT3" s="306"/>
      <c r="PAU3" s="306"/>
      <c r="PAV3" s="306"/>
      <c r="PAW3" s="306"/>
      <c r="PAX3" s="306"/>
      <c r="PAY3" s="306"/>
      <c r="PAZ3" s="306"/>
      <c r="PBA3" s="306"/>
      <c r="PBB3" s="306"/>
      <c r="PBC3" s="306"/>
      <c r="PBD3" s="306"/>
      <c r="PBE3" s="306"/>
      <c r="PBF3" s="306"/>
      <c r="PBG3" s="306"/>
      <c r="PBH3" s="306"/>
      <c r="PBI3" s="306"/>
      <c r="PBJ3" s="306"/>
      <c r="PBK3" s="306"/>
      <c r="PBL3" s="306"/>
      <c r="PBM3" s="306"/>
      <c r="PBN3" s="306"/>
      <c r="PBO3" s="306"/>
      <c r="PBP3" s="306"/>
      <c r="PBQ3" s="306"/>
      <c r="PBR3" s="306"/>
      <c r="PBS3" s="306"/>
      <c r="PBT3" s="306"/>
      <c r="PBU3" s="306"/>
      <c r="PBV3" s="306"/>
      <c r="PBW3" s="306"/>
      <c r="PBX3" s="306"/>
      <c r="PBY3" s="306"/>
      <c r="PBZ3" s="306"/>
      <c r="PCA3" s="306"/>
      <c r="PCB3" s="306"/>
      <c r="PCC3" s="306"/>
      <c r="PCD3" s="306"/>
      <c r="PCE3" s="306"/>
      <c r="PCF3" s="306"/>
      <c r="PCG3" s="306"/>
      <c r="PCH3" s="306"/>
      <c r="PCI3" s="306"/>
      <c r="PCJ3" s="306"/>
      <c r="PCK3" s="306"/>
      <c r="PCL3" s="306"/>
      <c r="PCM3" s="306"/>
      <c r="PCN3" s="306"/>
      <c r="PCO3" s="306"/>
      <c r="PCP3" s="306"/>
      <c r="PCQ3" s="306"/>
      <c r="PCR3" s="306"/>
      <c r="PCS3" s="306"/>
      <c r="PCT3" s="306"/>
      <c r="PCU3" s="306"/>
      <c r="PCV3" s="306"/>
      <c r="PCW3" s="306"/>
      <c r="PCX3" s="306"/>
      <c r="PCY3" s="306"/>
      <c r="PCZ3" s="306"/>
      <c r="PDA3" s="306"/>
      <c r="PDB3" s="306"/>
      <c r="PDC3" s="306"/>
      <c r="PDD3" s="306"/>
      <c r="PDE3" s="306"/>
      <c r="PDF3" s="306"/>
      <c r="PDG3" s="306"/>
      <c r="PDH3" s="306"/>
      <c r="PDI3" s="306"/>
      <c r="PDJ3" s="306"/>
      <c r="PDK3" s="306"/>
      <c r="PDL3" s="306"/>
      <c r="PDM3" s="306"/>
      <c r="PDN3" s="306"/>
      <c r="PDO3" s="306"/>
      <c r="PDP3" s="306"/>
      <c r="PDQ3" s="306"/>
      <c r="PDR3" s="306"/>
      <c r="PDS3" s="306"/>
      <c r="PDT3" s="306"/>
      <c r="PDU3" s="306"/>
      <c r="PDV3" s="306"/>
      <c r="PDW3" s="306"/>
      <c r="PDX3" s="306"/>
      <c r="PDY3" s="306"/>
      <c r="PDZ3" s="306"/>
      <c r="PEA3" s="306"/>
      <c r="PEB3" s="306"/>
      <c r="PEC3" s="306"/>
      <c r="PED3" s="306"/>
      <c r="PEE3" s="306"/>
      <c r="PEF3" s="306"/>
      <c r="PEG3" s="306"/>
      <c r="PEH3" s="306"/>
      <c r="PEI3" s="306"/>
      <c r="PEJ3" s="306"/>
      <c r="PEK3" s="306"/>
      <c r="PEL3" s="306"/>
      <c r="PEM3" s="306"/>
      <c r="PEN3" s="306"/>
      <c r="PEO3" s="306"/>
      <c r="PEP3" s="306"/>
      <c r="PEQ3" s="306"/>
      <c r="PER3" s="306"/>
      <c r="PES3" s="306"/>
      <c r="PET3" s="306"/>
      <c r="PEU3" s="306"/>
      <c r="PEV3" s="306"/>
      <c r="PEW3" s="306"/>
      <c r="PEX3" s="306"/>
      <c r="PEY3" s="306"/>
      <c r="PEZ3" s="306"/>
      <c r="PFA3" s="306"/>
      <c r="PFB3" s="306"/>
      <c r="PFC3" s="306"/>
      <c r="PFD3" s="306"/>
      <c r="PFE3" s="306"/>
      <c r="PFF3" s="306"/>
      <c r="PFG3" s="306"/>
      <c r="PFH3" s="306"/>
      <c r="PFI3" s="306"/>
      <c r="PFJ3" s="306"/>
      <c r="PFK3" s="306"/>
      <c r="PFL3" s="306"/>
      <c r="PFM3" s="306"/>
      <c r="PFN3" s="306"/>
      <c r="PFO3" s="306"/>
      <c r="PFP3" s="306"/>
      <c r="PFQ3" s="306"/>
      <c r="PFR3" s="306"/>
      <c r="PFS3" s="306"/>
      <c r="PFT3" s="306"/>
      <c r="PFU3" s="306"/>
      <c r="PFV3" s="306"/>
      <c r="PFW3" s="306"/>
      <c r="PFX3" s="306"/>
      <c r="PFY3" s="306"/>
      <c r="PFZ3" s="306"/>
      <c r="PGA3" s="306"/>
      <c r="PGB3" s="306"/>
      <c r="PGC3" s="306"/>
      <c r="PGD3" s="306"/>
      <c r="PGE3" s="306"/>
      <c r="PGF3" s="306"/>
      <c r="PGG3" s="306"/>
      <c r="PGH3" s="306"/>
      <c r="PGI3" s="306"/>
      <c r="PGJ3" s="306"/>
      <c r="PGK3" s="306"/>
      <c r="PGL3" s="306"/>
      <c r="PGM3" s="306"/>
      <c r="PGN3" s="306"/>
      <c r="PGO3" s="306"/>
      <c r="PGP3" s="306"/>
      <c r="PGQ3" s="306"/>
      <c r="PGR3" s="306"/>
      <c r="PGS3" s="306"/>
      <c r="PGT3" s="306"/>
      <c r="PGU3" s="306"/>
      <c r="PGV3" s="306"/>
      <c r="PGW3" s="306"/>
      <c r="PGX3" s="306"/>
      <c r="PGY3" s="306"/>
      <c r="PGZ3" s="306"/>
      <c r="PHA3" s="306"/>
      <c r="PHB3" s="306"/>
      <c r="PHC3" s="306"/>
      <c r="PHD3" s="306"/>
      <c r="PHE3" s="306"/>
      <c r="PHF3" s="306"/>
      <c r="PHG3" s="306"/>
      <c r="PHH3" s="306"/>
      <c r="PHI3" s="306"/>
      <c r="PHJ3" s="306"/>
      <c r="PHK3" s="306"/>
      <c r="PHL3" s="306"/>
      <c r="PHM3" s="306"/>
      <c r="PHN3" s="306"/>
      <c r="PHO3" s="306"/>
      <c r="PHP3" s="306"/>
      <c r="PHQ3" s="306"/>
      <c r="PHR3" s="306"/>
      <c r="PHS3" s="306"/>
      <c r="PHT3" s="306"/>
      <c r="PHU3" s="306"/>
      <c r="PHV3" s="306"/>
      <c r="PHW3" s="306"/>
      <c r="PHX3" s="306"/>
      <c r="PHY3" s="306"/>
      <c r="PHZ3" s="306"/>
      <c r="PIA3" s="306"/>
      <c r="PIB3" s="306"/>
      <c r="PIC3" s="306"/>
      <c r="PID3" s="306"/>
      <c r="PIE3" s="306"/>
      <c r="PIF3" s="306"/>
      <c r="PIG3" s="306"/>
      <c r="PIH3" s="306"/>
      <c r="PII3" s="306"/>
      <c r="PIJ3" s="306"/>
      <c r="PIK3" s="306"/>
      <c r="PIL3" s="306"/>
      <c r="PIM3" s="306"/>
      <c r="PIN3" s="306"/>
      <c r="PIO3" s="306"/>
      <c r="PIP3" s="306"/>
      <c r="PIQ3" s="306"/>
      <c r="PIR3" s="306"/>
      <c r="PIS3" s="306"/>
      <c r="PIT3" s="306"/>
      <c r="PIU3" s="306"/>
      <c r="PIV3" s="306"/>
      <c r="PIW3" s="306"/>
      <c r="PIX3" s="306"/>
      <c r="PIY3" s="306"/>
      <c r="PIZ3" s="306"/>
      <c r="PJA3" s="306"/>
      <c r="PJB3" s="306"/>
      <c r="PJC3" s="306"/>
      <c r="PJD3" s="306"/>
      <c r="PJE3" s="306"/>
      <c r="PJF3" s="306"/>
      <c r="PJG3" s="306"/>
      <c r="PJH3" s="306"/>
      <c r="PJI3" s="306"/>
      <c r="PJJ3" s="306"/>
      <c r="PJK3" s="306"/>
      <c r="PJL3" s="306"/>
      <c r="PJM3" s="306"/>
      <c r="PJN3" s="306"/>
      <c r="PJO3" s="306"/>
      <c r="PJP3" s="306"/>
      <c r="PJQ3" s="306"/>
      <c r="PJR3" s="306"/>
      <c r="PJS3" s="306"/>
      <c r="PJT3" s="306"/>
      <c r="PJU3" s="306"/>
      <c r="PJV3" s="306"/>
      <c r="PJW3" s="306"/>
      <c r="PJX3" s="306"/>
      <c r="PJY3" s="306"/>
      <c r="PJZ3" s="306"/>
      <c r="PKA3" s="306"/>
      <c r="PKB3" s="306"/>
      <c r="PKC3" s="306"/>
      <c r="PKD3" s="306"/>
      <c r="PKE3" s="306"/>
      <c r="PKF3" s="306"/>
      <c r="PKG3" s="306"/>
      <c r="PKH3" s="306"/>
      <c r="PKI3" s="306"/>
      <c r="PKJ3" s="306"/>
      <c r="PKK3" s="306"/>
      <c r="PKL3" s="306"/>
      <c r="PKM3" s="306"/>
      <c r="PKN3" s="306"/>
      <c r="PKO3" s="306"/>
      <c r="PKP3" s="306"/>
      <c r="PKQ3" s="306"/>
      <c r="PKR3" s="306"/>
      <c r="PKS3" s="306"/>
      <c r="PKT3" s="306"/>
      <c r="PKU3" s="306"/>
      <c r="PKV3" s="306"/>
      <c r="PKW3" s="306"/>
      <c r="PKX3" s="306"/>
      <c r="PKY3" s="306"/>
      <c r="PKZ3" s="306"/>
      <c r="PLA3" s="306"/>
      <c r="PLB3" s="306"/>
      <c r="PLC3" s="306"/>
      <c r="PLD3" s="306"/>
      <c r="PLE3" s="306"/>
      <c r="PLF3" s="306"/>
      <c r="PLG3" s="306"/>
      <c r="PLH3" s="306"/>
      <c r="PLI3" s="306"/>
      <c r="PLJ3" s="306"/>
      <c r="PLK3" s="306"/>
      <c r="PLL3" s="306"/>
      <c r="PLM3" s="306"/>
      <c r="PLN3" s="306"/>
      <c r="PLO3" s="306"/>
      <c r="PLP3" s="306"/>
      <c r="PLQ3" s="306"/>
      <c r="PLR3" s="306"/>
      <c r="PLS3" s="306"/>
      <c r="PLT3" s="306"/>
      <c r="PLU3" s="306"/>
      <c r="PLV3" s="306"/>
      <c r="PLW3" s="306"/>
      <c r="PLX3" s="306"/>
      <c r="PLY3" s="306"/>
      <c r="PLZ3" s="306"/>
      <c r="PMA3" s="306"/>
      <c r="PMB3" s="306"/>
      <c r="PMC3" s="306"/>
      <c r="PMD3" s="306"/>
      <c r="PME3" s="306"/>
      <c r="PMF3" s="306"/>
      <c r="PMG3" s="306"/>
      <c r="PMH3" s="306"/>
      <c r="PMI3" s="306"/>
      <c r="PMJ3" s="306"/>
      <c r="PMK3" s="306"/>
      <c r="PML3" s="306"/>
      <c r="PMM3" s="306"/>
      <c r="PMN3" s="306"/>
      <c r="PMO3" s="306"/>
      <c r="PMP3" s="306"/>
      <c r="PMQ3" s="306"/>
      <c r="PMR3" s="306"/>
      <c r="PMS3" s="306"/>
      <c r="PMT3" s="306"/>
      <c r="PMU3" s="306"/>
      <c r="PMV3" s="306"/>
      <c r="PMW3" s="306"/>
      <c r="PMX3" s="306"/>
      <c r="PMY3" s="306"/>
      <c r="PMZ3" s="306"/>
      <c r="PNA3" s="306"/>
      <c r="PNB3" s="306"/>
      <c r="PNC3" s="306"/>
      <c r="PND3" s="306"/>
      <c r="PNE3" s="306"/>
      <c r="PNF3" s="306"/>
      <c r="PNG3" s="306"/>
      <c r="PNH3" s="306"/>
      <c r="PNI3" s="306"/>
      <c r="PNJ3" s="306"/>
      <c r="PNK3" s="306"/>
      <c r="PNL3" s="306"/>
      <c r="PNM3" s="306"/>
      <c r="PNN3" s="306"/>
      <c r="PNO3" s="306"/>
      <c r="PNP3" s="306"/>
      <c r="PNQ3" s="306"/>
      <c r="PNR3" s="306"/>
      <c r="PNS3" s="306"/>
      <c r="PNT3" s="306"/>
      <c r="PNU3" s="306"/>
      <c r="PNV3" s="306"/>
      <c r="PNW3" s="306"/>
      <c r="PNX3" s="306"/>
      <c r="PNY3" s="306"/>
      <c r="PNZ3" s="306"/>
      <c r="POA3" s="306"/>
      <c r="POB3" s="306"/>
      <c r="POC3" s="306"/>
      <c r="POD3" s="306"/>
      <c r="POE3" s="306"/>
      <c r="POF3" s="306"/>
      <c r="POG3" s="306"/>
      <c r="POH3" s="306"/>
      <c r="POI3" s="306"/>
      <c r="POJ3" s="306"/>
      <c r="POK3" s="306"/>
      <c r="POL3" s="306"/>
      <c r="POM3" s="306"/>
      <c r="PON3" s="306"/>
      <c r="POO3" s="306"/>
      <c r="POP3" s="306"/>
      <c r="POQ3" s="306"/>
      <c r="POR3" s="306"/>
      <c r="POS3" s="306"/>
      <c r="POT3" s="306"/>
      <c r="POU3" s="306"/>
      <c r="POV3" s="306"/>
      <c r="POW3" s="306"/>
      <c r="POX3" s="306"/>
      <c r="POY3" s="306"/>
      <c r="POZ3" s="306"/>
      <c r="PPA3" s="306"/>
      <c r="PPB3" s="306"/>
      <c r="PPC3" s="306"/>
      <c r="PPD3" s="306"/>
      <c r="PPE3" s="306"/>
      <c r="PPF3" s="306"/>
      <c r="PPG3" s="306"/>
      <c r="PPH3" s="306"/>
      <c r="PPI3" s="306"/>
      <c r="PPJ3" s="306"/>
      <c r="PPK3" s="306"/>
      <c r="PPL3" s="306"/>
      <c r="PPM3" s="306"/>
      <c r="PPN3" s="306"/>
      <c r="PPO3" s="306"/>
      <c r="PPP3" s="306"/>
      <c r="PPQ3" s="306"/>
      <c r="PPR3" s="306"/>
      <c r="PPS3" s="306"/>
      <c r="PPT3" s="306"/>
      <c r="PPU3" s="306"/>
      <c r="PPV3" s="306"/>
      <c r="PPW3" s="306"/>
      <c r="PPX3" s="306"/>
      <c r="PPY3" s="306"/>
      <c r="PPZ3" s="306"/>
      <c r="PQA3" s="306"/>
      <c r="PQB3" s="306"/>
      <c r="PQC3" s="306"/>
      <c r="PQD3" s="306"/>
      <c r="PQE3" s="306"/>
      <c r="PQF3" s="306"/>
      <c r="PQG3" s="306"/>
      <c r="PQH3" s="306"/>
      <c r="PQI3" s="306"/>
      <c r="PQJ3" s="306"/>
      <c r="PQK3" s="306"/>
      <c r="PQL3" s="306"/>
      <c r="PQM3" s="306"/>
      <c r="PQN3" s="306"/>
      <c r="PQO3" s="306"/>
      <c r="PQP3" s="306"/>
      <c r="PQQ3" s="306"/>
      <c r="PQR3" s="306"/>
      <c r="PQS3" s="306"/>
      <c r="PQT3" s="306"/>
      <c r="PQU3" s="306"/>
      <c r="PQV3" s="306"/>
      <c r="PQW3" s="306"/>
      <c r="PQX3" s="306"/>
      <c r="PQY3" s="306"/>
      <c r="PQZ3" s="306"/>
      <c r="PRA3" s="306"/>
      <c r="PRB3" s="306"/>
      <c r="PRC3" s="306"/>
      <c r="PRD3" s="306"/>
      <c r="PRE3" s="306"/>
      <c r="PRF3" s="306"/>
      <c r="PRG3" s="306"/>
      <c r="PRH3" s="306"/>
      <c r="PRI3" s="306"/>
      <c r="PRJ3" s="306"/>
      <c r="PRK3" s="306"/>
      <c r="PRL3" s="306"/>
      <c r="PRM3" s="306"/>
      <c r="PRN3" s="306"/>
      <c r="PRO3" s="306"/>
      <c r="PRP3" s="306"/>
      <c r="PRQ3" s="306"/>
      <c r="PRR3" s="306"/>
      <c r="PRS3" s="306"/>
      <c r="PRT3" s="306"/>
      <c r="PRU3" s="306"/>
      <c r="PRV3" s="306"/>
      <c r="PRW3" s="306"/>
      <c r="PRX3" s="306"/>
      <c r="PRY3" s="306"/>
      <c r="PRZ3" s="306"/>
      <c r="PSA3" s="306"/>
      <c r="PSB3" s="306"/>
      <c r="PSC3" s="306"/>
      <c r="PSD3" s="306"/>
      <c r="PSE3" s="306"/>
      <c r="PSF3" s="306"/>
      <c r="PSG3" s="306"/>
      <c r="PSH3" s="306"/>
      <c r="PSI3" s="306"/>
      <c r="PSJ3" s="306"/>
      <c r="PSK3" s="306"/>
      <c r="PSL3" s="306"/>
      <c r="PSM3" s="306"/>
      <c r="PSN3" s="306"/>
      <c r="PSO3" s="306"/>
      <c r="PSP3" s="306"/>
      <c r="PSQ3" s="306"/>
      <c r="PSR3" s="306"/>
      <c r="PSS3" s="306"/>
      <c r="PST3" s="306"/>
      <c r="PSU3" s="306"/>
      <c r="PSV3" s="306"/>
      <c r="PSW3" s="306"/>
      <c r="PSX3" s="306"/>
      <c r="PSY3" s="306"/>
      <c r="PSZ3" s="306"/>
      <c r="PTA3" s="306"/>
      <c r="PTB3" s="306"/>
      <c r="PTC3" s="306"/>
      <c r="PTD3" s="306"/>
      <c r="PTE3" s="306"/>
      <c r="PTF3" s="306"/>
      <c r="PTG3" s="306"/>
      <c r="PTH3" s="306"/>
      <c r="PTI3" s="306"/>
      <c r="PTJ3" s="306"/>
      <c r="PTK3" s="306"/>
      <c r="PTL3" s="306"/>
      <c r="PTM3" s="306"/>
      <c r="PTN3" s="306"/>
      <c r="PTO3" s="306"/>
      <c r="PTP3" s="306"/>
      <c r="PTQ3" s="306"/>
      <c r="PTR3" s="306"/>
      <c r="PTS3" s="306"/>
      <c r="PTT3" s="306"/>
      <c r="PTU3" s="306"/>
      <c r="PTV3" s="306"/>
      <c r="PTW3" s="306"/>
      <c r="PTX3" s="306"/>
      <c r="PTY3" s="306"/>
      <c r="PTZ3" s="306"/>
      <c r="PUA3" s="306"/>
      <c r="PUB3" s="306"/>
      <c r="PUC3" s="306"/>
      <c r="PUD3" s="306"/>
      <c r="PUE3" s="306"/>
      <c r="PUF3" s="306"/>
      <c r="PUG3" s="306"/>
      <c r="PUH3" s="306"/>
      <c r="PUI3" s="306"/>
      <c r="PUJ3" s="306"/>
      <c r="PUK3" s="306"/>
      <c r="PUL3" s="306"/>
      <c r="PUM3" s="306"/>
      <c r="PUN3" s="306"/>
      <c r="PUO3" s="306"/>
      <c r="PUP3" s="306"/>
      <c r="PUQ3" s="306"/>
      <c r="PUR3" s="306"/>
      <c r="PUS3" s="306"/>
      <c r="PUT3" s="306"/>
      <c r="PUU3" s="306"/>
      <c r="PUV3" s="306"/>
      <c r="PUW3" s="306"/>
      <c r="PUX3" s="306"/>
      <c r="PUY3" s="306"/>
      <c r="PUZ3" s="306"/>
      <c r="PVA3" s="306"/>
      <c r="PVB3" s="306"/>
      <c r="PVC3" s="306"/>
      <c r="PVD3" s="306"/>
      <c r="PVE3" s="306"/>
      <c r="PVF3" s="306"/>
      <c r="PVG3" s="306"/>
      <c r="PVH3" s="306"/>
      <c r="PVI3" s="306"/>
      <c r="PVJ3" s="306"/>
      <c r="PVK3" s="306"/>
      <c r="PVL3" s="306"/>
      <c r="PVM3" s="306"/>
      <c r="PVN3" s="306"/>
      <c r="PVO3" s="306"/>
      <c r="PVP3" s="306"/>
      <c r="PVQ3" s="306"/>
      <c r="PVR3" s="306"/>
      <c r="PVS3" s="306"/>
      <c r="PVT3" s="306"/>
      <c r="PVU3" s="306"/>
      <c r="PVV3" s="306"/>
      <c r="PVW3" s="306"/>
      <c r="PVX3" s="306"/>
      <c r="PVY3" s="306"/>
      <c r="PVZ3" s="306"/>
      <c r="PWA3" s="306"/>
      <c r="PWB3" s="306"/>
      <c r="PWC3" s="306"/>
      <c r="PWD3" s="306"/>
      <c r="PWE3" s="306"/>
      <c r="PWF3" s="306"/>
      <c r="PWG3" s="306"/>
      <c r="PWH3" s="306"/>
      <c r="PWI3" s="306"/>
      <c r="PWJ3" s="306"/>
      <c r="PWK3" s="306"/>
      <c r="PWL3" s="306"/>
      <c r="PWM3" s="306"/>
      <c r="PWN3" s="306"/>
      <c r="PWO3" s="306"/>
      <c r="PWP3" s="306"/>
      <c r="PWQ3" s="306"/>
      <c r="PWR3" s="306"/>
      <c r="PWS3" s="306"/>
      <c r="PWT3" s="306"/>
      <c r="PWU3" s="306"/>
      <c r="PWV3" s="306"/>
      <c r="PWW3" s="306"/>
      <c r="PWX3" s="306"/>
      <c r="PWY3" s="306"/>
      <c r="PWZ3" s="306"/>
      <c r="PXA3" s="306"/>
      <c r="PXB3" s="306"/>
      <c r="PXC3" s="306"/>
      <c r="PXD3" s="306"/>
      <c r="PXE3" s="306"/>
      <c r="PXF3" s="306"/>
      <c r="PXG3" s="306"/>
      <c r="PXH3" s="306"/>
      <c r="PXI3" s="306"/>
      <c r="PXJ3" s="306"/>
      <c r="PXK3" s="306"/>
      <c r="PXL3" s="306"/>
      <c r="PXM3" s="306"/>
      <c r="PXN3" s="306"/>
      <c r="PXO3" s="306"/>
      <c r="PXP3" s="306"/>
      <c r="PXQ3" s="306"/>
      <c r="PXR3" s="306"/>
      <c r="PXS3" s="306"/>
      <c r="PXT3" s="306"/>
      <c r="PXU3" s="306"/>
      <c r="PXV3" s="306"/>
      <c r="PXW3" s="306"/>
      <c r="PXX3" s="306"/>
      <c r="PXY3" s="306"/>
      <c r="PXZ3" s="306"/>
      <c r="PYA3" s="306"/>
      <c r="PYB3" s="306"/>
      <c r="PYC3" s="306"/>
      <c r="PYD3" s="306"/>
      <c r="PYE3" s="306"/>
      <c r="PYF3" s="306"/>
      <c r="PYG3" s="306"/>
      <c r="PYH3" s="306"/>
      <c r="PYI3" s="306"/>
      <c r="PYJ3" s="306"/>
      <c r="PYK3" s="306"/>
      <c r="PYL3" s="306"/>
      <c r="PYM3" s="306"/>
      <c r="PYN3" s="306"/>
      <c r="PYO3" s="306"/>
      <c r="PYP3" s="306"/>
      <c r="PYQ3" s="306"/>
      <c r="PYR3" s="306"/>
      <c r="PYS3" s="306"/>
      <c r="PYT3" s="306"/>
      <c r="PYU3" s="306"/>
      <c r="PYV3" s="306"/>
      <c r="PYW3" s="306"/>
      <c r="PYX3" s="306"/>
      <c r="PYY3" s="306"/>
      <c r="PYZ3" s="306"/>
      <c r="PZA3" s="306"/>
      <c r="PZB3" s="306"/>
      <c r="PZC3" s="306"/>
      <c r="PZD3" s="306"/>
      <c r="PZE3" s="306"/>
      <c r="PZF3" s="306"/>
      <c r="PZG3" s="306"/>
      <c r="PZH3" s="306"/>
      <c r="PZI3" s="306"/>
      <c r="PZJ3" s="306"/>
      <c r="PZK3" s="306"/>
      <c r="PZL3" s="306"/>
      <c r="PZM3" s="306"/>
      <c r="PZN3" s="306"/>
      <c r="PZO3" s="306"/>
      <c r="PZP3" s="306"/>
      <c r="PZQ3" s="306"/>
      <c r="PZR3" s="306"/>
      <c r="PZS3" s="306"/>
      <c r="PZT3" s="306"/>
      <c r="PZU3" s="306"/>
      <c r="PZV3" s="306"/>
      <c r="PZW3" s="306"/>
      <c r="PZX3" s="306"/>
      <c r="PZY3" s="306"/>
      <c r="PZZ3" s="306"/>
      <c r="QAA3" s="306"/>
      <c r="QAB3" s="306"/>
      <c r="QAC3" s="306"/>
      <c r="QAD3" s="306"/>
      <c r="QAE3" s="306"/>
      <c r="QAF3" s="306"/>
      <c r="QAG3" s="306"/>
      <c r="QAH3" s="306"/>
      <c r="QAI3" s="306"/>
      <c r="QAJ3" s="306"/>
      <c r="QAK3" s="306"/>
      <c r="QAL3" s="306"/>
      <c r="QAM3" s="306"/>
      <c r="QAN3" s="306"/>
      <c r="QAO3" s="306"/>
      <c r="QAP3" s="306"/>
      <c r="QAQ3" s="306"/>
      <c r="QAR3" s="306"/>
      <c r="QAS3" s="306"/>
      <c r="QAT3" s="306"/>
      <c r="QAU3" s="306"/>
      <c r="QAV3" s="306"/>
      <c r="QAW3" s="306"/>
      <c r="QAX3" s="306"/>
      <c r="QAY3" s="306"/>
      <c r="QAZ3" s="306"/>
      <c r="QBA3" s="306"/>
      <c r="QBB3" s="306"/>
      <c r="QBC3" s="306"/>
      <c r="QBD3" s="306"/>
      <c r="QBE3" s="306"/>
      <c r="QBF3" s="306"/>
      <c r="QBG3" s="306"/>
      <c r="QBH3" s="306"/>
      <c r="QBI3" s="306"/>
      <c r="QBJ3" s="306"/>
      <c r="QBK3" s="306"/>
      <c r="QBL3" s="306"/>
      <c r="QBM3" s="306"/>
      <c r="QBN3" s="306"/>
      <c r="QBO3" s="306"/>
      <c r="QBP3" s="306"/>
      <c r="QBQ3" s="306"/>
      <c r="QBR3" s="306"/>
      <c r="QBS3" s="306"/>
      <c r="QBT3" s="306"/>
      <c r="QBU3" s="306"/>
      <c r="QBV3" s="306"/>
      <c r="QBW3" s="306"/>
      <c r="QBX3" s="306"/>
      <c r="QBY3" s="306"/>
      <c r="QBZ3" s="306"/>
      <c r="QCA3" s="306"/>
      <c r="QCB3" s="306"/>
      <c r="QCC3" s="306"/>
      <c r="QCD3" s="306"/>
      <c r="QCE3" s="306"/>
      <c r="QCF3" s="306"/>
      <c r="QCG3" s="306"/>
      <c r="QCH3" s="306"/>
      <c r="QCI3" s="306"/>
      <c r="QCJ3" s="306"/>
      <c r="QCK3" s="306"/>
      <c r="QCL3" s="306"/>
      <c r="QCM3" s="306"/>
      <c r="QCN3" s="306"/>
      <c r="QCO3" s="306"/>
      <c r="QCP3" s="306"/>
      <c r="QCQ3" s="306"/>
      <c r="QCR3" s="306"/>
      <c r="QCS3" s="306"/>
      <c r="QCT3" s="306"/>
      <c r="QCU3" s="306"/>
      <c r="QCV3" s="306"/>
      <c r="QCW3" s="306"/>
      <c r="QCX3" s="306"/>
      <c r="QCY3" s="306"/>
      <c r="QCZ3" s="306"/>
      <c r="QDA3" s="306"/>
      <c r="QDB3" s="306"/>
      <c r="QDC3" s="306"/>
      <c r="QDD3" s="306"/>
      <c r="QDE3" s="306"/>
      <c r="QDF3" s="306"/>
      <c r="QDG3" s="306"/>
      <c r="QDH3" s="306"/>
      <c r="QDI3" s="306"/>
      <c r="QDJ3" s="306"/>
      <c r="QDK3" s="306"/>
      <c r="QDL3" s="306"/>
      <c r="QDM3" s="306"/>
      <c r="QDN3" s="306"/>
      <c r="QDO3" s="306"/>
      <c r="QDP3" s="306"/>
      <c r="QDQ3" s="306"/>
      <c r="QDR3" s="306"/>
      <c r="QDS3" s="306"/>
      <c r="QDT3" s="306"/>
      <c r="QDU3" s="306"/>
      <c r="QDV3" s="306"/>
      <c r="QDW3" s="306"/>
      <c r="QDX3" s="306"/>
      <c r="QDY3" s="306"/>
      <c r="QDZ3" s="306"/>
      <c r="QEA3" s="306"/>
      <c r="QEB3" s="306"/>
      <c r="QEC3" s="306"/>
      <c r="QED3" s="306"/>
      <c r="QEE3" s="306"/>
      <c r="QEF3" s="306"/>
      <c r="QEG3" s="306"/>
      <c r="QEH3" s="306"/>
      <c r="QEI3" s="306"/>
      <c r="QEJ3" s="306"/>
      <c r="QEK3" s="306"/>
      <c r="QEL3" s="306"/>
      <c r="QEM3" s="306"/>
      <c r="QEN3" s="306"/>
      <c r="QEO3" s="306"/>
      <c r="QEP3" s="306"/>
      <c r="QEQ3" s="306"/>
      <c r="QER3" s="306"/>
      <c r="QES3" s="306"/>
      <c r="QET3" s="306"/>
      <c r="QEU3" s="306"/>
      <c r="QEV3" s="306"/>
      <c r="QEW3" s="306"/>
      <c r="QEX3" s="306"/>
      <c r="QEY3" s="306"/>
      <c r="QEZ3" s="306"/>
      <c r="QFA3" s="306"/>
      <c r="QFB3" s="306"/>
      <c r="QFC3" s="306"/>
      <c r="QFD3" s="306"/>
      <c r="QFE3" s="306"/>
      <c r="QFF3" s="306"/>
      <c r="QFG3" s="306"/>
      <c r="QFH3" s="306"/>
      <c r="QFI3" s="306"/>
      <c r="QFJ3" s="306"/>
      <c r="QFK3" s="306"/>
      <c r="QFL3" s="306"/>
      <c r="QFM3" s="306"/>
      <c r="QFN3" s="306"/>
      <c r="QFO3" s="306"/>
      <c r="QFP3" s="306"/>
      <c r="QFQ3" s="306"/>
      <c r="QFR3" s="306"/>
      <c r="QFS3" s="306"/>
      <c r="QFT3" s="306"/>
      <c r="QFU3" s="306"/>
      <c r="QFV3" s="306"/>
      <c r="QFW3" s="306"/>
      <c r="QFX3" s="306"/>
      <c r="QFY3" s="306"/>
      <c r="QFZ3" s="306"/>
      <c r="QGA3" s="306"/>
      <c r="QGB3" s="306"/>
      <c r="QGC3" s="306"/>
      <c r="QGD3" s="306"/>
      <c r="QGE3" s="306"/>
      <c r="QGF3" s="306"/>
      <c r="QGG3" s="306"/>
      <c r="QGH3" s="306"/>
      <c r="QGI3" s="306"/>
      <c r="QGJ3" s="306"/>
      <c r="QGK3" s="306"/>
      <c r="QGL3" s="306"/>
      <c r="QGM3" s="306"/>
      <c r="QGN3" s="306"/>
      <c r="QGO3" s="306"/>
      <c r="QGP3" s="306"/>
      <c r="QGQ3" s="306"/>
      <c r="QGR3" s="306"/>
      <c r="QGS3" s="306"/>
      <c r="QGT3" s="306"/>
      <c r="QGU3" s="306"/>
      <c r="QGV3" s="306"/>
      <c r="QGW3" s="306"/>
      <c r="QGX3" s="306"/>
      <c r="QGY3" s="306"/>
      <c r="QGZ3" s="306"/>
      <c r="QHA3" s="306"/>
      <c r="QHB3" s="306"/>
      <c r="QHC3" s="306"/>
      <c r="QHD3" s="306"/>
      <c r="QHE3" s="306"/>
      <c r="QHF3" s="306"/>
      <c r="QHG3" s="306"/>
      <c r="QHH3" s="306"/>
      <c r="QHI3" s="306"/>
      <c r="QHJ3" s="306"/>
      <c r="QHK3" s="306"/>
      <c r="QHL3" s="306"/>
      <c r="QHM3" s="306"/>
      <c r="QHN3" s="306"/>
      <c r="QHO3" s="306"/>
      <c r="QHP3" s="306"/>
      <c r="QHQ3" s="306"/>
      <c r="QHR3" s="306"/>
      <c r="QHS3" s="306"/>
      <c r="QHT3" s="306"/>
      <c r="QHU3" s="306"/>
      <c r="QHV3" s="306"/>
      <c r="QHW3" s="306"/>
      <c r="QHX3" s="306"/>
      <c r="QHY3" s="306"/>
      <c r="QHZ3" s="306"/>
      <c r="QIA3" s="306"/>
      <c r="QIB3" s="306"/>
      <c r="QIC3" s="306"/>
      <c r="QID3" s="306"/>
      <c r="QIE3" s="306"/>
      <c r="QIF3" s="306"/>
      <c r="QIG3" s="306"/>
      <c r="QIH3" s="306"/>
      <c r="QII3" s="306"/>
      <c r="QIJ3" s="306"/>
      <c r="QIK3" s="306"/>
      <c r="QIL3" s="306"/>
      <c r="QIM3" s="306"/>
      <c r="QIN3" s="306"/>
      <c r="QIO3" s="306"/>
      <c r="QIP3" s="306"/>
      <c r="QIQ3" s="306"/>
      <c r="QIR3" s="306"/>
      <c r="QIS3" s="306"/>
      <c r="QIT3" s="306"/>
      <c r="QIU3" s="306"/>
      <c r="QIV3" s="306"/>
      <c r="QIW3" s="306"/>
      <c r="QIX3" s="306"/>
      <c r="QIY3" s="306"/>
      <c r="QIZ3" s="306"/>
      <c r="QJA3" s="306"/>
      <c r="QJB3" s="306"/>
      <c r="QJC3" s="306"/>
      <c r="QJD3" s="306"/>
      <c r="QJE3" s="306"/>
      <c r="QJF3" s="306"/>
      <c r="QJG3" s="306"/>
      <c r="QJH3" s="306"/>
      <c r="QJI3" s="306"/>
      <c r="QJJ3" s="306"/>
      <c r="QJK3" s="306"/>
      <c r="QJL3" s="306"/>
      <c r="QJM3" s="306"/>
      <c r="QJN3" s="306"/>
      <c r="QJO3" s="306"/>
      <c r="QJP3" s="306"/>
      <c r="QJQ3" s="306"/>
      <c r="QJR3" s="306"/>
      <c r="QJS3" s="306"/>
      <c r="QJT3" s="306"/>
      <c r="QJU3" s="306"/>
      <c r="QJV3" s="306"/>
      <c r="QJW3" s="306"/>
      <c r="QJX3" s="306"/>
      <c r="QJY3" s="306"/>
      <c r="QJZ3" s="306"/>
      <c r="QKA3" s="306"/>
      <c r="QKB3" s="306"/>
      <c r="QKC3" s="306"/>
      <c r="QKD3" s="306"/>
      <c r="QKE3" s="306"/>
      <c r="QKF3" s="306"/>
      <c r="QKG3" s="306"/>
      <c r="QKH3" s="306"/>
      <c r="QKI3" s="306"/>
      <c r="QKJ3" s="306"/>
      <c r="QKK3" s="306"/>
      <c r="QKL3" s="306"/>
      <c r="QKM3" s="306"/>
      <c r="QKN3" s="306"/>
      <c r="QKO3" s="306"/>
      <c r="QKP3" s="306"/>
      <c r="QKQ3" s="306"/>
      <c r="QKR3" s="306"/>
      <c r="QKS3" s="306"/>
      <c r="QKT3" s="306"/>
      <c r="QKU3" s="306"/>
      <c r="QKV3" s="306"/>
      <c r="QKW3" s="306"/>
      <c r="QKX3" s="306"/>
      <c r="QKY3" s="306"/>
      <c r="QKZ3" s="306"/>
      <c r="QLA3" s="306"/>
      <c r="QLB3" s="306"/>
      <c r="QLC3" s="306"/>
      <c r="QLD3" s="306"/>
      <c r="QLE3" s="306"/>
      <c r="QLF3" s="306"/>
      <c r="QLG3" s="306"/>
      <c r="QLH3" s="306"/>
      <c r="QLI3" s="306"/>
      <c r="QLJ3" s="306"/>
      <c r="QLK3" s="306"/>
      <c r="QLL3" s="306"/>
      <c r="QLM3" s="306"/>
      <c r="QLN3" s="306"/>
      <c r="QLO3" s="306"/>
      <c r="QLP3" s="306"/>
      <c r="QLQ3" s="306"/>
      <c r="QLR3" s="306"/>
      <c r="QLS3" s="306"/>
      <c r="QLT3" s="306"/>
      <c r="QLU3" s="306"/>
      <c r="QLV3" s="306"/>
      <c r="QLW3" s="306"/>
      <c r="QLX3" s="306"/>
      <c r="QLY3" s="306"/>
      <c r="QLZ3" s="306"/>
      <c r="QMA3" s="306"/>
      <c r="QMB3" s="306"/>
      <c r="QMC3" s="306"/>
      <c r="QMD3" s="306"/>
      <c r="QME3" s="306"/>
      <c r="QMF3" s="306"/>
      <c r="QMG3" s="306"/>
      <c r="QMH3" s="306"/>
      <c r="QMI3" s="306"/>
      <c r="QMJ3" s="306"/>
      <c r="QMK3" s="306"/>
      <c r="QML3" s="306"/>
      <c r="QMM3" s="306"/>
      <c r="QMN3" s="306"/>
      <c r="QMO3" s="306"/>
      <c r="QMP3" s="306"/>
      <c r="QMQ3" s="306"/>
      <c r="QMR3" s="306"/>
      <c r="QMS3" s="306"/>
      <c r="QMT3" s="306"/>
      <c r="QMU3" s="306"/>
      <c r="QMV3" s="306"/>
      <c r="QMW3" s="306"/>
      <c r="QMX3" s="306"/>
      <c r="QMY3" s="306"/>
      <c r="QMZ3" s="306"/>
      <c r="QNA3" s="306"/>
      <c r="QNB3" s="306"/>
      <c r="QNC3" s="306"/>
      <c r="QND3" s="306"/>
      <c r="QNE3" s="306"/>
      <c r="QNF3" s="306"/>
      <c r="QNG3" s="306"/>
      <c r="QNH3" s="306"/>
      <c r="QNI3" s="306"/>
      <c r="QNJ3" s="306"/>
      <c r="QNK3" s="306"/>
      <c r="QNL3" s="306"/>
      <c r="QNM3" s="306"/>
      <c r="QNN3" s="306"/>
      <c r="QNO3" s="306"/>
      <c r="QNP3" s="306"/>
      <c r="QNQ3" s="306"/>
      <c r="QNR3" s="306"/>
      <c r="QNS3" s="306"/>
      <c r="QNT3" s="306"/>
      <c r="QNU3" s="306"/>
      <c r="QNV3" s="306"/>
      <c r="QNW3" s="306"/>
      <c r="QNX3" s="306"/>
      <c r="QNY3" s="306"/>
      <c r="QNZ3" s="306"/>
      <c r="QOA3" s="306"/>
      <c r="QOB3" s="306"/>
      <c r="QOC3" s="306"/>
      <c r="QOD3" s="306"/>
      <c r="QOE3" s="306"/>
      <c r="QOF3" s="306"/>
      <c r="QOG3" s="306"/>
      <c r="QOH3" s="306"/>
      <c r="QOI3" s="306"/>
      <c r="QOJ3" s="306"/>
      <c r="QOK3" s="306"/>
      <c r="QOL3" s="306"/>
      <c r="QOM3" s="306"/>
      <c r="QON3" s="306"/>
      <c r="QOO3" s="306"/>
      <c r="QOP3" s="306"/>
      <c r="QOQ3" s="306"/>
      <c r="QOR3" s="306"/>
      <c r="QOS3" s="306"/>
      <c r="QOT3" s="306"/>
      <c r="QOU3" s="306"/>
      <c r="QOV3" s="306"/>
      <c r="QOW3" s="306"/>
      <c r="QOX3" s="306"/>
      <c r="QOY3" s="306"/>
      <c r="QOZ3" s="306"/>
      <c r="QPA3" s="306"/>
      <c r="QPB3" s="306"/>
      <c r="QPC3" s="306"/>
      <c r="QPD3" s="306"/>
      <c r="QPE3" s="306"/>
      <c r="QPF3" s="306"/>
      <c r="QPG3" s="306"/>
      <c r="QPH3" s="306"/>
      <c r="QPI3" s="306"/>
      <c r="QPJ3" s="306"/>
      <c r="QPK3" s="306"/>
      <c r="QPL3" s="306"/>
      <c r="QPM3" s="306"/>
      <c r="QPN3" s="306"/>
      <c r="QPO3" s="306"/>
      <c r="QPP3" s="306"/>
      <c r="QPQ3" s="306"/>
      <c r="QPR3" s="306"/>
      <c r="QPS3" s="306"/>
      <c r="QPT3" s="306"/>
      <c r="QPU3" s="306"/>
      <c r="QPV3" s="306"/>
      <c r="QPW3" s="306"/>
      <c r="QPX3" s="306"/>
      <c r="QPY3" s="306"/>
      <c r="QPZ3" s="306"/>
      <c r="QQA3" s="306"/>
      <c r="QQB3" s="306"/>
      <c r="QQC3" s="306"/>
      <c r="QQD3" s="306"/>
      <c r="QQE3" s="306"/>
      <c r="QQF3" s="306"/>
      <c r="QQG3" s="306"/>
      <c r="QQH3" s="306"/>
      <c r="QQI3" s="306"/>
      <c r="QQJ3" s="306"/>
      <c r="QQK3" s="306"/>
      <c r="QQL3" s="306"/>
      <c r="QQM3" s="306"/>
      <c r="QQN3" s="306"/>
      <c r="QQO3" s="306"/>
      <c r="QQP3" s="306"/>
      <c r="QQQ3" s="306"/>
      <c r="QQR3" s="306"/>
      <c r="QQS3" s="306"/>
      <c r="QQT3" s="306"/>
      <c r="QQU3" s="306"/>
      <c r="QQV3" s="306"/>
      <c r="QQW3" s="306"/>
      <c r="QQX3" s="306"/>
      <c r="QQY3" s="306"/>
      <c r="QQZ3" s="306"/>
      <c r="QRA3" s="306"/>
      <c r="QRB3" s="306"/>
      <c r="QRC3" s="306"/>
      <c r="QRD3" s="306"/>
      <c r="QRE3" s="306"/>
      <c r="QRF3" s="306"/>
      <c r="QRG3" s="306"/>
      <c r="QRH3" s="306"/>
      <c r="QRI3" s="306"/>
      <c r="QRJ3" s="306"/>
      <c r="QRK3" s="306"/>
      <c r="QRL3" s="306"/>
      <c r="QRM3" s="306"/>
      <c r="QRN3" s="306"/>
      <c r="QRO3" s="306"/>
      <c r="QRP3" s="306"/>
      <c r="QRQ3" s="306"/>
      <c r="QRR3" s="306"/>
      <c r="QRS3" s="306"/>
      <c r="QRT3" s="306"/>
      <c r="QRU3" s="306"/>
      <c r="QRV3" s="306"/>
      <c r="QRW3" s="306"/>
      <c r="QRX3" s="306"/>
      <c r="QRY3" s="306"/>
      <c r="QRZ3" s="306"/>
      <c r="QSA3" s="306"/>
      <c r="QSB3" s="306"/>
      <c r="QSC3" s="306"/>
      <c r="QSD3" s="306"/>
      <c r="QSE3" s="306"/>
      <c r="QSF3" s="306"/>
      <c r="QSG3" s="306"/>
      <c r="QSH3" s="306"/>
      <c r="QSI3" s="306"/>
      <c r="QSJ3" s="306"/>
      <c r="QSK3" s="306"/>
      <c r="QSL3" s="306"/>
      <c r="QSM3" s="306"/>
      <c r="QSN3" s="306"/>
      <c r="QSO3" s="306"/>
      <c r="QSP3" s="306"/>
      <c r="QSQ3" s="306"/>
      <c r="QSR3" s="306"/>
      <c r="QSS3" s="306"/>
      <c r="QST3" s="306"/>
      <c r="QSU3" s="306"/>
      <c r="QSV3" s="306"/>
      <c r="QSW3" s="306"/>
      <c r="QSX3" s="306"/>
      <c r="QSY3" s="306"/>
      <c r="QSZ3" s="306"/>
      <c r="QTA3" s="306"/>
      <c r="QTB3" s="306"/>
      <c r="QTC3" s="306"/>
      <c r="QTD3" s="306"/>
      <c r="QTE3" s="306"/>
      <c r="QTF3" s="306"/>
      <c r="QTG3" s="306"/>
      <c r="QTH3" s="306"/>
      <c r="QTI3" s="306"/>
      <c r="QTJ3" s="306"/>
      <c r="QTK3" s="306"/>
      <c r="QTL3" s="306"/>
      <c r="QTM3" s="306"/>
      <c r="QTN3" s="306"/>
      <c r="QTO3" s="306"/>
      <c r="QTP3" s="306"/>
      <c r="QTQ3" s="306"/>
      <c r="QTR3" s="306"/>
      <c r="QTS3" s="306"/>
      <c r="QTT3" s="306"/>
      <c r="QTU3" s="306"/>
      <c r="QTV3" s="306"/>
      <c r="QTW3" s="306"/>
      <c r="QTX3" s="306"/>
      <c r="QTY3" s="306"/>
      <c r="QTZ3" s="306"/>
      <c r="QUA3" s="306"/>
      <c r="QUB3" s="306"/>
      <c r="QUC3" s="306"/>
      <c r="QUD3" s="306"/>
      <c r="QUE3" s="306"/>
      <c r="QUF3" s="306"/>
      <c r="QUG3" s="306"/>
      <c r="QUH3" s="306"/>
      <c r="QUI3" s="306"/>
      <c r="QUJ3" s="306"/>
      <c r="QUK3" s="306"/>
      <c r="QUL3" s="306"/>
      <c r="QUM3" s="306"/>
      <c r="QUN3" s="306"/>
      <c r="QUO3" s="306"/>
      <c r="QUP3" s="306"/>
      <c r="QUQ3" s="306"/>
      <c r="QUR3" s="306"/>
      <c r="QUS3" s="306"/>
      <c r="QUT3" s="306"/>
      <c r="QUU3" s="306"/>
      <c r="QUV3" s="306"/>
      <c r="QUW3" s="306"/>
      <c r="QUX3" s="306"/>
      <c r="QUY3" s="306"/>
      <c r="QUZ3" s="306"/>
      <c r="QVA3" s="306"/>
      <c r="QVB3" s="306"/>
      <c r="QVC3" s="306"/>
      <c r="QVD3" s="306"/>
      <c r="QVE3" s="306"/>
      <c r="QVF3" s="306"/>
      <c r="QVG3" s="306"/>
      <c r="QVH3" s="306"/>
      <c r="QVI3" s="306"/>
      <c r="QVJ3" s="306"/>
      <c r="QVK3" s="306"/>
      <c r="QVL3" s="306"/>
      <c r="QVM3" s="306"/>
      <c r="QVN3" s="306"/>
      <c r="QVO3" s="306"/>
      <c r="QVP3" s="306"/>
      <c r="QVQ3" s="306"/>
      <c r="QVR3" s="306"/>
      <c r="QVS3" s="306"/>
      <c r="QVT3" s="306"/>
      <c r="QVU3" s="306"/>
      <c r="QVV3" s="306"/>
      <c r="QVW3" s="306"/>
      <c r="QVX3" s="306"/>
      <c r="QVY3" s="306"/>
      <c r="QVZ3" s="306"/>
      <c r="QWA3" s="306"/>
      <c r="QWB3" s="306"/>
      <c r="QWC3" s="306"/>
      <c r="QWD3" s="306"/>
      <c r="QWE3" s="306"/>
      <c r="QWF3" s="306"/>
      <c r="QWG3" s="306"/>
      <c r="QWH3" s="306"/>
      <c r="QWI3" s="306"/>
      <c r="QWJ3" s="306"/>
      <c r="QWK3" s="306"/>
      <c r="QWL3" s="306"/>
      <c r="QWM3" s="306"/>
      <c r="QWN3" s="306"/>
      <c r="QWO3" s="306"/>
      <c r="QWP3" s="306"/>
      <c r="QWQ3" s="306"/>
      <c r="QWR3" s="306"/>
      <c r="QWS3" s="306"/>
      <c r="QWT3" s="306"/>
      <c r="QWU3" s="306"/>
      <c r="QWV3" s="306"/>
      <c r="QWW3" s="306"/>
      <c r="QWX3" s="306"/>
      <c r="QWY3" s="306"/>
      <c r="QWZ3" s="306"/>
      <c r="QXA3" s="306"/>
      <c r="QXB3" s="306"/>
      <c r="QXC3" s="306"/>
      <c r="QXD3" s="306"/>
      <c r="QXE3" s="306"/>
      <c r="QXF3" s="306"/>
      <c r="QXG3" s="306"/>
      <c r="QXH3" s="306"/>
      <c r="QXI3" s="306"/>
      <c r="QXJ3" s="306"/>
      <c r="QXK3" s="306"/>
      <c r="QXL3" s="306"/>
      <c r="QXM3" s="306"/>
      <c r="QXN3" s="306"/>
      <c r="QXO3" s="306"/>
      <c r="QXP3" s="306"/>
      <c r="QXQ3" s="306"/>
      <c r="QXR3" s="306"/>
      <c r="QXS3" s="306"/>
      <c r="QXT3" s="306"/>
      <c r="QXU3" s="306"/>
      <c r="QXV3" s="306"/>
      <c r="QXW3" s="306"/>
      <c r="QXX3" s="306"/>
      <c r="QXY3" s="306"/>
      <c r="QXZ3" s="306"/>
      <c r="QYA3" s="306"/>
      <c r="QYB3" s="306"/>
      <c r="QYC3" s="306"/>
      <c r="QYD3" s="306"/>
      <c r="QYE3" s="306"/>
      <c r="QYF3" s="306"/>
      <c r="QYG3" s="306"/>
      <c r="QYH3" s="306"/>
      <c r="QYI3" s="306"/>
      <c r="QYJ3" s="306"/>
      <c r="QYK3" s="306"/>
      <c r="QYL3" s="306"/>
      <c r="QYM3" s="306"/>
      <c r="QYN3" s="306"/>
      <c r="QYO3" s="306"/>
      <c r="QYP3" s="306"/>
      <c r="QYQ3" s="306"/>
      <c r="QYR3" s="306"/>
      <c r="QYS3" s="306"/>
      <c r="QYT3" s="306"/>
      <c r="QYU3" s="306"/>
      <c r="QYV3" s="306"/>
      <c r="QYW3" s="306"/>
      <c r="QYX3" s="306"/>
      <c r="QYY3" s="306"/>
      <c r="QYZ3" s="306"/>
      <c r="QZA3" s="306"/>
      <c r="QZB3" s="306"/>
      <c r="QZC3" s="306"/>
      <c r="QZD3" s="306"/>
      <c r="QZE3" s="306"/>
      <c r="QZF3" s="306"/>
      <c r="QZG3" s="306"/>
      <c r="QZH3" s="306"/>
      <c r="QZI3" s="306"/>
      <c r="QZJ3" s="306"/>
      <c r="QZK3" s="306"/>
      <c r="QZL3" s="306"/>
      <c r="QZM3" s="306"/>
      <c r="QZN3" s="306"/>
      <c r="QZO3" s="306"/>
      <c r="QZP3" s="306"/>
      <c r="QZQ3" s="306"/>
      <c r="QZR3" s="306"/>
      <c r="QZS3" s="306"/>
      <c r="QZT3" s="306"/>
      <c r="QZU3" s="306"/>
      <c r="QZV3" s="306"/>
      <c r="QZW3" s="306"/>
      <c r="QZX3" s="306"/>
      <c r="QZY3" s="306"/>
      <c r="QZZ3" s="306"/>
      <c r="RAA3" s="306"/>
      <c r="RAB3" s="306"/>
      <c r="RAC3" s="306"/>
      <c r="RAD3" s="306"/>
      <c r="RAE3" s="306"/>
      <c r="RAF3" s="306"/>
      <c r="RAG3" s="306"/>
      <c r="RAH3" s="306"/>
      <c r="RAI3" s="306"/>
      <c r="RAJ3" s="306"/>
      <c r="RAK3" s="306"/>
      <c r="RAL3" s="306"/>
      <c r="RAM3" s="306"/>
      <c r="RAN3" s="306"/>
      <c r="RAO3" s="306"/>
      <c r="RAP3" s="306"/>
      <c r="RAQ3" s="306"/>
      <c r="RAR3" s="306"/>
      <c r="RAS3" s="306"/>
      <c r="RAT3" s="306"/>
      <c r="RAU3" s="306"/>
      <c r="RAV3" s="306"/>
      <c r="RAW3" s="306"/>
      <c r="RAX3" s="306"/>
      <c r="RAY3" s="306"/>
      <c r="RAZ3" s="306"/>
      <c r="RBA3" s="306"/>
      <c r="RBB3" s="306"/>
      <c r="RBC3" s="306"/>
      <c r="RBD3" s="306"/>
      <c r="RBE3" s="306"/>
      <c r="RBF3" s="306"/>
      <c r="RBG3" s="306"/>
      <c r="RBH3" s="306"/>
      <c r="RBI3" s="306"/>
      <c r="RBJ3" s="306"/>
      <c r="RBK3" s="306"/>
      <c r="RBL3" s="306"/>
      <c r="RBM3" s="306"/>
      <c r="RBN3" s="306"/>
      <c r="RBO3" s="306"/>
      <c r="RBP3" s="306"/>
      <c r="RBQ3" s="306"/>
      <c r="RBR3" s="306"/>
      <c r="RBS3" s="306"/>
      <c r="RBT3" s="306"/>
      <c r="RBU3" s="306"/>
      <c r="RBV3" s="306"/>
      <c r="RBW3" s="306"/>
      <c r="RBX3" s="306"/>
      <c r="RBY3" s="306"/>
      <c r="RBZ3" s="306"/>
      <c r="RCA3" s="306"/>
      <c r="RCB3" s="306"/>
      <c r="RCC3" s="306"/>
      <c r="RCD3" s="306"/>
      <c r="RCE3" s="306"/>
      <c r="RCF3" s="306"/>
      <c r="RCG3" s="306"/>
      <c r="RCH3" s="306"/>
      <c r="RCI3" s="306"/>
      <c r="RCJ3" s="306"/>
      <c r="RCK3" s="306"/>
      <c r="RCL3" s="306"/>
      <c r="RCM3" s="306"/>
      <c r="RCN3" s="306"/>
      <c r="RCO3" s="306"/>
      <c r="RCP3" s="306"/>
      <c r="RCQ3" s="306"/>
      <c r="RCR3" s="306"/>
      <c r="RCS3" s="306"/>
      <c r="RCT3" s="306"/>
      <c r="RCU3" s="306"/>
      <c r="RCV3" s="306"/>
      <c r="RCW3" s="306"/>
      <c r="RCX3" s="306"/>
      <c r="RCY3" s="306"/>
      <c r="RCZ3" s="306"/>
      <c r="RDA3" s="306"/>
      <c r="RDB3" s="306"/>
      <c r="RDC3" s="306"/>
      <c r="RDD3" s="306"/>
      <c r="RDE3" s="306"/>
      <c r="RDF3" s="306"/>
      <c r="RDG3" s="306"/>
      <c r="RDH3" s="306"/>
      <c r="RDI3" s="306"/>
      <c r="RDJ3" s="306"/>
      <c r="RDK3" s="306"/>
      <c r="RDL3" s="306"/>
      <c r="RDM3" s="306"/>
      <c r="RDN3" s="306"/>
      <c r="RDO3" s="306"/>
      <c r="RDP3" s="306"/>
      <c r="RDQ3" s="306"/>
      <c r="RDR3" s="306"/>
      <c r="RDS3" s="306"/>
      <c r="RDT3" s="306"/>
      <c r="RDU3" s="306"/>
      <c r="RDV3" s="306"/>
      <c r="RDW3" s="306"/>
      <c r="RDX3" s="306"/>
      <c r="RDY3" s="306"/>
      <c r="RDZ3" s="306"/>
      <c r="REA3" s="306"/>
      <c r="REB3" s="306"/>
      <c r="REC3" s="306"/>
      <c r="RED3" s="306"/>
      <c r="REE3" s="306"/>
      <c r="REF3" s="306"/>
      <c r="REG3" s="306"/>
      <c r="REH3" s="306"/>
      <c r="REI3" s="306"/>
      <c r="REJ3" s="306"/>
      <c r="REK3" s="306"/>
      <c r="REL3" s="306"/>
      <c r="REM3" s="306"/>
      <c r="REN3" s="306"/>
      <c r="REO3" s="306"/>
      <c r="REP3" s="306"/>
      <c r="REQ3" s="306"/>
      <c r="RER3" s="306"/>
      <c r="RES3" s="306"/>
      <c r="RET3" s="306"/>
      <c r="REU3" s="306"/>
      <c r="REV3" s="306"/>
      <c r="REW3" s="306"/>
      <c r="REX3" s="306"/>
      <c r="REY3" s="306"/>
      <c r="REZ3" s="306"/>
      <c r="RFA3" s="306"/>
      <c r="RFB3" s="306"/>
      <c r="RFC3" s="306"/>
      <c r="RFD3" s="306"/>
      <c r="RFE3" s="306"/>
      <c r="RFF3" s="306"/>
      <c r="RFG3" s="306"/>
      <c r="RFH3" s="306"/>
      <c r="RFI3" s="306"/>
      <c r="RFJ3" s="306"/>
      <c r="RFK3" s="306"/>
      <c r="RFL3" s="306"/>
      <c r="RFM3" s="306"/>
      <c r="RFN3" s="306"/>
      <c r="RFO3" s="306"/>
      <c r="RFP3" s="306"/>
      <c r="RFQ3" s="306"/>
      <c r="RFR3" s="306"/>
      <c r="RFS3" s="306"/>
      <c r="RFT3" s="306"/>
      <c r="RFU3" s="306"/>
      <c r="RFV3" s="306"/>
      <c r="RFW3" s="306"/>
      <c r="RFX3" s="306"/>
      <c r="RFY3" s="306"/>
      <c r="RFZ3" s="306"/>
      <c r="RGA3" s="306"/>
      <c r="RGB3" s="306"/>
      <c r="RGC3" s="306"/>
      <c r="RGD3" s="306"/>
      <c r="RGE3" s="306"/>
      <c r="RGF3" s="306"/>
      <c r="RGG3" s="306"/>
      <c r="RGH3" s="306"/>
      <c r="RGI3" s="306"/>
      <c r="RGJ3" s="306"/>
      <c r="RGK3" s="306"/>
      <c r="RGL3" s="306"/>
      <c r="RGM3" s="306"/>
      <c r="RGN3" s="306"/>
      <c r="RGO3" s="306"/>
      <c r="RGP3" s="306"/>
      <c r="RGQ3" s="306"/>
      <c r="RGR3" s="306"/>
      <c r="RGS3" s="306"/>
      <c r="RGT3" s="306"/>
      <c r="RGU3" s="306"/>
      <c r="RGV3" s="306"/>
      <c r="RGW3" s="306"/>
      <c r="RGX3" s="306"/>
      <c r="RGY3" s="306"/>
      <c r="RGZ3" s="306"/>
      <c r="RHA3" s="306"/>
      <c r="RHB3" s="306"/>
      <c r="RHC3" s="306"/>
      <c r="RHD3" s="306"/>
      <c r="RHE3" s="306"/>
      <c r="RHF3" s="306"/>
      <c r="RHG3" s="306"/>
      <c r="RHH3" s="306"/>
      <c r="RHI3" s="306"/>
      <c r="RHJ3" s="306"/>
      <c r="RHK3" s="306"/>
      <c r="RHL3" s="306"/>
      <c r="RHM3" s="306"/>
      <c r="RHN3" s="306"/>
      <c r="RHO3" s="306"/>
      <c r="RHP3" s="306"/>
      <c r="RHQ3" s="306"/>
      <c r="RHR3" s="306"/>
      <c r="RHS3" s="306"/>
      <c r="RHT3" s="306"/>
      <c r="RHU3" s="306"/>
      <c r="RHV3" s="306"/>
      <c r="RHW3" s="306"/>
      <c r="RHX3" s="306"/>
      <c r="RHY3" s="306"/>
      <c r="RHZ3" s="306"/>
      <c r="RIA3" s="306"/>
      <c r="RIB3" s="306"/>
      <c r="RIC3" s="306"/>
      <c r="RID3" s="306"/>
      <c r="RIE3" s="306"/>
      <c r="RIF3" s="306"/>
      <c r="RIG3" s="306"/>
      <c r="RIH3" s="306"/>
      <c r="RII3" s="306"/>
      <c r="RIJ3" s="306"/>
      <c r="RIK3" s="306"/>
      <c r="RIL3" s="306"/>
      <c r="RIM3" s="306"/>
      <c r="RIN3" s="306"/>
      <c r="RIO3" s="306"/>
      <c r="RIP3" s="306"/>
      <c r="RIQ3" s="306"/>
      <c r="RIR3" s="306"/>
      <c r="RIS3" s="306"/>
      <c r="RIT3" s="306"/>
      <c r="RIU3" s="306"/>
      <c r="RIV3" s="306"/>
      <c r="RIW3" s="306"/>
      <c r="RIX3" s="306"/>
      <c r="RIY3" s="306"/>
      <c r="RIZ3" s="306"/>
      <c r="RJA3" s="306"/>
      <c r="RJB3" s="306"/>
      <c r="RJC3" s="306"/>
      <c r="RJD3" s="306"/>
      <c r="RJE3" s="306"/>
      <c r="RJF3" s="306"/>
      <c r="RJG3" s="306"/>
      <c r="RJH3" s="306"/>
      <c r="RJI3" s="306"/>
      <c r="RJJ3" s="306"/>
      <c r="RJK3" s="306"/>
      <c r="RJL3" s="306"/>
      <c r="RJM3" s="306"/>
      <c r="RJN3" s="306"/>
      <c r="RJO3" s="306"/>
      <c r="RJP3" s="306"/>
      <c r="RJQ3" s="306"/>
      <c r="RJR3" s="306"/>
      <c r="RJS3" s="306"/>
      <c r="RJT3" s="306"/>
      <c r="RJU3" s="306"/>
      <c r="RJV3" s="306"/>
      <c r="RJW3" s="306"/>
      <c r="RJX3" s="306"/>
      <c r="RJY3" s="306"/>
      <c r="RJZ3" s="306"/>
      <c r="RKA3" s="306"/>
      <c r="RKB3" s="306"/>
      <c r="RKC3" s="306"/>
      <c r="RKD3" s="306"/>
      <c r="RKE3" s="306"/>
      <c r="RKF3" s="306"/>
      <c r="RKG3" s="306"/>
      <c r="RKH3" s="306"/>
      <c r="RKI3" s="306"/>
      <c r="RKJ3" s="306"/>
      <c r="RKK3" s="306"/>
      <c r="RKL3" s="306"/>
      <c r="RKM3" s="306"/>
      <c r="RKN3" s="306"/>
      <c r="RKO3" s="306"/>
      <c r="RKP3" s="306"/>
      <c r="RKQ3" s="306"/>
      <c r="RKR3" s="306"/>
      <c r="RKS3" s="306"/>
      <c r="RKT3" s="306"/>
      <c r="RKU3" s="306"/>
      <c r="RKV3" s="306"/>
      <c r="RKW3" s="306"/>
      <c r="RKX3" s="306"/>
      <c r="RKY3" s="306"/>
      <c r="RKZ3" s="306"/>
      <c r="RLA3" s="306"/>
      <c r="RLB3" s="306"/>
      <c r="RLC3" s="306"/>
      <c r="RLD3" s="306"/>
      <c r="RLE3" s="306"/>
      <c r="RLF3" s="306"/>
      <c r="RLG3" s="306"/>
      <c r="RLH3" s="306"/>
      <c r="RLI3" s="306"/>
      <c r="RLJ3" s="306"/>
      <c r="RLK3" s="306"/>
      <c r="RLL3" s="306"/>
      <c r="RLM3" s="306"/>
      <c r="RLN3" s="306"/>
      <c r="RLO3" s="306"/>
      <c r="RLP3" s="306"/>
      <c r="RLQ3" s="306"/>
      <c r="RLR3" s="306"/>
      <c r="RLS3" s="306"/>
      <c r="RLT3" s="306"/>
      <c r="RLU3" s="306"/>
      <c r="RLV3" s="306"/>
      <c r="RLW3" s="306"/>
      <c r="RLX3" s="306"/>
      <c r="RLY3" s="306"/>
      <c r="RLZ3" s="306"/>
      <c r="RMA3" s="306"/>
      <c r="RMB3" s="306"/>
      <c r="RMC3" s="306"/>
      <c r="RMD3" s="306"/>
      <c r="RME3" s="306"/>
      <c r="RMF3" s="306"/>
      <c r="RMG3" s="306"/>
      <c r="RMH3" s="306"/>
      <c r="RMI3" s="306"/>
      <c r="RMJ3" s="306"/>
      <c r="RMK3" s="306"/>
      <c r="RML3" s="306"/>
      <c r="RMM3" s="306"/>
      <c r="RMN3" s="306"/>
      <c r="RMO3" s="306"/>
      <c r="RMP3" s="306"/>
      <c r="RMQ3" s="306"/>
      <c r="RMR3" s="306"/>
      <c r="RMS3" s="306"/>
      <c r="RMT3" s="306"/>
      <c r="RMU3" s="306"/>
      <c r="RMV3" s="306"/>
      <c r="RMW3" s="306"/>
      <c r="RMX3" s="306"/>
      <c r="RMY3" s="306"/>
      <c r="RMZ3" s="306"/>
      <c r="RNA3" s="306"/>
      <c r="RNB3" s="306"/>
      <c r="RNC3" s="306"/>
      <c r="RND3" s="306"/>
      <c r="RNE3" s="306"/>
      <c r="RNF3" s="306"/>
      <c r="RNG3" s="306"/>
      <c r="RNH3" s="306"/>
      <c r="RNI3" s="306"/>
      <c r="RNJ3" s="306"/>
      <c r="RNK3" s="306"/>
      <c r="RNL3" s="306"/>
      <c r="RNM3" s="306"/>
      <c r="RNN3" s="306"/>
      <c r="RNO3" s="306"/>
      <c r="RNP3" s="306"/>
      <c r="RNQ3" s="306"/>
      <c r="RNR3" s="306"/>
      <c r="RNS3" s="306"/>
      <c r="RNT3" s="306"/>
      <c r="RNU3" s="306"/>
      <c r="RNV3" s="306"/>
      <c r="RNW3" s="306"/>
      <c r="RNX3" s="306"/>
      <c r="RNY3" s="306"/>
      <c r="RNZ3" s="306"/>
      <c r="ROA3" s="306"/>
      <c r="ROB3" s="306"/>
      <c r="ROC3" s="306"/>
      <c r="ROD3" s="306"/>
      <c r="ROE3" s="306"/>
      <c r="ROF3" s="306"/>
      <c r="ROG3" s="306"/>
      <c r="ROH3" s="306"/>
      <c r="ROI3" s="306"/>
      <c r="ROJ3" s="306"/>
      <c r="ROK3" s="306"/>
      <c r="ROL3" s="306"/>
      <c r="ROM3" s="306"/>
      <c r="RON3" s="306"/>
      <c r="ROO3" s="306"/>
      <c r="ROP3" s="306"/>
      <c r="ROQ3" s="306"/>
      <c r="ROR3" s="306"/>
      <c r="ROS3" s="306"/>
      <c r="ROT3" s="306"/>
      <c r="ROU3" s="306"/>
      <c r="ROV3" s="306"/>
      <c r="ROW3" s="306"/>
      <c r="ROX3" s="306"/>
      <c r="ROY3" s="306"/>
      <c r="ROZ3" s="306"/>
      <c r="RPA3" s="306"/>
      <c r="RPB3" s="306"/>
      <c r="RPC3" s="306"/>
      <c r="RPD3" s="306"/>
      <c r="RPE3" s="306"/>
      <c r="RPF3" s="306"/>
      <c r="RPG3" s="306"/>
      <c r="RPH3" s="306"/>
      <c r="RPI3" s="306"/>
      <c r="RPJ3" s="306"/>
      <c r="RPK3" s="306"/>
      <c r="RPL3" s="306"/>
      <c r="RPM3" s="306"/>
      <c r="RPN3" s="306"/>
      <c r="RPO3" s="306"/>
      <c r="RPP3" s="306"/>
      <c r="RPQ3" s="306"/>
      <c r="RPR3" s="306"/>
      <c r="RPS3" s="306"/>
      <c r="RPT3" s="306"/>
      <c r="RPU3" s="306"/>
      <c r="RPV3" s="306"/>
      <c r="RPW3" s="306"/>
      <c r="RPX3" s="306"/>
      <c r="RPY3" s="306"/>
      <c r="RPZ3" s="306"/>
      <c r="RQA3" s="306"/>
      <c r="RQB3" s="306"/>
      <c r="RQC3" s="306"/>
      <c r="RQD3" s="306"/>
      <c r="RQE3" s="306"/>
      <c r="RQF3" s="306"/>
      <c r="RQG3" s="306"/>
      <c r="RQH3" s="306"/>
      <c r="RQI3" s="306"/>
      <c r="RQJ3" s="306"/>
      <c r="RQK3" s="306"/>
      <c r="RQL3" s="306"/>
      <c r="RQM3" s="306"/>
      <c r="RQN3" s="306"/>
      <c r="RQO3" s="306"/>
      <c r="RQP3" s="306"/>
      <c r="RQQ3" s="306"/>
      <c r="RQR3" s="306"/>
      <c r="RQS3" s="306"/>
      <c r="RQT3" s="306"/>
      <c r="RQU3" s="306"/>
      <c r="RQV3" s="306"/>
      <c r="RQW3" s="306"/>
      <c r="RQX3" s="306"/>
      <c r="RQY3" s="306"/>
      <c r="RQZ3" s="306"/>
      <c r="RRA3" s="306"/>
      <c r="RRB3" s="306"/>
      <c r="RRC3" s="306"/>
      <c r="RRD3" s="306"/>
      <c r="RRE3" s="306"/>
      <c r="RRF3" s="306"/>
      <c r="RRG3" s="306"/>
      <c r="RRH3" s="306"/>
      <c r="RRI3" s="306"/>
      <c r="RRJ3" s="306"/>
      <c r="RRK3" s="306"/>
      <c r="RRL3" s="306"/>
      <c r="RRM3" s="306"/>
      <c r="RRN3" s="306"/>
      <c r="RRO3" s="306"/>
      <c r="RRP3" s="306"/>
      <c r="RRQ3" s="306"/>
      <c r="RRR3" s="306"/>
      <c r="RRS3" s="306"/>
      <c r="RRT3" s="306"/>
      <c r="RRU3" s="306"/>
      <c r="RRV3" s="306"/>
      <c r="RRW3" s="306"/>
      <c r="RRX3" s="306"/>
      <c r="RRY3" s="306"/>
      <c r="RRZ3" s="306"/>
      <c r="RSA3" s="306"/>
      <c r="RSB3" s="306"/>
      <c r="RSC3" s="306"/>
      <c r="RSD3" s="306"/>
      <c r="RSE3" s="306"/>
      <c r="RSF3" s="306"/>
      <c r="RSG3" s="306"/>
      <c r="RSH3" s="306"/>
      <c r="RSI3" s="306"/>
      <c r="RSJ3" s="306"/>
      <c r="RSK3" s="306"/>
      <c r="RSL3" s="306"/>
      <c r="RSM3" s="306"/>
      <c r="RSN3" s="306"/>
      <c r="RSO3" s="306"/>
      <c r="RSP3" s="306"/>
      <c r="RSQ3" s="306"/>
      <c r="RSR3" s="306"/>
      <c r="RSS3" s="306"/>
      <c r="RST3" s="306"/>
      <c r="RSU3" s="306"/>
      <c r="RSV3" s="306"/>
      <c r="RSW3" s="306"/>
      <c r="RSX3" s="306"/>
      <c r="RSY3" s="306"/>
      <c r="RSZ3" s="306"/>
      <c r="RTA3" s="306"/>
      <c r="RTB3" s="306"/>
      <c r="RTC3" s="306"/>
      <c r="RTD3" s="306"/>
      <c r="RTE3" s="306"/>
      <c r="RTF3" s="306"/>
      <c r="RTG3" s="306"/>
      <c r="RTH3" s="306"/>
      <c r="RTI3" s="306"/>
      <c r="RTJ3" s="306"/>
      <c r="RTK3" s="306"/>
      <c r="RTL3" s="306"/>
      <c r="RTM3" s="306"/>
      <c r="RTN3" s="306"/>
      <c r="RTO3" s="306"/>
      <c r="RTP3" s="306"/>
      <c r="RTQ3" s="306"/>
      <c r="RTR3" s="306"/>
      <c r="RTS3" s="306"/>
      <c r="RTT3" s="306"/>
      <c r="RTU3" s="306"/>
      <c r="RTV3" s="306"/>
      <c r="RTW3" s="306"/>
      <c r="RTX3" s="306"/>
      <c r="RTY3" s="306"/>
      <c r="RTZ3" s="306"/>
      <c r="RUA3" s="306"/>
      <c r="RUB3" s="306"/>
      <c r="RUC3" s="306"/>
      <c r="RUD3" s="306"/>
      <c r="RUE3" s="306"/>
      <c r="RUF3" s="306"/>
      <c r="RUG3" s="306"/>
      <c r="RUH3" s="306"/>
      <c r="RUI3" s="306"/>
      <c r="RUJ3" s="306"/>
      <c r="RUK3" s="306"/>
      <c r="RUL3" s="306"/>
      <c r="RUM3" s="306"/>
      <c r="RUN3" s="306"/>
      <c r="RUO3" s="306"/>
      <c r="RUP3" s="306"/>
      <c r="RUQ3" s="306"/>
      <c r="RUR3" s="306"/>
      <c r="RUS3" s="306"/>
      <c r="RUT3" s="306"/>
      <c r="RUU3" s="306"/>
      <c r="RUV3" s="306"/>
      <c r="RUW3" s="306"/>
      <c r="RUX3" s="306"/>
      <c r="RUY3" s="306"/>
      <c r="RUZ3" s="306"/>
      <c r="RVA3" s="306"/>
      <c r="RVB3" s="306"/>
      <c r="RVC3" s="306"/>
      <c r="RVD3" s="306"/>
      <c r="RVE3" s="306"/>
      <c r="RVF3" s="306"/>
      <c r="RVG3" s="306"/>
      <c r="RVH3" s="306"/>
      <c r="RVI3" s="306"/>
      <c r="RVJ3" s="306"/>
      <c r="RVK3" s="306"/>
      <c r="RVL3" s="306"/>
      <c r="RVM3" s="306"/>
      <c r="RVN3" s="306"/>
      <c r="RVO3" s="306"/>
      <c r="RVP3" s="306"/>
      <c r="RVQ3" s="306"/>
      <c r="RVR3" s="306"/>
      <c r="RVS3" s="306"/>
      <c r="RVT3" s="306"/>
      <c r="RVU3" s="306"/>
      <c r="RVV3" s="306"/>
      <c r="RVW3" s="306"/>
      <c r="RVX3" s="306"/>
      <c r="RVY3" s="306"/>
      <c r="RVZ3" s="306"/>
      <c r="RWA3" s="306"/>
      <c r="RWB3" s="306"/>
      <c r="RWC3" s="306"/>
      <c r="RWD3" s="306"/>
      <c r="RWE3" s="306"/>
      <c r="RWF3" s="306"/>
      <c r="RWG3" s="306"/>
      <c r="RWH3" s="306"/>
      <c r="RWI3" s="306"/>
      <c r="RWJ3" s="306"/>
      <c r="RWK3" s="306"/>
      <c r="RWL3" s="306"/>
      <c r="RWM3" s="306"/>
      <c r="RWN3" s="306"/>
      <c r="RWO3" s="306"/>
      <c r="RWP3" s="306"/>
      <c r="RWQ3" s="306"/>
      <c r="RWR3" s="306"/>
      <c r="RWS3" s="306"/>
      <c r="RWT3" s="306"/>
      <c r="RWU3" s="306"/>
      <c r="RWV3" s="306"/>
      <c r="RWW3" s="306"/>
      <c r="RWX3" s="306"/>
      <c r="RWY3" s="306"/>
      <c r="RWZ3" s="306"/>
      <c r="RXA3" s="306"/>
      <c r="RXB3" s="306"/>
      <c r="RXC3" s="306"/>
      <c r="RXD3" s="306"/>
      <c r="RXE3" s="306"/>
      <c r="RXF3" s="306"/>
      <c r="RXG3" s="306"/>
      <c r="RXH3" s="306"/>
      <c r="RXI3" s="306"/>
      <c r="RXJ3" s="306"/>
      <c r="RXK3" s="306"/>
      <c r="RXL3" s="306"/>
      <c r="RXM3" s="306"/>
      <c r="RXN3" s="306"/>
      <c r="RXO3" s="306"/>
      <c r="RXP3" s="306"/>
      <c r="RXQ3" s="306"/>
      <c r="RXR3" s="306"/>
      <c r="RXS3" s="306"/>
      <c r="RXT3" s="306"/>
      <c r="RXU3" s="306"/>
      <c r="RXV3" s="306"/>
      <c r="RXW3" s="306"/>
      <c r="RXX3" s="306"/>
      <c r="RXY3" s="306"/>
      <c r="RXZ3" s="306"/>
      <c r="RYA3" s="306"/>
      <c r="RYB3" s="306"/>
      <c r="RYC3" s="306"/>
      <c r="RYD3" s="306"/>
      <c r="RYE3" s="306"/>
      <c r="RYF3" s="306"/>
      <c r="RYG3" s="306"/>
      <c r="RYH3" s="306"/>
      <c r="RYI3" s="306"/>
      <c r="RYJ3" s="306"/>
      <c r="RYK3" s="306"/>
      <c r="RYL3" s="306"/>
      <c r="RYM3" s="306"/>
      <c r="RYN3" s="306"/>
      <c r="RYO3" s="306"/>
      <c r="RYP3" s="306"/>
      <c r="RYQ3" s="306"/>
      <c r="RYR3" s="306"/>
      <c r="RYS3" s="306"/>
      <c r="RYT3" s="306"/>
      <c r="RYU3" s="306"/>
      <c r="RYV3" s="306"/>
      <c r="RYW3" s="306"/>
      <c r="RYX3" s="306"/>
      <c r="RYY3" s="306"/>
      <c r="RYZ3" s="306"/>
      <c r="RZA3" s="306"/>
      <c r="RZB3" s="306"/>
      <c r="RZC3" s="306"/>
      <c r="RZD3" s="306"/>
      <c r="RZE3" s="306"/>
      <c r="RZF3" s="306"/>
      <c r="RZG3" s="306"/>
      <c r="RZH3" s="306"/>
      <c r="RZI3" s="306"/>
      <c r="RZJ3" s="306"/>
      <c r="RZK3" s="306"/>
      <c r="RZL3" s="306"/>
      <c r="RZM3" s="306"/>
      <c r="RZN3" s="306"/>
      <c r="RZO3" s="306"/>
      <c r="RZP3" s="306"/>
      <c r="RZQ3" s="306"/>
      <c r="RZR3" s="306"/>
      <c r="RZS3" s="306"/>
      <c r="RZT3" s="306"/>
      <c r="RZU3" s="306"/>
      <c r="RZV3" s="306"/>
      <c r="RZW3" s="306"/>
      <c r="RZX3" s="306"/>
      <c r="RZY3" s="306"/>
      <c r="RZZ3" s="306"/>
      <c r="SAA3" s="306"/>
      <c r="SAB3" s="306"/>
      <c r="SAC3" s="306"/>
      <c r="SAD3" s="306"/>
      <c r="SAE3" s="306"/>
      <c r="SAF3" s="306"/>
      <c r="SAG3" s="306"/>
      <c r="SAH3" s="306"/>
      <c r="SAI3" s="306"/>
      <c r="SAJ3" s="306"/>
      <c r="SAK3" s="306"/>
      <c r="SAL3" s="306"/>
      <c r="SAM3" s="306"/>
      <c r="SAN3" s="306"/>
      <c r="SAO3" s="306"/>
      <c r="SAP3" s="306"/>
      <c r="SAQ3" s="306"/>
      <c r="SAR3" s="306"/>
      <c r="SAS3" s="306"/>
      <c r="SAT3" s="306"/>
      <c r="SAU3" s="306"/>
      <c r="SAV3" s="306"/>
      <c r="SAW3" s="306"/>
      <c r="SAX3" s="306"/>
      <c r="SAY3" s="306"/>
      <c r="SAZ3" s="306"/>
      <c r="SBA3" s="306"/>
      <c r="SBB3" s="306"/>
      <c r="SBC3" s="306"/>
      <c r="SBD3" s="306"/>
      <c r="SBE3" s="306"/>
      <c r="SBF3" s="306"/>
      <c r="SBG3" s="306"/>
      <c r="SBH3" s="306"/>
      <c r="SBI3" s="306"/>
      <c r="SBJ3" s="306"/>
      <c r="SBK3" s="306"/>
      <c r="SBL3" s="306"/>
      <c r="SBM3" s="306"/>
      <c r="SBN3" s="306"/>
      <c r="SBO3" s="306"/>
      <c r="SBP3" s="306"/>
      <c r="SBQ3" s="306"/>
      <c r="SBR3" s="306"/>
      <c r="SBS3" s="306"/>
      <c r="SBT3" s="306"/>
      <c r="SBU3" s="306"/>
      <c r="SBV3" s="306"/>
      <c r="SBW3" s="306"/>
      <c r="SBX3" s="306"/>
      <c r="SBY3" s="306"/>
      <c r="SBZ3" s="306"/>
      <c r="SCA3" s="306"/>
      <c r="SCB3" s="306"/>
      <c r="SCC3" s="306"/>
      <c r="SCD3" s="306"/>
      <c r="SCE3" s="306"/>
      <c r="SCF3" s="306"/>
      <c r="SCG3" s="306"/>
      <c r="SCH3" s="306"/>
      <c r="SCI3" s="306"/>
      <c r="SCJ3" s="306"/>
      <c r="SCK3" s="306"/>
      <c r="SCL3" s="306"/>
      <c r="SCM3" s="306"/>
      <c r="SCN3" s="306"/>
      <c r="SCO3" s="306"/>
      <c r="SCP3" s="306"/>
      <c r="SCQ3" s="306"/>
      <c r="SCR3" s="306"/>
      <c r="SCS3" s="306"/>
      <c r="SCT3" s="306"/>
      <c r="SCU3" s="306"/>
      <c r="SCV3" s="306"/>
      <c r="SCW3" s="306"/>
      <c r="SCX3" s="306"/>
      <c r="SCY3" s="306"/>
      <c r="SCZ3" s="306"/>
      <c r="SDA3" s="306"/>
      <c r="SDB3" s="306"/>
      <c r="SDC3" s="306"/>
      <c r="SDD3" s="306"/>
      <c r="SDE3" s="306"/>
      <c r="SDF3" s="306"/>
      <c r="SDG3" s="306"/>
      <c r="SDH3" s="306"/>
      <c r="SDI3" s="306"/>
      <c r="SDJ3" s="306"/>
      <c r="SDK3" s="306"/>
      <c r="SDL3" s="306"/>
      <c r="SDM3" s="306"/>
      <c r="SDN3" s="306"/>
      <c r="SDO3" s="306"/>
      <c r="SDP3" s="306"/>
      <c r="SDQ3" s="306"/>
      <c r="SDR3" s="306"/>
      <c r="SDS3" s="306"/>
      <c r="SDT3" s="306"/>
      <c r="SDU3" s="306"/>
      <c r="SDV3" s="306"/>
      <c r="SDW3" s="306"/>
      <c r="SDX3" s="306"/>
      <c r="SDY3" s="306"/>
      <c r="SDZ3" s="306"/>
      <c r="SEA3" s="306"/>
      <c r="SEB3" s="306"/>
      <c r="SEC3" s="306"/>
      <c r="SED3" s="306"/>
      <c r="SEE3" s="306"/>
      <c r="SEF3" s="306"/>
      <c r="SEG3" s="306"/>
      <c r="SEH3" s="306"/>
      <c r="SEI3" s="306"/>
      <c r="SEJ3" s="306"/>
      <c r="SEK3" s="306"/>
      <c r="SEL3" s="306"/>
      <c r="SEM3" s="306"/>
      <c r="SEN3" s="306"/>
      <c r="SEO3" s="306"/>
      <c r="SEP3" s="306"/>
      <c r="SEQ3" s="306"/>
      <c r="SER3" s="306"/>
      <c r="SES3" s="306"/>
      <c r="SET3" s="306"/>
      <c r="SEU3" s="306"/>
      <c r="SEV3" s="306"/>
      <c r="SEW3" s="306"/>
      <c r="SEX3" s="306"/>
      <c r="SEY3" s="306"/>
      <c r="SEZ3" s="306"/>
      <c r="SFA3" s="306"/>
      <c r="SFB3" s="306"/>
      <c r="SFC3" s="306"/>
      <c r="SFD3" s="306"/>
      <c r="SFE3" s="306"/>
      <c r="SFF3" s="306"/>
      <c r="SFG3" s="306"/>
      <c r="SFH3" s="306"/>
      <c r="SFI3" s="306"/>
      <c r="SFJ3" s="306"/>
      <c r="SFK3" s="306"/>
      <c r="SFL3" s="306"/>
      <c r="SFM3" s="306"/>
      <c r="SFN3" s="306"/>
      <c r="SFO3" s="306"/>
      <c r="SFP3" s="306"/>
      <c r="SFQ3" s="306"/>
      <c r="SFR3" s="306"/>
      <c r="SFS3" s="306"/>
      <c r="SFT3" s="306"/>
      <c r="SFU3" s="306"/>
      <c r="SFV3" s="306"/>
      <c r="SFW3" s="306"/>
      <c r="SFX3" s="306"/>
      <c r="SFY3" s="306"/>
      <c r="SFZ3" s="306"/>
      <c r="SGA3" s="306"/>
      <c r="SGB3" s="306"/>
      <c r="SGC3" s="306"/>
      <c r="SGD3" s="306"/>
      <c r="SGE3" s="306"/>
      <c r="SGF3" s="306"/>
      <c r="SGG3" s="306"/>
      <c r="SGH3" s="306"/>
      <c r="SGI3" s="306"/>
      <c r="SGJ3" s="306"/>
      <c r="SGK3" s="306"/>
      <c r="SGL3" s="306"/>
      <c r="SGM3" s="306"/>
      <c r="SGN3" s="306"/>
      <c r="SGO3" s="306"/>
      <c r="SGP3" s="306"/>
      <c r="SGQ3" s="306"/>
      <c r="SGR3" s="306"/>
      <c r="SGS3" s="306"/>
      <c r="SGT3" s="306"/>
      <c r="SGU3" s="306"/>
      <c r="SGV3" s="306"/>
      <c r="SGW3" s="306"/>
      <c r="SGX3" s="306"/>
      <c r="SGY3" s="306"/>
      <c r="SGZ3" s="306"/>
      <c r="SHA3" s="306"/>
      <c r="SHB3" s="306"/>
      <c r="SHC3" s="306"/>
      <c r="SHD3" s="306"/>
      <c r="SHE3" s="306"/>
      <c r="SHF3" s="306"/>
      <c r="SHG3" s="306"/>
      <c r="SHH3" s="306"/>
      <c r="SHI3" s="306"/>
      <c r="SHJ3" s="306"/>
      <c r="SHK3" s="306"/>
      <c r="SHL3" s="306"/>
      <c r="SHM3" s="306"/>
      <c r="SHN3" s="306"/>
      <c r="SHO3" s="306"/>
      <c r="SHP3" s="306"/>
      <c r="SHQ3" s="306"/>
      <c r="SHR3" s="306"/>
      <c r="SHS3" s="306"/>
      <c r="SHT3" s="306"/>
      <c r="SHU3" s="306"/>
      <c r="SHV3" s="306"/>
      <c r="SHW3" s="306"/>
      <c r="SHX3" s="306"/>
      <c r="SHY3" s="306"/>
      <c r="SHZ3" s="306"/>
      <c r="SIA3" s="306"/>
      <c r="SIB3" s="306"/>
      <c r="SIC3" s="306"/>
      <c r="SID3" s="306"/>
      <c r="SIE3" s="306"/>
      <c r="SIF3" s="306"/>
      <c r="SIG3" s="306"/>
      <c r="SIH3" s="306"/>
      <c r="SII3" s="306"/>
      <c r="SIJ3" s="306"/>
      <c r="SIK3" s="306"/>
      <c r="SIL3" s="306"/>
      <c r="SIM3" s="306"/>
      <c r="SIN3" s="306"/>
      <c r="SIO3" s="306"/>
      <c r="SIP3" s="306"/>
      <c r="SIQ3" s="306"/>
      <c r="SIR3" s="306"/>
      <c r="SIS3" s="306"/>
      <c r="SIT3" s="306"/>
      <c r="SIU3" s="306"/>
      <c r="SIV3" s="306"/>
      <c r="SIW3" s="306"/>
      <c r="SIX3" s="306"/>
      <c r="SIY3" s="306"/>
      <c r="SIZ3" s="306"/>
      <c r="SJA3" s="306"/>
      <c r="SJB3" s="306"/>
      <c r="SJC3" s="306"/>
      <c r="SJD3" s="306"/>
      <c r="SJE3" s="306"/>
      <c r="SJF3" s="306"/>
      <c r="SJG3" s="306"/>
      <c r="SJH3" s="306"/>
      <c r="SJI3" s="306"/>
      <c r="SJJ3" s="306"/>
      <c r="SJK3" s="306"/>
      <c r="SJL3" s="306"/>
      <c r="SJM3" s="306"/>
      <c r="SJN3" s="306"/>
      <c r="SJO3" s="306"/>
      <c r="SJP3" s="306"/>
      <c r="SJQ3" s="306"/>
      <c r="SJR3" s="306"/>
      <c r="SJS3" s="306"/>
      <c r="SJT3" s="306"/>
      <c r="SJU3" s="306"/>
      <c r="SJV3" s="306"/>
      <c r="SJW3" s="306"/>
      <c r="SJX3" s="306"/>
      <c r="SJY3" s="306"/>
      <c r="SJZ3" s="306"/>
      <c r="SKA3" s="306"/>
      <c r="SKB3" s="306"/>
      <c r="SKC3" s="306"/>
      <c r="SKD3" s="306"/>
      <c r="SKE3" s="306"/>
      <c r="SKF3" s="306"/>
      <c r="SKG3" s="306"/>
      <c r="SKH3" s="306"/>
      <c r="SKI3" s="306"/>
      <c r="SKJ3" s="306"/>
      <c r="SKK3" s="306"/>
      <c r="SKL3" s="306"/>
      <c r="SKM3" s="306"/>
      <c r="SKN3" s="306"/>
      <c r="SKO3" s="306"/>
      <c r="SKP3" s="306"/>
      <c r="SKQ3" s="306"/>
      <c r="SKR3" s="306"/>
      <c r="SKS3" s="306"/>
      <c r="SKT3" s="306"/>
      <c r="SKU3" s="306"/>
      <c r="SKV3" s="306"/>
      <c r="SKW3" s="306"/>
      <c r="SKX3" s="306"/>
      <c r="SKY3" s="306"/>
      <c r="SKZ3" s="306"/>
      <c r="SLA3" s="306"/>
      <c r="SLB3" s="306"/>
      <c r="SLC3" s="306"/>
      <c r="SLD3" s="306"/>
      <c r="SLE3" s="306"/>
      <c r="SLF3" s="306"/>
      <c r="SLG3" s="306"/>
      <c r="SLH3" s="306"/>
      <c r="SLI3" s="306"/>
      <c r="SLJ3" s="306"/>
      <c r="SLK3" s="306"/>
      <c r="SLL3" s="306"/>
      <c r="SLM3" s="306"/>
      <c r="SLN3" s="306"/>
      <c r="SLO3" s="306"/>
      <c r="SLP3" s="306"/>
      <c r="SLQ3" s="306"/>
      <c r="SLR3" s="306"/>
      <c r="SLS3" s="306"/>
      <c r="SLT3" s="306"/>
      <c r="SLU3" s="306"/>
      <c r="SLV3" s="306"/>
      <c r="SLW3" s="306"/>
      <c r="SLX3" s="306"/>
      <c r="SLY3" s="306"/>
      <c r="SLZ3" s="306"/>
      <c r="SMA3" s="306"/>
      <c r="SMB3" s="306"/>
      <c r="SMC3" s="306"/>
      <c r="SMD3" s="306"/>
      <c r="SME3" s="306"/>
      <c r="SMF3" s="306"/>
      <c r="SMG3" s="306"/>
      <c r="SMH3" s="306"/>
      <c r="SMI3" s="306"/>
      <c r="SMJ3" s="306"/>
      <c r="SMK3" s="306"/>
      <c r="SML3" s="306"/>
      <c r="SMM3" s="306"/>
      <c r="SMN3" s="306"/>
      <c r="SMO3" s="306"/>
      <c r="SMP3" s="306"/>
      <c r="SMQ3" s="306"/>
      <c r="SMR3" s="306"/>
      <c r="SMS3" s="306"/>
      <c r="SMT3" s="306"/>
      <c r="SMU3" s="306"/>
      <c r="SMV3" s="306"/>
      <c r="SMW3" s="306"/>
      <c r="SMX3" s="306"/>
      <c r="SMY3" s="306"/>
      <c r="SMZ3" s="306"/>
      <c r="SNA3" s="306"/>
      <c r="SNB3" s="306"/>
      <c r="SNC3" s="306"/>
      <c r="SND3" s="306"/>
      <c r="SNE3" s="306"/>
      <c r="SNF3" s="306"/>
      <c r="SNG3" s="306"/>
      <c r="SNH3" s="306"/>
      <c r="SNI3" s="306"/>
      <c r="SNJ3" s="306"/>
      <c r="SNK3" s="306"/>
      <c r="SNL3" s="306"/>
      <c r="SNM3" s="306"/>
      <c r="SNN3" s="306"/>
      <c r="SNO3" s="306"/>
      <c r="SNP3" s="306"/>
      <c r="SNQ3" s="306"/>
      <c r="SNR3" s="306"/>
      <c r="SNS3" s="306"/>
      <c r="SNT3" s="306"/>
      <c r="SNU3" s="306"/>
      <c r="SNV3" s="306"/>
      <c r="SNW3" s="306"/>
      <c r="SNX3" s="306"/>
      <c r="SNY3" s="306"/>
      <c r="SNZ3" s="306"/>
      <c r="SOA3" s="306"/>
      <c r="SOB3" s="306"/>
      <c r="SOC3" s="306"/>
      <c r="SOD3" s="306"/>
      <c r="SOE3" s="306"/>
      <c r="SOF3" s="306"/>
      <c r="SOG3" s="306"/>
      <c r="SOH3" s="306"/>
      <c r="SOI3" s="306"/>
      <c r="SOJ3" s="306"/>
      <c r="SOK3" s="306"/>
      <c r="SOL3" s="306"/>
      <c r="SOM3" s="306"/>
      <c r="SON3" s="306"/>
      <c r="SOO3" s="306"/>
      <c r="SOP3" s="306"/>
      <c r="SOQ3" s="306"/>
      <c r="SOR3" s="306"/>
      <c r="SOS3" s="306"/>
      <c r="SOT3" s="306"/>
      <c r="SOU3" s="306"/>
      <c r="SOV3" s="306"/>
      <c r="SOW3" s="306"/>
      <c r="SOX3" s="306"/>
      <c r="SOY3" s="306"/>
      <c r="SOZ3" s="306"/>
      <c r="SPA3" s="306"/>
      <c r="SPB3" s="306"/>
      <c r="SPC3" s="306"/>
      <c r="SPD3" s="306"/>
      <c r="SPE3" s="306"/>
      <c r="SPF3" s="306"/>
      <c r="SPG3" s="306"/>
      <c r="SPH3" s="306"/>
      <c r="SPI3" s="306"/>
      <c r="SPJ3" s="306"/>
      <c r="SPK3" s="306"/>
      <c r="SPL3" s="306"/>
      <c r="SPM3" s="306"/>
      <c r="SPN3" s="306"/>
      <c r="SPO3" s="306"/>
      <c r="SPP3" s="306"/>
      <c r="SPQ3" s="306"/>
      <c r="SPR3" s="306"/>
      <c r="SPS3" s="306"/>
      <c r="SPT3" s="306"/>
      <c r="SPU3" s="306"/>
      <c r="SPV3" s="306"/>
      <c r="SPW3" s="306"/>
      <c r="SPX3" s="306"/>
      <c r="SPY3" s="306"/>
      <c r="SPZ3" s="306"/>
      <c r="SQA3" s="306"/>
      <c r="SQB3" s="306"/>
      <c r="SQC3" s="306"/>
      <c r="SQD3" s="306"/>
      <c r="SQE3" s="306"/>
      <c r="SQF3" s="306"/>
      <c r="SQG3" s="306"/>
      <c r="SQH3" s="306"/>
      <c r="SQI3" s="306"/>
      <c r="SQJ3" s="306"/>
      <c r="SQK3" s="306"/>
      <c r="SQL3" s="306"/>
      <c r="SQM3" s="306"/>
      <c r="SQN3" s="306"/>
      <c r="SQO3" s="306"/>
      <c r="SQP3" s="306"/>
      <c r="SQQ3" s="306"/>
      <c r="SQR3" s="306"/>
      <c r="SQS3" s="306"/>
      <c r="SQT3" s="306"/>
      <c r="SQU3" s="306"/>
      <c r="SQV3" s="306"/>
      <c r="SQW3" s="306"/>
      <c r="SQX3" s="306"/>
      <c r="SQY3" s="306"/>
      <c r="SQZ3" s="306"/>
      <c r="SRA3" s="306"/>
      <c r="SRB3" s="306"/>
      <c r="SRC3" s="306"/>
      <c r="SRD3" s="306"/>
      <c r="SRE3" s="306"/>
      <c r="SRF3" s="306"/>
      <c r="SRG3" s="306"/>
      <c r="SRH3" s="306"/>
      <c r="SRI3" s="306"/>
      <c r="SRJ3" s="306"/>
      <c r="SRK3" s="306"/>
      <c r="SRL3" s="306"/>
      <c r="SRM3" s="306"/>
      <c r="SRN3" s="306"/>
      <c r="SRO3" s="306"/>
      <c r="SRP3" s="306"/>
      <c r="SRQ3" s="306"/>
      <c r="SRR3" s="306"/>
      <c r="SRS3" s="306"/>
      <c r="SRT3" s="306"/>
      <c r="SRU3" s="306"/>
      <c r="SRV3" s="306"/>
      <c r="SRW3" s="306"/>
      <c r="SRX3" s="306"/>
      <c r="SRY3" s="306"/>
      <c r="SRZ3" s="306"/>
      <c r="SSA3" s="306"/>
      <c r="SSB3" s="306"/>
      <c r="SSC3" s="306"/>
      <c r="SSD3" s="306"/>
      <c r="SSE3" s="306"/>
      <c r="SSF3" s="306"/>
      <c r="SSG3" s="306"/>
      <c r="SSH3" s="306"/>
      <c r="SSI3" s="306"/>
      <c r="SSJ3" s="306"/>
      <c r="SSK3" s="306"/>
      <c r="SSL3" s="306"/>
      <c r="SSM3" s="306"/>
      <c r="SSN3" s="306"/>
      <c r="SSO3" s="306"/>
      <c r="SSP3" s="306"/>
      <c r="SSQ3" s="306"/>
      <c r="SSR3" s="306"/>
      <c r="SSS3" s="306"/>
      <c r="SST3" s="306"/>
      <c r="SSU3" s="306"/>
      <c r="SSV3" s="306"/>
      <c r="SSW3" s="306"/>
      <c r="SSX3" s="306"/>
      <c r="SSY3" s="306"/>
      <c r="SSZ3" s="306"/>
      <c r="STA3" s="306"/>
      <c r="STB3" s="306"/>
      <c r="STC3" s="306"/>
      <c r="STD3" s="306"/>
      <c r="STE3" s="306"/>
      <c r="STF3" s="306"/>
      <c r="STG3" s="306"/>
      <c r="STH3" s="306"/>
      <c r="STI3" s="306"/>
      <c r="STJ3" s="306"/>
      <c r="STK3" s="306"/>
      <c r="STL3" s="306"/>
      <c r="STM3" s="306"/>
      <c r="STN3" s="306"/>
      <c r="STO3" s="306"/>
      <c r="STP3" s="306"/>
      <c r="STQ3" s="306"/>
      <c r="STR3" s="306"/>
      <c r="STS3" s="306"/>
      <c r="STT3" s="306"/>
      <c r="STU3" s="306"/>
      <c r="STV3" s="306"/>
      <c r="STW3" s="306"/>
      <c r="STX3" s="306"/>
      <c r="STY3" s="306"/>
      <c r="STZ3" s="306"/>
      <c r="SUA3" s="306"/>
      <c r="SUB3" s="306"/>
      <c r="SUC3" s="306"/>
      <c r="SUD3" s="306"/>
      <c r="SUE3" s="306"/>
      <c r="SUF3" s="306"/>
      <c r="SUG3" s="306"/>
      <c r="SUH3" s="306"/>
      <c r="SUI3" s="306"/>
      <c r="SUJ3" s="306"/>
      <c r="SUK3" s="306"/>
      <c r="SUL3" s="306"/>
      <c r="SUM3" s="306"/>
      <c r="SUN3" s="306"/>
      <c r="SUO3" s="306"/>
      <c r="SUP3" s="306"/>
      <c r="SUQ3" s="306"/>
      <c r="SUR3" s="306"/>
      <c r="SUS3" s="306"/>
      <c r="SUT3" s="306"/>
      <c r="SUU3" s="306"/>
      <c r="SUV3" s="306"/>
      <c r="SUW3" s="306"/>
      <c r="SUX3" s="306"/>
      <c r="SUY3" s="306"/>
      <c r="SUZ3" s="306"/>
      <c r="SVA3" s="306"/>
      <c r="SVB3" s="306"/>
      <c r="SVC3" s="306"/>
      <c r="SVD3" s="306"/>
      <c r="SVE3" s="306"/>
      <c r="SVF3" s="306"/>
      <c r="SVG3" s="306"/>
      <c r="SVH3" s="306"/>
      <c r="SVI3" s="306"/>
      <c r="SVJ3" s="306"/>
      <c r="SVK3" s="306"/>
      <c r="SVL3" s="306"/>
      <c r="SVM3" s="306"/>
      <c r="SVN3" s="306"/>
      <c r="SVO3" s="306"/>
      <c r="SVP3" s="306"/>
      <c r="SVQ3" s="306"/>
      <c r="SVR3" s="306"/>
      <c r="SVS3" s="306"/>
      <c r="SVT3" s="306"/>
      <c r="SVU3" s="306"/>
      <c r="SVV3" s="306"/>
      <c r="SVW3" s="306"/>
      <c r="SVX3" s="306"/>
      <c r="SVY3" s="306"/>
      <c r="SVZ3" s="306"/>
      <c r="SWA3" s="306"/>
      <c r="SWB3" s="306"/>
      <c r="SWC3" s="306"/>
      <c r="SWD3" s="306"/>
      <c r="SWE3" s="306"/>
      <c r="SWF3" s="306"/>
      <c r="SWG3" s="306"/>
      <c r="SWH3" s="306"/>
      <c r="SWI3" s="306"/>
      <c r="SWJ3" s="306"/>
      <c r="SWK3" s="306"/>
      <c r="SWL3" s="306"/>
      <c r="SWM3" s="306"/>
      <c r="SWN3" s="306"/>
      <c r="SWO3" s="306"/>
      <c r="SWP3" s="306"/>
      <c r="SWQ3" s="306"/>
      <c r="SWR3" s="306"/>
      <c r="SWS3" s="306"/>
      <c r="SWT3" s="306"/>
      <c r="SWU3" s="306"/>
      <c r="SWV3" s="306"/>
      <c r="SWW3" s="306"/>
      <c r="SWX3" s="306"/>
      <c r="SWY3" s="306"/>
      <c r="SWZ3" s="306"/>
      <c r="SXA3" s="306"/>
      <c r="SXB3" s="306"/>
      <c r="SXC3" s="306"/>
      <c r="SXD3" s="306"/>
      <c r="SXE3" s="306"/>
      <c r="SXF3" s="306"/>
      <c r="SXG3" s="306"/>
      <c r="SXH3" s="306"/>
      <c r="SXI3" s="306"/>
      <c r="SXJ3" s="306"/>
      <c r="SXK3" s="306"/>
      <c r="SXL3" s="306"/>
      <c r="SXM3" s="306"/>
      <c r="SXN3" s="306"/>
      <c r="SXO3" s="306"/>
      <c r="SXP3" s="306"/>
      <c r="SXQ3" s="306"/>
      <c r="SXR3" s="306"/>
      <c r="SXS3" s="306"/>
      <c r="SXT3" s="306"/>
      <c r="SXU3" s="306"/>
      <c r="SXV3" s="306"/>
      <c r="SXW3" s="306"/>
      <c r="SXX3" s="306"/>
      <c r="SXY3" s="306"/>
      <c r="SXZ3" s="306"/>
      <c r="SYA3" s="306"/>
      <c r="SYB3" s="306"/>
      <c r="SYC3" s="306"/>
      <c r="SYD3" s="306"/>
      <c r="SYE3" s="306"/>
      <c r="SYF3" s="306"/>
      <c r="SYG3" s="306"/>
      <c r="SYH3" s="306"/>
      <c r="SYI3" s="306"/>
      <c r="SYJ3" s="306"/>
      <c r="SYK3" s="306"/>
      <c r="SYL3" s="306"/>
      <c r="SYM3" s="306"/>
      <c r="SYN3" s="306"/>
      <c r="SYO3" s="306"/>
      <c r="SYP3" s="306"/>
      <c r="SYQ3" s="306"/>
      <c r="SYR3" s="306"/>
      <c r="SYS3" s="306"/>
      <c r="SYT3" s="306"/>
      <c r="SYU3" s="306"/>
      <c r="SYV3" s="306"/>
      <c r="SYW3" s="306"/>
      <c r="SYX3" s="306"/>
      <c r="SYY3" s="306"/>
      <c r="SYZ3" s="306"/>
      <c r="SZA3" s="306"/>
      <c r="SZB3" s="306"/>
      <c r="SZC3" s="306"/>
      <c r="SZD3" s="306"/>
      <c r="SZE3" s="306"/>
      <c r="SZF3" s="306"/>
      <c r="SZG3" s="306"/>
      <c r="SZH3" s="306"/>
      <c r="SZI3" s="306"/>
      <c r="SZJ3" s="306"/>
      <c r="SZK3" s="306"/>
      <c r="SZL3" s="306"/>
      <c r="SZM3" s="306"/>
      <c r="SZN3" s="306"/>
      <c r="SZO3" s="306"/>
      <c r="SZP3" s="306"/>
      <c r="SZQ3" s="306"/>
      <c r="SZR3" s="306"/>
      <c r="SZS3" s="306"/>
      <c r="SZT3" s="306"/>
      <c r="SZU3" s="306"/>
      <c r="SZV3" s="306"/>
      <c r="SZW3" s="306"/>
      <c r="SZX3" s="306"/>
      <c r="SZY3" s="306"/>
      <c r="SZZ3" s="306"/>
      <c r="TAA3" s="306"/>
      <c r="TAB3" s="306"/>
      <c r="TAC3" s="306"/>
      <c r="TAD3" s="306"/>
      <c r="TAE3" s="306"/>
      <c r="TAF3" s="306"/>
      <c r="TAG3" s="306"/>
      <c r="TAH3" s="306"/>
      <c r="TAI3" s="306"/>
      <c r="TAJ3" s="306"/>
      <c r="TAK3" s="306"/>
      <c r="TAL3" s="306"/>
      <c r="TAM3" s="306"/>
      <c r="TAN3" s="306"/>
      <c r="TAO3" s="306"/>
      <c r="TAP3" s="306"/>
      <c r="TAQ3" s="306"/>
      <c r="TAR3" s="306"/>
      <c r="TAS3" s="306"/>
      <c r="TAT3" s="306"/>
      <c r="TAU3" s="306"/>
      <c r="TAV3" s="306"/>
      <c r="TAW3" s="306"/>
      <c r="TAX3" s="306"/>
      <c r="TAY3" s="306"/>
      <c r="TAZ3" s="306"/>
      <c r="TBA3" s="306"/>
      <c r="TBB3" s="306"/>
      <c r="TBC3" s="306"/>
      <c r="TBD3" s="306"/>
      <c r="TBE3" s="306"/>
      <c r="TBF3" s="306"/>
      <c r="TBG3" s="306"/>
      <c r="TBH3" s="306"/>
      <c r="TBI3" s="306"/>
      <c r="TBJ3" s="306"/>
      <c r="TBK3" s="306"/>
      <c r="TBL3" s="306"/>
      <c r="TBM3" s="306"/>
      <c r="TBN3" s="306"/>
      <c r="TBO3" s="306"/>
      <c r="TBP3" s="306"/>
      <c r="TBQ3" s="306"/>
      <c r="TBR3" s="306"/>
      <c r="TBS3" s="306"/>
      <c r="TBT3" s="306"/>
      <c r="TBU3" s="306"/>
      <c r="TBV3" s="306"/>
      <c r="TBW3" s="306"/>
      <c r="TBX3" s="306"/>
      <c r="TBY3" s="306"/>
      <c r="TBZ3" s="306"/>
      <c r="TCA3" s="306"/>
      <c r="TCB3" s="306"/>
      <c r="TCC3" s="306"/>
      <c r="TCD3" s="306"/>
      <c r="TCE3" s="306"/>
      <c r="TCF3" s="306"/>
      <c r="TCG3" s="306"/>
      <c r="TCH3" s="306"/>
      <c r="TCI3" s="306"/>
      <c r="TCJ3" s="306"/>
      <c r="TCK3" s="306"/>
      <c r="TCL3" s="306"/>
      <c r="TCM3" s="306"/>
      <c r="TCN3" s="306"/>
      <c r="TCO3" s="306"/>
      <c r="TCP3" s="306"/>
      <c r="TCQ3" s="306"/>
      <c r="TCR3" s="306"/>
      <c r="TCS3" s="306"/>
      <c r="TCT3" s="306"/>
      <c r="TCU3" s="306"/>
      <c r="TCV3" s="306"/>
      <c r="TCW3" s="306"/>
      <c r="TCX3" s="306"/>
      <c r="TCY3" s="306"/>
      <c r="TCZ3" s="306"/>
      <c r="TDA3" s="306"/>
      <c r="TDB3" s="306"/>
      <c r="TDC3" s="306"/>
      <c r="TDD3" s="306"/>
      <c r="TDE3" s="306"/>
      <c r="TDF3" s="306"/>
      <c r="TDG3" s="306"/>
      <c r="TDH3" s="306"/>
      <c r="TDI3" s="306"/>
      <c r="TDJ3" s="306"/>
      <c r="TDK3" s="306"/>
      <c r="TDL3" s="306"/>
      <c r="TDM3" s="306"/>
      <c r="TDN3" s="306"/>
      <c r="TDO3" s="306"/>
      <c r="TDP3" s="306"/>
      <c r="TDQ3" s="306"/>
      <c r="TDR3" s="306"/>
      <c r="TDS3" s="306"/>
      <c r="TDT3" s="306"/>
      <c r="TDU3" s="306"/>
      <c r="TDV3" s="306"/>
      <c r="TDW3" s="306"/>
      <c r="TDX3" s="306"/>
      <c r="TDY3" s="306"/>
      <c r="TDZ3" s="306"/>
      <c r="TEA3" s="306"/>
      <c r="TEB3" s="306"/>
      <c r="TEC3" s="306"/>
      <c r="TED3" s="306"/>
      <c r="TEE3" s="306"/>
      <c r="TEF3" s="306"/>
      <c r="TEG3" s="306"/>
      <c r="TEH3" s="306"/>
      <c r="TEI3" s="306"/>
      <c r="TEJ3" s="306"/>
      <c r="TEK3" s="306"/>
      <c r="TEL3" s="306"/>
      <c r="TEM3" s="306"/>
      <c r="TEN3" s="306"/>
      <c r="TEO3" s="306"/>
      <c r="TEP3" s="306"/>
      <c r="TEQ3" s="306"/>
      <c r="TER3" s="306"/>
      <c r="TES3" s="306"/>
      <c r="TET3" s="306"/>
      <c r="TEU3" s="306"/>
      <c r="TEV3" s="306"/>
      <c r="TEW3" s="306"/>
      <c r="TEX3" s="306"/>
      <c r="TEY3" s="306"/>
      <c r="TEZ3" s="306"/>
      <c r="TFA3" s="306"/>
      <c r="TFB3" s="306"/>
      <c r="TFC3" s="306"/>
      <c r="TFD3" s="306"/>
      <c r="TFE3" s="306"/>
      <c r="TFF3" s="306"/>
      <c r="TFG3" s="306"/>
      <c r="TFH3" s="306"/>
      <c r="TFI3" s="306"/>
      <c r="TFJ3" s="306"/>
      <c r="TFK3" s="306"/>
      <c r="TFL3" s="306"/>
      <c r="TFM3" s="306"/>
      <c r="TFN3" s="306"/>
      <c r="TFO3" s="306"/>
      <c r="TFP3" s="306"/>
      <c r="TFQ3" s="306"/>
      <c r="TFR3" s="306"/>
      <c r="TFS3" s="306"/>
      <c r="TFT3" s="306"/>
      <c r="TFU3" s="306"/>
      <c r="TFV3" s="306"/>
      <c r="TFW3" s="306"/>
      <c r="TFX3" s="306"/>
      <c r="TFY3" s="306"/>
      <c r="TFZ3" s="306"/>
      <c r="TGA3" s="306"/>
      <c r="TGB3" s="306"/>
      <c r="TGC3" s="306"/>
      <c r="TGD3" s="306"/>
      <c r="TGE3" s="306"/>
      <c r="TGF3" s="306"/>
      <c r="TGG3" s="306"/>
      <c r="TGH3" s="306"/>
      <c r="TGI3" s="306"/>
      <c r="TGJ3" s="306"/>
      <c r="TGK3" s="306"/>
      <c r="TGL3" s="306"/>
      <c r="TGM3" s="306"/>
      <c r="TGN3" s="306"/>
      <c r="TGO3" s="306"/>
      <c r="TGP3" s="306"/>
      <c r="TGQ3" s="306"/>
      <c r="TGR3" s="306"/>
      <c r="TGS3" s="306"/>
      <c r="TGT3" s="306"/>
      <c r="TGU3" s="306"/>
      <c r="TGV3" s="306"/>
      <c r="TGW3" s="306"/>
      <c r="TGX3" s="306"/>
      <c r="TGY3" s="306"/>
      <c r="TGZ3" s="306"/>
      <c r="THA3" s="306"/>
      <c r="THB3" s="306"/>
      <c r="THC3" s="306"/>
      <c r="THD3" s="306"/>
      <c r="THE3" s="306"/>
      <c r="THF3" s="306"/>
      <c r="THG3" s="306"/>
      <c r="THH3" s="306"/>
      <c r="THI3" s="306"/>
      <c r="THJ3" s="306"/>
      <c r="THK3" s="306"/>
      <c r="THL3" s="306"/>
      <c r="THM3" s="306"/>
      <c r="THN3" s="306"/>
      <c r="THO3" s="306"/>
      <c r="THP3" s="306"/>
      <c r="THQ3" s="306"/>
      <c r="THR3" s="306"/>
      <c r="THS3" s="306"/>
      <c r="THT3" s="306"/>
      <c r="THU3" s="306"/>
      <c r="THV3" s="306"/>
      <c r="THW3" s="306"/>
      <c r="THX3" s="306"/>
      <c r="THY3" s="306"/>
      <c r="THZ3" s="306"/>
      <c r="TIA3" s="306"/>
      <c r="TIB3" s="306"/>
      <c r="TIC3" s="306"/>
      <c r="TID3" s="306"/>
      <c r="TIE3" s="306"/>
      <c r="TIF3" s="306"/>
      <c r="TIG3" s="306"/>
      <c r="TIH3" s="306"/>
      <c r="TII3" s="306"/>
      <c r="TIJ3" s="306"/>
      <c r="TIK3" s="306"/>
      <c r="TIL3" s="306"/>
      <c r="TIM3" s="306"/>
      <c r="TIN3" s="306"/>
      <c r="TIO3" s="306"/>
      <c r="TIP3" s="306"/>
      <c r="TIQ3" s="306"/>
      <c r="TIR3" s="306"/>
      <c r="TIS3" s="306"/>
      <c r="TIT3" s="306"/>
      <c r="TIU3" s="306"/>
      <c r="TIV3" s="306"/>
      <c r="TIW3" s="306"/>
      <c r="TIX3" s="306"/>
      <c r="TIY3" s="306"/>
      <c r="TIZ3" s="306"/>
      <c r="TJA3" s="306"/>
      <c r="TJB3" s="306"/>
      <c r="TJC3" s="306"/>
      <c r="TJD3" s="306"/>
      <c r="TJE3" s="306"/>
      <c r="TJF3" s="306"/>
      <c r="TJG3" s="306"/>
      <c r="TJH3" s="306"/>
      <c r="TJI3" s="306"/>
      <c r="TJJ3" s="306"/>
      <c r="TJK3" s="306"/>
      <c r="TJL3" s="306"/>
      <c r="TJM3" s="306"/>
      <c r="TJN3" s="306"/>
      <c r="TJO3" s="306"/>
      <c r="TJP3" s="306"/>
      <c r="TJQ3" s="306"/>
      <c r="TJR3" s="306"/>
      <c r="TJS3" s="306"/>
      <c r="TJT3" s="306"/>
      <c r="TJU3" s="306"/>
      <c r="TJV3" s="306"/>
      <c r="TJW3" s="306"/>
      <c r="TJX3" s="306"/>
      <c r="TJY3" s="306"/>
      <c r="TJZ3" s="306"/>
      <c r="TKA3" s="306"/>
      <c r="TKB3" s="306"/>
      <c r="TKC3" s="306"/>
      <c r="TKD3" s="306"/>
      <c r="TKE3" s="306"/>
      <c r="TKF3" s="306"/>
      <c r="TKG3" s="306"/>
      <c r="TKH3" s="306"/>
      <c r="TKI3" s="306"/>
      <c r="TKJ3" s="306"/>
      <c r="TKK3" s="306"/>
      <c r="TKL3" s="306"/>
      <c r="TKM3" s="306"/>
      <c r="TKN3" s="306"/>
      <c r="TKO3" s="306"/>
      <c r="TKP3" s="306"/>
      <c r="TKQ3" s="306"/>
      <c r="TKR3" s="306"/>
      <c r="TKS3" s="306"/>
      <c r="TKT3" s="306"/>
      <c r="TKU3" s="306"/>
      <c r="TKV3" s="306"/>
      <c r="TKW3" s="306"/>
      <c r="TKX3" s="306"/>
      <c r="TKY3" s="306"/>
      <c r="TKZ3" s="306"/>
      <c r="TLA3" s="306"/>
      <c r="TLB3" s="306"/>
      <c r="TLC3" s="306"/>
      <c r="TLD3" s="306"/>
      <c r="TLE3" s="306"/>
      <c r="TLF3" s="306"/>
      <c r="TLG3" s="306"/>
      <c r="TLH3" s="306"/>
      <c r="TLI3" s="306"/>
      <c r="TLJ3" s="306"/>
      <c r="TLK3" s="306"/>
      <c r="TLL3" s="306"/>
      <c r="TLM3" s="306"/>
      <c r="TLN3" s="306"/>
      <c r="TLO3" s="306"/>
      <c r="TLP3" s="306"/>
      <c r="TLQ3" s="306"/>
      <c r="TLR3" s="306"/>
      <c r="TLS3" s="306"/>
      <c r="TLT3" s="306"/>
      <c r="TLU3" s="306"/>
      <c r="TLV3" s="306"/>
      <c r="TLW3" s="306"/>
      <c r="TLX3" s="306"/>
      <c r="TLY3" s="306"/>
      <c r="TLZ3" s="306"/>
      <c r="TMA3" s="306"/>
      <c r="TMB3" s="306"/>
      <c r="TMC3" s="306"/>
      <c r="TMD3" s="306"/>
      <c r="TME3" s="306"/>
      <c r="TMF3" s="306"/>
      <c r="TMG3" s="306"/>
      <c r="TMH3" s="306"/>
      <c r="TMI3" s="306"/>
      <c r="TMJ3" s="306"/>
      <c r="TMK3" s="306"/>
      <c r="TML3" s="306"/>
      <c r="TMM3" s="306"/>
      <c r="TMN3" s="306"/>
      <c r="TMO3" s="306"/>
      <c r="TMP3" s="306"/>
      <c r="TMQ3" s="306"/>
      <c r="TMR3" s="306"/>
      <c r="TMS3" s="306"/>
      <c r="TMT3" s="306"/>
      <c r="TMU3" s="306"/>
      <c r="TMV3" s="306"/>
      <c r="TMW3" s="306"/>
      <c r="TMX3" s="306"/>
      <c r="TMY3" s="306"/>
      <c r="TMZ3" s="306"/>
      <c r="TNA3" s="306"/>
      <c r="TNB3" s="306"/>
      <c r="TNC3" s="306"/>
      <c r="TND3" s="306"/>
      <c r="TNE3" s="306"/>
      <c r="TNF3" s="306"/>
      <c r="TNG3" s="306"/>
      <c r="TNH3" s="306"/>
      <c r="TNI3" s="306"/>
      <c r="TNJ3" s="306"/>
      <c r="TNK3" s="306"/>
      <c r="TNL3" s="306"/>
      <c r="TNM3" s="306"/>
      <c r="TNN3" s="306"/>
      <c r="TNO3" s="306"/>
      <c r="TNP3" s="306"/>
      <c r="TNQ3" s="306"/>
      <c r="TNR3" s="306"/>
      <c r="TNS3" s="306"/>
      <c r="TNT3" s="306"/>
      <c r="TNU3" s="306"/>
      <c r="TNV3" s="306"/>
      <c r="TNW3" s="306"/>
      <c r="TNX3" s="306"/>
      <c r="TNY3" s="306"/>
      <c r="TNZ3" s="306"/>
      <c r="TOA3" s="306"/>
      <c r="TOB3" s="306"/>
      <c r="TOC3" s="306"/>
      <c r="TOD3" s="306"/>
      <c r="TOE3" s="306"/>
      <c r="TOF3" s="306"/>
      <c r="TOG3" s="306"/>
      <c r="TOH3" s="306"/>
      <c r="TOI3" s="306"/>
      <c r="TOJ3" s="306"/>
      <c r="TOK3" s="306"/>
      <c r="TOL3" s="306"/>
      <c r="TOM3" s="306"/>
      <c r="TON3" s="306"/>
      <c r="TOO3" s="306"/>
      <c r="TOP3" s="306"/>
      <c r="TOQ3" s="306"/>
      <c r="TOR3" s="306"/>
      <c r="TOS3" s="306"/>
      <c r="TOT3" s="306"/>
      <c r="TOU3" s="306"/>
      <c r="TOV3" s="306"/>
      <c r="TOW3" s="306"/>
      <c r="TOX3" s="306"/>
      <c r="TOY3" s="306"/>
      <c r="TOZ3" s="306"/>
      <c r="TPA3" s="306"/>
      <c r="TPB3" s="306"/>
      <c r="TPC3" s="306"/>
      <c r="TPD3" s="306"/>
      <c r="TPE3" s="306"/>
      <c r="TPF3" s="306"/>
      <c r="TPG3" s="306"/>
      <c r="TPH3" s="306"/>
      <c r="TPI3" s="306"/>
      <c r="TPJ3" s="306"/>
      <c r="TPK3" s="306"/>
      <c r="TPL3" s="306"/>
      <c r="TPM3" s="306"/>
      <c r="TPN3" s="306"/>
      <c r="TPO3" s="306"/>
      <c r="TPP3" s="306"/>
      <c r="TPQ3" s="306"/>
      <c r="TPR3" s="306"/>
      <c r="TPS3" s="306"/>
      <c r="TPT3" s="306"/>
      <c r="TPU3" s="306"/>
      <c r="TPV3" s="306"/>
      <c r="TPW3" s="306"/>
      <c r="TPX3" s="306"/>
      <c r="TPY3" s="306"/>
      <c r="TPZ3" s="306"/>
      <c r="TQA3" s="306"/>
      <c r="TQB3" s="306"/>
      <c r="TQC3" s="306"/>
      <c r="TQD3" s="306"/>
      <c r="TQE3" s="306"/>
      <c r="TQF3" s="306"/>
      <c r="TQG3" s="306"/>
      <c r="TQH3" s="306"/>
      <c r="TQI3" s="306"/>
      <c r="TQJ3" s="306"/>
      <c r="TQK3" s="306"/>
      <c r="TQL3" s="306"/>
      <c r="TQM3" s="306"/>
      <c r="TQN3" s="306"/>
      <c r="TQO3" s="306"/>
      <c r="TQP3" s="306"/>
      <c r="TQQ3" s="306"/>
      <c r="TQR3" s="306"/>
      <c r="TQS3" s="306"/>
      <c r="TQT3" s="306"/>
      <c r="TQU3" s="306"/>
      <c r="TQV3" s="306"/>
      <c r="TQW3" s="306"/>
      <c r="TQX3" s="306"/>
      <c r="TQY3" s="306"/>
      <c r="TQZ3" s="306"/>
      <c r="TRA3" s="306"/>
      <c r="TRB3" s="306"/>
      <c r="TRC3" s="306"/>
      <c r="TRD3" s="306"/>
      <c r="TRE3" s="306"/>
      <c r="TRF3" s="306"/>
      <c r="TRG3" s="306"/>
      <c r="TRH3" s="306"/>
      <c r="TRI3" s="306"/>
      <c r="TRJ3" s="306"/>
      <c r="TRK3" s="306"/>
      <c r="TRL3" s="306"/>
      <c r="TRM3" s="306"/>
      <c r="TRN3" s="306"/>
      <c r="TRO3" s="306"/>
      <c r="TRP3" s="306"/>
      <c r="TRQ3" s="306"/>
      <c r="TRR3" s="306"/>
      <c r="TRS3" s="306"/>
      <c r="TRT3" s="306"/>
      <c r="TRU3" s="306"/>
      <c r="TRV3" s="306"/>
      <c r="TRW3" s="306"/>
      <c r="TRX3" s="306"/>
      <c r="TRY3" s="306"/>
      <c r="TRZ3" s="306"/>
      <c r="TSA3" s="306"/>
      <c r="TSB3" s="306"/>
      <c r="TSC3" s="306"/>
      <c r="TSD3" s="306"/>
      <c r="TSE3" s="306"/>
      <c r="TSF3" s="306"/>
      <c r="TSG3" s="306"/>
      <c r="TSH3" s="306"/>
      <c r="TSI3" s="306"/>
      <c r="TSJ3" s="306"/>
      <c r="TSK3" s="306"/>
      <c r="TSL3" s="306"/>
      <c r="TSM3" s="306"/>
      <c r="TSN3" s="306"/>
      <c r="TSO3" s="306"/>
      <c r="TSP3" s="306"/>
      <c r="TSQ3" s="306"/>
      <c r="TSR3" s="306"/>
      <c r="TSS3" s="306"/>
      <c r="TST3" s="306"/>
      <c r="TSU3" s="306"/>
      <c r="TSV3" s="306"/>
      <c r="TSW3" s="306"/>
      <c r="TSX3" s="306"/>
      <c r="TSY3" s="306"/>
      <c r="TSZ3" s="306"/>
      <c r="TTA3" s="306"/>
      <c r="TTB3" s="306"/>
      <c r="TTC3" s="306"/>
      <c r="TTD3" s="306"/>
      <c r="TTE3" s="306"/>
      <c r="TTF3" s="306"/>
      <c r="TTG3" s="306"/>
      <c r="TTH3" s="306"/>
      <c r="TTI3" s="306"/>
      <c r="TTJ3" s="306"/>
      <c r="TTK3" s="306"/>
      <c r="TTL3" s="306"/>
      <c r="TTM3" s="306"/>
      <c r="TTN3" s="306"/>
      <c r="TTO3" s="306"/>
      <c r="TTP3" s="306"/>
      <c r="TTQ3" s="306"/>
      <c r="TTR3" s="306"/>
      <c r="TTS3" s="306"/>
      <c r="TTT3" s="306"/>
      <c r="TTU3" s="306"/>
      <c r="TTV3" s="306"/>
      <c r="TTW3" s="306"/>
      <c r="TTX3" s="306"/>
      <c r="TTY3" s="306"/>
      <c r="TTZ3" s="306"/>
      <c r="TUA3" s="306"/>
      <c r="TUB3" s="306"/>
      <c r="TUC3" s="306"/>
      <c r="TUD3" s="306"/>
      <c r="TUE3" s="306"/>
      <c r="TUF3" s="306"/>
      <c r="TUG3" s="306"/>
      <c r="TUH3" s="306"/>
      <c r="TUI3" s="306"/>
      <c r="TUJ3" s="306"/>
      <c r="TUK3" s="306"/>
      <c r="TUL3" s="306"/>
      <c r="TUM3" s="306"/>
      <c r="TUN3" s="306"/>
      <c r="TUO3" s="306"/>
      <c r="TUP3" s="306"/>
      <c r="TUQ3" s="306"/>
      <c r="TUR3" s="306"/>
      <c r="TUS3" s="306"/>
      <c r="TUT3" s="306"/>
      <c r="TUU3" s="306"/>
      <c r="TUV3" s="306"/>
      <c r="TUW3" s="306"/>
      <c r="TUX3" s="306"/>
      <c r="TUY3" s="306"/>
      <c r="TUZ3" s="306"/>
      <c r="TVA3" s="306"/>
      <c r="TVB3" s="306"/>
      <c r="TVC3" s="306"/>
      <c r="TVD3" s="306"/>
      <c r="TVE3" s="306"/>
      <c r="TVF3" s="306"/>
      <c r="TVG3" s="306"/>
      <c r="TVH3" s="306"/>
      <c r="TVI3" s="306"/>
      <c r="TVJ3" s="306"/>
      <c r="TVK3" s="306"/>
      <c r="TVL3" s="306"/>
      <c r="TVM3" s="306"/>
      <c r="TVN3" s="306"/>
      <c r="TVO3" s="306"/>
      <c r="TVP3" s="306"/>
      <c r="TVQ3" s="306"/>
      <c r="TVR3" s="306"/>
      <c r="TVS3" s="306"/>
      <c r="TVT3" s="306"/>
      <c r="TVU3" s="306"/>
      <c r="TVV3" s="306"/>
      <c r="TVW3" s="306"/>
      <c r="TVX3" s="306"/>
      <c r="TVY3" s="306"/>
      <c r="TVZ3" s="306"/>
      <c r="TWA3" s="306"/>
      <c r="TWB3" s="306"/>
      <c r="TWC3" s="306"/>
      <c r="TWD3" s="306"/>
      <c r="TWE3" s="306"/>
      <c r="TWF3" s="306"/>
      <c r="TWG3" s="306"/>
      <c r="TWH3" s="306"/>
      <c r="TWI3" s="306"/>
      <c r="TWJ3" s="306"/>
      <c r="TWK3" s="306"/>
      <c r="TWL3" s="306"/>
      <c r="TWM3" s="306"/>
      <c r="TWN3" s="306"/>
      <c r="TWO3" s="306"/>
      <c r="TWP3" s="306"/>
      <c r="TWQ3" s="306"/>
      <c r="TWR3" s="306"/>
      <c r="TWS3" s="306"/>
      <c r="TWT3" s="306"/>
      <c r="TWU3" s="306"/>
      <c r="TWV3" s="306"/>
      <c r="TWW3" s="306"/>
      <c r="TWX3" s="306"/>
      <c r="TWY3" s="306"/>
      <c r="TWZ3" s="306"/>
      <c r="TXA3" s="306"/>
      <c r="TXB3" s="306"/>
      <c r="TXC3" s="306"/>
      <c r="TXD3" s="306"/>
      <c r="TXE3" s="306"/>
      <c r="TXF3" s="306"/>
      <c r="TXG3" s="306"/>
      <c r="TXH3" s="306"/>
      <c r="TXI3" s="306"/>
      <c r="TXJ3" s="306"/>
      <c r="TXK3" s="306"/>
      <c r="TXL3" s="306"/>
      <c r="TXM3" s="306"/>
      <c r="TXN3" s="306"/>
      <c r="TXO3" s="306"/>
      <c r="TXP3" s="306"/>
      <c r="TXQ3" s="306"/>
      <c r="TXR3" s="306"/>
      <c r="TXS3" s="306"/>
      <c r="TXT3" s="306"/>
      <c r="TXU3" s="306"/>
      <c r="TXV3" s="306"/>
      <c r="TXW3" s="306"/>
      <c r="TXX3" s="306"/>
      <c r="TXY3" s="306"/>
      <c r="TXZ3" s="306"/>
      <c r="TYA3" s="306"/>
      <c r="TYB3" s="306"/>
      <c r="TYC3" s="306"/>
      <c r="TYD3" s="306"/>
      <c r="TYE3" s="306"/>
      <c r="TYF3" s="306"/>
      <c r="TYG3" s="306"/>
      <c r="TYH3" s="306"/>
      <c r="TYI3" s="306"/>
      <c r="TYJ3" s="306"/>
      <c r="TYK3" s="306"/>
      <c r="TYL3" s="306"/>
      <c r="TYM3" s="306"/>
      <c r="TYN3" s="306"/>
      <c r="TYO3" s="306"/>
      <c r="TYP3" s="306"/>
      <c r="TYQ3" s="306"/>
      <c r="TYR3" s="306"/>
      <c r="TYS3" s="306"/>
      <c r="TYT3" s="306"/>
      <c r="TYU3" s="306"/>
      <c r="TYV3" s="306"/>
      <c r="TYW3" s="306"/>
      <c r="TYX3" s="306"/>
      <c r="TYY3" s="306"/>
      <c r="TYZ3" s="306"/>
      <c r="TZA3" s="306"/>
      <c r="TZB3" s="306"/>
      <c r="TZC3" s="306"/>
      <c r="TZD3" s="306"/>
      <c r="TZE3" s="306"/>
      <c r="TZF3" s="306"/>
      <c r="TZG3" s="306"/>
      <c r="TZH3" s="306"/>
      <c r="TZI3" s="306"/>
      <c r="TZJ3" s="306"/>
      <c r="TZK3" s="306"/>
      <c r="TZL3" s="306"/>
      <c r="TZM3" s="306"/>
      <c r="TZN3" s="306"/>
      <c r="TZO3" s="306"/>
      <c r="TZP3" s="306"/>
      <c r="TZQ3" s="306"/>
      <c r="TZR3" s="306"/>
      <c r="TZS3" s="306"/>
      <c r="TZT3" s="306"/>
      <c r="TZU3" s="306"/>
      <c r="TZV3" s="306"/>
      <c r="TZW3" s="306"/>
      <c r="TZX3" s="306"/>
      <c r="TZY3" s="306"/>
      <c r="TZZ3" s="306"/>
      <c r="UAA3" s="306"/>
      <c r="UAB3" s="306"/>
      <c r="UAC3" s="306"/>
      <c r="UAD3" s="306"/>
      <c r="UAE3" s="306"/>
      <c r="UAF3" s="306"/>
      <c r="UAG3" s="306"/>
      <c r="UAH3" s="306"/>
      <c r="UAI3" s="306"/>
      <c r="UAJ3" s="306"/>
      <c r="UAK3" s="306"/>
      <c r="UAL3" s="306"/>
      <c r="UAM3" s="306"/>
      <c r="UAN3" s="306"/>
      <c r="UAO3" s="306"/>
      <c r="UAP3" s="306"/>
      <c r="UAQ3" s="306"/>
      <c r="UAR3" s="306"/>
      <c r="UAS3" s="306"/>
      <c r="UAT3" s="306"/>
      <c r="UAU3" s="306"/>
      <c r="UAV3" s="306"/>
      <c r="UAW3" s="306"/>
      <c r="UAX3" s="306"/>
      <c r="UAY3" s="306"/>
      <c r="UAZ3" s="306"/>
      <c r="UBA3" s="306"/>
      <c r="UBB3" s="306"/>
      <c r="UBC3" s="306"/>
      <c r="UBD3" s="306"/>
      <c r="UBE3" s="306"/>
      <c r="UBF3" s="306"/>
      <c r="UBG3" s="306"/>
      <c r="UBH3" s="306"/>
      <c r="UBI3" s="306"/>
      <c r="UBJ3" s="306"/>
      <c r="UBK3" s="306"/>
      <c r="UBL3" s="306"/>
      <c r="UBM3" s="306"/>
      <c r="UBN3" s="306"/>
      <c r="UBO3" s="306"/>
      <c r="UBP3" s="306"/>
      <c r="UBQ3" s="306"/>
      <c r="UBR3" s="306"/>
      <c r="UBS3" s="306"/>
      <c r="UBT3" s="306"/>
      <c r="UBU3" s="306"/>
      <c r="UBV3" s="306"/>
      <c r="UBW3" s="306"/>
      <c r="UBX3" s="306"/>
      <c r="UBY3" s="306"/>
      <c r="UBZ3" s="306"/>
      <c r="UCA3" s="306"/>
      <c r="UCB3" s="306"/>
      <c r="UCC3" s="306"/>
      <c r="UCD3" s="306"/>
      <c r="UCE3" s="306"/>
      <c r="UCF3" s="306"/>
      <c r="UCG3" s="306"/>
      <c r="UCH3" s="306"/>
      <c r="UCI3" s="306"/>
      <c r="UCJ3" s="306"/>
      <c r="UCK3" s="306"/>
      <c r="UCL3" s="306"/>
      <c r="UCM3" s="306"/>
      <c r="UCN3" s="306"/>
      <c r="UCO3" s="306"/>
      <c r="UCP3" s="306"/>
      <c r="UCQ3" s="306"/>
      <c r="UCR3" s="306"/>
      <c r="UCS3" s="306"/>
      <c r="UCT3" s="306"/>
      <c r="UCU3" s="306"/>
      <c r="UCV3" s="306"/>
      <c r="UCW3" s="306"/>
      <c r="UCX3" s="306"/>
      <c r="UCY3" s="306"/>
      <c r="UCZ3" s="306"/>
      <c r="UDA3" s="306"/>
      <c r="UDB3" s="306"/>
      <c r="UDC3" s="306"/>
      <c r="UDD3" s="306"/>
      <c r="UDE3" s="306"/>
      <c r="UDF3" s="306"/>
      <c r="UDG3" s="306"/>
      <c r="UDH3" s="306"/>
      <c r="UDI3" s="306"/>
      <c r="UDJ3" s="306"/>
      <c r="UDK3" s="306"/>
      <c r="UDL3" s="306"/>
      <c r="UDM3" s="306"/>
      <c r="UDN3" s="306"/>
      <c r="UDO3" s="306"/>
      <c r="UDP3" s="306"/>
      <c r="UDQ3" s="306"/>
      <c r="UDR3" s="306"/>
      <c r="UDS3" s="306"/>
      <c r="UDT3" s="306"/>
      <c r="UDU3" s="306"/>
      <c r="UDV3" s="306"/>
      <c r="UDW3" s="306"/>
      <c r="UDX3" s="306"/>
      <c r="UDY3" s="306"/>
      <c r="UDZ3" s="306"/>
      <c r="UEA3" s="306"/>
      <c r="UEB3" s="306"/>
      <c r="UEC3" s="306"/>
      <c r="UED3" s="306"/>
      <c r="UEE3" s="306"/>
      <c r="UEF3" s="306"/>
      <c r="UEG3" s="306"/>
      <c r="UEH3" s="306"/>
      <c r="UEI3" s="306"/>
      <c r="UEJ3" s="306"/>
      <c r="UEK3" s="306"/>
      <c r="UEL3" s="306"/>
      <c r="UEM3" s="306"/>
      <c r="UEN3" s="306"/>
      <c r="UEO3" s="306"/>
      <c r="UEP3" s="306"/>
      <c r="UEQ3" s="306"/>
      <c r="UER3" s="306"/>
      <c r="UES3" s="306"/>
      <c r="UET3" s="306"/>
      <c r="UEU3" s="306"/>
      <c r="UEV3" s="306"/>
      <c r="UEW3" s="306"/>
      <c r="UEX3" s="306"/>
      <c r="UEY3" s="306"/>
      <c r="UEZ3" s="306"/>
      <c r="UFA3" s="306"/>
      <c r="UFB3" s="306"/>
      <c r="UFC3" s="306"/>
      <c r="UFD3" s="306"/>
      <c r="UFE3" s="306"/>
      <c r="UFF3" s="306"/>
      <c r="UFG3" s="306"/>
      <c r="UFH3" s="306"/>
      <c r="UFI3" s="306"/>
      <c r="UFJ3" s="306"/>
      <c r="UFK3" s="306"/>
      <c r="UFL3" s="306"/>
      <c r="UFM3" s="306"/>
      <c r="UFN3" s="306"/>
      <c r="UFO3" s="306"/>
      <c r="UFP3" s="306"/>
      <c r="UFQ3" s="306"/>
      <c r="UFR3" s="306"/>
      <c r="UFS3" s="306"/>
      <c r="UFT3" s="306"/>
      <c r="UFU3" s="306"/>
      <c r="UFV3" s="306"/>
      <c r="UFW3" s="306"/>
      <c r="UFX3" s="306"/>
      <c r="UFY3" s="306"/>
      <c r="UFZ3" s="306"/>
      <c r="UGA3" s="306"/>
      <c r="UGB3" s="306"/>
      <c r="UGC3" s="306"/>
      <c r="UGD3" s="306"/>
      <c r="UGE3" s="306"/>
      <c r="UGF3" s="306"/>
      <c r="UGG3" s="306"/>
      <c r="UGH3" s="306"/>
      <c r="UGI3" s="306"/>
      <c r="UGJ3" s="306"/>
      <c r="UGK3" s="306"/>
      <c r="UGL3" s="306"/>
      <c r="UGM3" s="306"/>
      <c r="UGN3" s="306"/>
      <c r="UGO3" s="306"/>
      <c r="UGP3" s="306"/>
      <c r="UGQ3" s="306"/>
      <c r="UGR3" s="306"/>
      <c r="UGS3" s="306"/>
      <c r="UGT3" s="306"/>
      <c r="UGU3" s="306"/>
      <c r="UGV3" s="306"/>
      <c r="UGW3" s="306"/>
      <c r="UGX3" s="306"/>
      <c r="UGY3" s="306"/>
      <c r="UGZ3" s="306"/>
      <c r="UHA3" s="306"/>
      <c r="UHB3" s="306"/>
      <c r="UHC3" s="306"/>
      <c r="UHD3" s="306"/>
      <c r="UHE3" s="306"/>
      <c r="UHF3" s="306"/>
      <c r="UHG3" s="306"/>
      <c r="UHH3" s="306"/>
      <c r="UHI3" s="306"/>
      <c r="UHJ3" s="306"/>
      <c r="UHK3" s="306"/>
      <c r="UHL3" s="306"/>
      <c r="UHM3" s="306"/>
      <c r="UHN3" s="306"/>
      <c r="UHO3" s="306"/>
      <c r="UHP3" s="306"/>
      <c r="UHQ3" s="306"/>
      <c r="UHR3" s="306"/>
      <c r="UHS3" s="306"/>
      <c r="UHT3" s="306"/>
      <c r="UHU3" s="306"/>
      <c r="UHV3" s="306"/>
      <c r="UHW3" s="306"/>
      <c r="UHX3" s="306"/>
      <c r="UHY3" s="306"/>
      <c r="UHZ3" s="306"/>
      <c r="UIA3" s="306"/>
      <c r="UIB3" s="306"/>
      <c r="UIC3" s="306"/>
      <c r="UID3" s="306"/>
      <c r="UIE3" s="306"/>
      <c r="UIF3" s="306"/>
      <c r="UIG3" s="306"/>
      <c r="UIH3" s="306"/>
      <c r="UII3" s="306"/>
      <c r="UIJ3" s="306"/>
      <c r="UIK3" s="306"/>
      <c r="UIL3" s="306"/>
      <c r="UIM3" s="306"/>
      <c r="UIN3" s="306"/>
      <c r="UIO3" s="306"/>
      <c r="UIP3" s="306"/>
      <c r="UIQ3" s="306"/>
      <c r="UIR3" s="306"/>
      <c r="UIS3" s="306"/>
      <c r="UIT3" s="306"/>
      <c r="UIU3" s="306"/>
      <c r="UIV3" s="306"/>
      <c r="UIW3" s="306"/>
      <c r="UIX3" s="306"/>
      <c r="UIY3" s="306"/>
      <c r="UIZ3" s="306"/>
      <c r="UJA3" s="306"/>
      <c r="UJB3" s="306"/>
      <c r="UJC3" s="306"/>
      <c r="UJD3" s="306"/>
      <c r="UJE3" s="306"/>
      <c r="UJF3" s="306"/>
      <c r="UJG3" s="306"/>
      <c r="UJH3" s="306"/>
      <c r="UJI3" s="306"/>
      <c r="UJJ3" s="306"/>
      <c r="UJK3" s="306"/>
      <c r="UJL3" s="306"/>
      <c r="UJM3" s="306"/>
      <c r="UJN3" s="306"/>
      <c r="UJO3" s="306"/>
      <c r="UJP3" s="306"/>
      <c r="UJQ3" s="306"/>
      <c r="UJR3" s="306"/>
      <c r="UJS3" s="306"/>
      <c r="UJT3" s="306"/>
      <c r="UJU3" s="306"/>
      <c r="UJV3" s="306"/>
      <c r="UJW3" s="306"/>
      <c r="UJX3" s="306"/>
      <c r="UJY3" s="306"/>
      <c r="UJZ3" s="306"/>
      <c r="UKA3" s="306"/>
      <c r="UKB3" s="306"/>
      <c r="UKC3" s="306"/>
      <c r="UKD3" s="306"/>
      <c r="UKE3" s="306"/>
      <c r="UKF3" s="306"/>
      <c r="UKG3" s="306"/>
      <c r="UKH3" s="306"/>
      <c r="UKI3" s="306"/>
      <c r="UKJ3" s="306"/>
      <c r="UKK3" s="306"/>
      <c r="UKL3" s="306"/>
      <c r="UKM3" s="306"/>
      <c r="UKN3" s="306"/>
      <c r="UKO3" s="306"/>
      <c r="UKP3" s="306"/>
      <c r="UKQ3" s="306"/>
      <c r="UKR3" s="306"/>
      <c r="UKS3" s="306"/>
      <c r="UKT3" s="306"/>
      <c r="UKU3" s="306"/>
      <c r="UKV3" s="306"/>
      <c r="UKW3" s="306"/>
      <c r="UKX3" s="306"/>
      <c r="UKY3" s="306"/>
      <c r="UKZ3" s="306"/>
      <c r="ULA3" s="306"/>
      <c r="ULB3" s="306"/>
      <c r="ULC3" s="306"/>
      <c r="ULD3" s="306"/>
      <c r="ULE3" s="306"/>
      <c r="ULF3" s="306"/>
      <c r="ULG3" s="306"/>
      <c r="ULH3" s="306"/>
      <c r="ULI3" s="306"/>
      <c r="ULJ3" s="306"/>
      <c r="ULK3" s="306"/>
      <c r="ULL3" s="306"/>
      <c r="ULM3" s="306"/>
      <c r="ULN3" s="306"/>
      <c r="ULO3" s="306"/>
      <c r="ULP3" s="306"/>
      <c r="ULQ3" s="306"/>
      <c r="ULR3" s="306"/>
      <c r="ULS3" s="306"/>
      <c r="ULT3" s="306"/>
      <c r="ULU3" s="306"/>
      <c r="ULV3" s="306"/>
      <c r="ULW3" s="306"/>
      <c r="ULX3" s="306"/>
      <c r="ULY3" s="306"/>
      <c r="ULZ3" s="306"/>
      <c r="UMA3" s="306"/>
      <c r="UMB3" s="306"/>
      <c r="UMC3" s="306"/>
      <c r="UMD3" s="306"/>
      <c r="UME3" s="306"/>
      <c r="UMF3" s="306"/>
      <c r="UMG3" s="306"/>
      <c r="UMH3" s="306"/>
      <c r="UMI3" s="306"/>
      <c r="UMJ3" s="306"/>
      <c r="UMK3" s="306"/>
      <c r="UML3" s="306"/>
      <c r="UMM3" s="306"/>
      <c r="UMN3" s="306"/>
      <c r="UMO3" s="306"/>
      <c r="UMP3" s="306"/>
      <c r="UMQ3" s="306"/>
      <c r="UMR3" s="306"/>
      <c r="UMS3" s="306"/>
      <c r="UMT3" s="306"/>
      <c r="UMU3" s="306"/>
      <c r="UMV3" s="306"/>
      <c r="UMW3" s="306"/>
      <c r="UMX3" s="306"/>
      <c r="UMY3" s="306"/>
      <c r="UMZ3" s="306"/>
      <c r="UNA3" s="306"/>
      <c r="UNB3" s="306"/>
      <c r="UNC3" s="306"/>
      <c r="UND3" s="306"/>
      <c r="UNE3" s="306"/>
      <c r="UNF3" s="306"/>
      <c r="UNG3" s="306"/>
      <c r="UNH3" s="306"/>
      <c r="UNI3" s="306"/>
      <c r="UNJ3" s="306"/>
      <c r="UNK3" s="306"/>
      <c r="UNL3" s="306"/>
      <c r="UNM3" s="306"/>
      <c r="UNN3" s="306"/>
      <c r="UNO3" s="306"/>
      <c r="UNP3" s="306"/>
      <c r="UNQ3" s="306"/>
      <c r="UNR3" s="306"/>
      <c r="UNS3" s="306"/>
      <c r="UNT3" s="306"/>
      <c r="UNU3" s="306"/>
      <c r="UNV3" s="306"/>
      <c r="UNW3" s="306"/>
      <c r="UNX3" s="306"/>
      <c r="UNY3" s="306"/>
      <c r="UNZ3" s="306"/>
      <c r="UOA3" s="306"/>
      <c r="UOB3" s="306"/>
      <c r="UOC3" s="306"/>
      <c r="UOD3" s="306"/>
      <c r="UOE3" s="306"/>
      <c r="UOF3" s="306"/>
      <c r="UOG3" s="306"/>
      <c r="UOH3" s="306"/>
      <c r="UOI3" s="306"/>
      <c r="UOJ3" s="306"/>
      <c r="UOK3" s="306"/>
      <c r="UOL3" s="306"/>
      <c r="UOM3" s="306"/>
      <c r="UON3" s="306"/>
      <c r="UOO3" s="306"/>
      <c r="UOP3" s="306"/>
      <c r="UOQ3" s="306"/>
      <c r="UOR3" s="306"/>
      <c r="UOS3" s="306"/>
      <c r="UOT3" s="306"/>
      <c r="UOU3" s="306"/>
      <c r="UOV3" s="306"/>
      <c r="UOW3" s="306"/>
      <c r="UOX3" s="306"/>
      <c r="UOY3" s="306"/>
      <c r="UOZ3" s="306"/>
      <c r="UPA3" s="306"/>
      <c r="UPB3" s="306"/>
      <c r="UPC3" s="306"/>
      <c r="UPD3" s="306"/>
      <c r="UPE3" s="306"/>
      <c r="UPF3" s="306"/>
      <c r="UPG3" s="306"/>
      <c r="UPH3" s="306"/>
      <c r="UPI3" s="306"/>
      <c r="UPJ3" s="306"/>
      <c r="UPK3" s="306"/>
      <c r="UPL3" s="306"/>
      <c r="UPM3" s="306"/>
      <c r="UPN3" s="306"/>
      <c r="UPO3" s="306"/>
      <c r="UPP3" s="306"/>
      <c r="UPQ3" s="306"/>
      <c r="UPR3" s="306"/>
      <c r="UPS3" s="306"/>
      <c r="UPT3" s="306"/>
      <c r="UPU3" s="306"/>
      <c r="UPV3" s="306"/>
      <c r="UPW3" s="306"/>
      <c r="UPX3" s="306"/>
      <c r="UPY3" s="306"/>
      <c r="UPZ3" s="306"/>
      <c r="UQA3" s="306"/>
      <c r="UQB3" s="306"/>
      <c r="UQC3" s="306"/>
      <c r="UQD3" s="306"/>
      <c r="UQE3" s="306"/>
      <c r="UQF3" s="306"/>
      <c r="UQG3" s="306"/>
      <c r="UQH3" s="306"/>
      <c r="UQI3" s="306"/>
      <c r="UQJ3" s="306"/>
      <c r="UQK3" s="306"/>
      <c r="UQL3" s="306"/>
      <c r="UQM3" s="306"/>
      <c r="UQN3" s="306"/>
      <c r="UQO3" s="306"/>
      <c r="UQP3" s="306"/>
      <c r="UQQ3" s="306"/>
      <c r="UQR3" s="306"/>
      <c r="UQS3" s="306"/>
      <c r="UQT3" s="306"/>
      <c r="UQU3" s="306"/>
      <c r="UQV3" s="306"/>
      <c r="UQW3" s="306"/>
      <c r="UQX3" s="306"/>
      <c r="UQY3" s="306"/>
      <c r="UQZ3" s="306"/>
      <c r="URA3" s="306"/>
      <c r="URB3" s="306"/>
      <c r="URC3" s="306"/>
      <c r="URD3" s="306"/>
      <c r="URE3" s="306"/>
      <c r="URF3" s="306"/>
      <c r="URG3" s="306"/>
      <c r="URH3" s="306"/>
      <c r="URI3" s="306"/>
      <c r="URJ3" s="306"/>
      <c r="URK3" s="306"/>
      <c r="URL3" s="306"/>
      <c r="URM3" s="306"/>
      <c r="URN3" s="306"/>
      <c r="URO3" s="306"/>
      <c r="URP3" s="306"/>
      <c r="URQ3" s="306"/>
      <c r="URR3" s="306"/>
      <c r="URS3" s="306"/>
      <c r="URT3" s="306"/>
      <c r="URU3" s="306"/>
      <c r="URV3" s="306"/>
      <c r="URW3" s="306"/>
      <c r="URX3" s="306"/>
      <c r="URY3" s="306"/>
      <c r="URZ3" s="306"/>
      <c r="USA3" s="306"/>
      <c r="USB3" s="306"/>
      <c r="USC3" s="306"/>
      <c r="USD3" s="306"/>
      <c r="USE3" s="306"/>
      <c r="USF3" s="306"/>
      <c r="USG3" s="306"/>
      <c r="USH3" s="306"/>
      <c r="USI3" s="306"/>
      <c r="USJ3" s="306"/>
      <c r="USK3" s="306"/>
      <c r="USL3" s="306"/>
      <c r="USM3" s="306"/>
      <c r="USN3" s="306"/>
      <c r="USO3" s="306"/>
      <c r="USP3" s="306"/>
      <c r="USQ3" s="306"/>
      <c r="USR3" s="306"/>
      <c r="USS3" s="306"/>
      <c r="UST3" s="306"/>
      <c r="USU3" s="306"/>
      <c r="USV3" s="306"/>
      <c r="USW3" s="306"/>
      <c r="USX3" s="306"/>
      <c r="USY3" s="306"/>
      <c r="USZ3" s="306"/>
      <c r="UTA3" s="306"/>
      <c r="UTB3" s="306"/>
      <c r="UTC3" s="306"/>
      <c r="UTD3" s="306"/>
      <c r="UTE3" s="306"/>
      <c r="UTF3" s="306"/>
      <c r="UTG3" s="306"/>
      <c r="UTH3" s="306"/>
      <c r="UTI3" s="306"/>
      <c r="UTJ3" s="306"/>
      <c r="UTK3" s="306"/>
      <c r="UTL3" s="306"/>
      <c r="UTM3" s="306"/>
      <c r="UTN3" s="306"/>
      <c r="UTO3" s="306"/>
      <c r="UTP3" s="306"/>
      <c r="UTQ3" s="306"/>
      <c r="UTR3" s="306"/>
      <c r="UTS3" s="306"/>
      <c r="UTT3" s="306"/>
      <c r="UTU3" s="306"/>
      <c r="UTV3" s="306"/>
      <c r="UTW3" s="306"/>
      <c r="UTX3" s="306"/>
      <c r="UTY3" s="306"/>
      <c r="UTZ3" s="306"/>
      <c r="UUA3" s="306"/>
      <c r="UUB3" s="306"/>
      <c r="UUC3" s="306"/>
      <c r="UUD3" s="306"/>
      <c r="UUE3" s="306"/>
      <c r="UUF3" s="306"/>
      <c r="UUG3" s="306"/>
      <c r="UUH3" s="306"/>
      <c r="UUI3" s="306"/>
      <c r="UUJ3" s="306"/>
      <c r="UUK3" s="306"/>
      <c r="UUL3" s="306"/>
      <c r="UUM3" s="306"/>
      <c r="UUN3" s="306"/>
      <c r="UUO3" s="306"/>
      <c r="UUP3" s="306"/>
      <c r="UUQ3" s="306"/>
      <c r="UUR3" s="306"/>
      <c r="UUS3" s="306"/>
      <c r="UUT3" s="306"/>
      <c r="UUU3" s="306"/>
      <c r="UUV3" s="306"/>
      <c r="UUW3" s="306"/>
      <c r="UUX3" s="306"/>
      <c r="UUY3" s="306"/>
      <c r="UUZ3" s="306"/>
      <c r="UVA3" s="306"/>
      <c r="UVB3" s="306"/>
      <c r="UVC3" s="306"/>
      <c r="UVD3" s="306"/>
      <c r="UVE3" s="306"/>
      <c r="UVF3" s="306"/>
      <c r="UVG3" s="306"/>
      <c r="UVH3" s="306"/>
      <c r="UVI3" s="306"/>
      <c r="UVJ3" s="306"/>
      <c r="UVK3" s="306"/>
      <c r="UVL3" s="306"/>
      <c r="UVM3" s="306"/>
      <c r="UVN3" s="306"/>
      <c r="UVO3" s="306"/>
      <c r="UVP3" s="306"/>
      <c r="UVQ3" s="306"/>
      <c r="UVR3" s="306"/>
      <c r="UVS3" s="306"/>
      <c r="UVT3" s="306"/>
      <c r="UVU3" s="306"/>
      <c r="UVV3" s="306"/>
      <c r="UVW3" s="306"/>
      <c r="UVX3" s="306"/>
      <c r="UVY3" s="306"/>
      <c r="UVZ3" s="306"/>
      <c r="UWA3" s="306"/>
      <c r="UWB3" s="306"/>
      <c r="UWC3" s="306"/>
      <c r="UWD3" s="306"/>
      <c r="UWE3" s="306"/>
      <c r="UWF3" s="306"/>
      <c r="UWG3" s="306"/>
      <c r="UWH3" s="306"/>
      <c r="UWI3" s="306"/>
      <c r="UWJ3" s="306"/>
      <c r="UWK3" s="306"/>
      <c r="UWL3" s="306"/>
      <c r="UWM3" s="306"/>
      <c r="UWN3" s="306"/>
      <c r="UWO3" s="306"/>
      <c r="UWP3" s="306"/>
      <c r="UWQ3" s="306"/>
      <c r="UWR3" s="306"/>
      <c r="UWS3" s="306"/>
      <c r="UWT3" s="306"/>
      <c r="UWU3" s="306"/>
      <c r="UWV3" s="306"/>
      <c r="UWW3" s="306"/>
      <c r="UWX3" s="306"/>
      <c r="UWY3" s="306"/>
      <c r="UWZ3" s="306"/>
      <c r="UXA3" s="306"/>
      <c r="UXB3" s="306"/>
      <c r="UXC3" s="306"/>
      <c r="UXD3" s="306"/>
      <c r="UXE3" s="306"/>
      <c r="UXF3" s="306"/>
      <c r="UXG3" s="306"/>
      <c r="UXH3" s="306"/>
      <c r="UXI3" s="306"/>
      <c r="UXJ3" s="306"/>
      <c r="UXK3" s="306"/>
      <c r="UXL3" s="306"/>
      <c r="UXM3" s="306"/>
      <c r="UXN3" s="306"/>
      <c r="UXO3" s="306"/>
      <c r="UXP3" s="306"/>
      <c r="UXQ3" s="306"/>
      <c r="UXR3" s="306"/>
      <c r="UXS3" s="306"/>
      <c r="UXT3" s="306"/>
      <c r="UXU3" s="306"/>
      <c r="UXV3" s="306"/>
      <c r="UXW3" s="306"/>
      <c r="UXX3" s="306"/>
      <c r="UXY3" s="306"/>
      <c r="UXZ3" s="306"/>
      <c r="UYA3" s="306"/>
      <c r="UYB3" s="306"/>
      <c r="UYC3" s="306"/>
      <c r="UYD3" s="306"/>
      <c r="UYE3" s="306"/>
      <c r="UYF3" s="306"/>
      <c r="UYG3" s="306"/>
      <c r="UYH3" s="306"/>
      <c r="UYI3" s="306"/>
      <c r="UYJ3" s="306"/>
      <c r="UYK3" s="306"/>
      <c r="UYL3" s="306"/>
      <c r="UYM3" s="306"/>
      <c r="UYN3" s="306"/>
      <c r="UYO3" s="306"/>
      <c r="UYP3" s="306"/>
      <c r="UYQ3" s="306"/>
      <c r="UYR3" s="306"/>
      <c r="UYS3" s="306"/>
      <c r="UYT3" s="306"/>
      <c r="UYU3" s="306"/>
      <c r="UYV3" s="306"/>
      <c r="UYW3" s="306"/>
      <c r="UYX3" s="306"/>
      <c r="UYY3" s="306"/>
      <c r="UYZ3" s="306"/>
      <c r="UZA3" s="306"/>
      <c r="UZB3" s="306"/>
      <c r="UZC3" s="306"/>
      <c r="UZD3" s="306"/>
      <c r="UZE3" s="306"/>
      <c r="UZF3" s="306"/>
      <c r="UZG3" s="306"/>
      <c r="UZH3" s="306"/>
      <c r="UZI3" s="306"/>
      <c r="UZJ3" s="306"/>
      <c r="UZK3" s="306"/>
      <c r="UZL3" s="306"/>
      <c r="UZM3" s="306"/>
      <c r="UZN3" s="306"/>
      <c r="UZO3" s="306"/>
      <c r="UZP3" s="306"/>
      <c r="UZQ3" s="306"/>
      <c r="UZR3" s="306"/>
      <c r="UZS3" s="306"/>
      <c r="UZT3" s="306"/>
      <c r="UZU3" s="306"/>
      <c r="UZV3" s="306"/>
      <c r="UZW3" s="306"/>
      <c r="UZX3" s="306"/>
      <c r="UZY3" s="306"/>
      <c r="UZZ3" s="306"/>
      <c r="VAA3" s="306"/>
      <c r="VAB3" s="306"/>
      <c r="VAC3" s="306"/>
      <c r="VAD3" s="306"/>
      <c r="VAE3" s="306"/>
      <c r="VAF3" s="306"/>
      <c r="VAG3" s="306"/>
      <c r="VAH3" s="306"/>
      <c r="VAI3" s="306"/>
      <c r="VAJ3" s="306"/>
      <c r="VAK3" s="306"/>
      <c r="VAL3" s="306"/>
      <c r="VAM3" s="306"/>
      <c r="VAN3" s="306"/>
      <c r="VAO3" s="306"/>
      <c r="VAP3" s="306"/>
      <c r="VAQ3" s="306"/>
      <c r="VAR3" s="306"/>
      <c r="VAS3" s="306"/>
      <c r="VAT3" s="306"/>
      <c r="VAU3" s="306"/>
      <c r="VAV3" s="306"/>
      <c r="VAW3" s="306"/>
      <c r="VAX3" s="306"/>
      <c r="VAY3" s="306"/>
      <c r="VAZ3" s="306"/>
      <c r="VBA3" s="306"/>
      <c r="VBB3" s="306"/>
      <c r="VBC3" s="306"/>
      <c r="VBD3" s="306"/>
      <c r="VBE3" s="306"/>
      <c r="VBF3" s="306"/>
      <c r="VBG3" s="306"/>
      <c r="VBH3" s="306"/>
      <c r="VBI3" s="306"/>
      <c r="VBJ3" s="306"/>
      <c r="VBK3" s="306"/>
      <c r="VBL3" s="306"/>
      <c r="VBM3" s="306"/>
      <c r="VBN3" s="306"/>
      <c r="VBO3" s="306"/>
      <c r="VBP3" s="306"/>
      <c r="VBQ3" s="306"/>
      <c r="VBR3" s="306"/>
      <c r="VBS3" s="306"/>
      <c r="VBT3" s="306"/>
      <c r="VBU3" s="306"/>
      <c r="VBV3" s="306"/>
      <c r="VBW3" s="306"/>
      <c r="VBX3" s="306"/>
      <c r="VBY3" s="306"/>
      <c r="VBZ3" s="306"/>
      <c r="VCA3" s="306"/>
      <c r="VCB3" s="306"/>
      <c r="VCC3" s="306"/>
      <c r="VCD3" s="306"/>
      <c r="VCE3" s="306"/>
      <c r="VCF3" s="306"/>
      <c r="VCG3" s="306"/>
      <c r="VCH3" s="306"/>
      <c r="VCI3" s="306"/>
      <c r="VCJ3" s="306"/>
      <c r="VCK3" s="306"/>
      <c r="VCL3" s="306"/>
      <c r="VCM3" s="306"/>
      <c r="VCN3" s="306"/>
      <c r="VCO3" s="306"/>
      <c r="VCP3" s="306"/>
      <c r="VCQ3" s="306"/>
      <c r="VCR3" s="306"/>
      <c r="VCS3" s="306"/>
      <c r="VCT3" s="306"/>
      <c r="VCU3" s="306"/>
      <c r="VCV3" s="306"/>
      <c r="VCW3" s="306"/>
      <c r="VCX3" s="306"/>
      <c r="VCY3" s="306"/>
      <c r="VCZ3" s="306"/>
      <c r="VDA3" s="306"/>
      <c r="VDB3" s="306"/>
      <c r="VDC3" s="306"/>
      <c r="VDD3" s="306"/>
      <c r="VDE3" s="306"/>
      <c r="VDF3" s="306"/>
      <c r="VDG3" s="306"/>
      <c r="VDH3" s="306"/>
      <c r="VDI3" s="306"/>
      <c r="VDJ3" s="306"/>
      <c r="VDK3" s="306"/>
      <c r="VDL3" s="306"/>
      <c r="VDM3" s="306"/>
      <c r="VDN3" s="306"/>
      <c r="VDO3" s="306"/>
      <c r="VDP3" s="306"/>
      <c r="VDQ3" s="306"/>
      <c r="VDR3" s="306"/>
      <c r="VDS3" s="306"/>
      <c r="VDT3" s="306"/>
      <c r="VDU3" s="306"/>
      <c r="VDV3" s="306"/>
      <c r="VDW3" s="306"/>
      <c r="VDX3" s="306"/>
      <c r="VDY3" s="306"/>
      <c r="VDZ3" s="306"/>
      <c r="VEA3" s="306"/>
      <c r="VEB3" s="306"/>
      <c r="VEC3" s="306"/>
      <c r="VED3" s="306"/>
      <c r="VEE3" s="306"/>
      <c r="VEF3" s="306"/>
      <c r="VEG3" s="306"/>
      <c r="VEH3" s="306"/>
      <c r="VEI3" s="306"/>
      <c r="VEJ3" s="306"/>
      <c r="VEK3" s="306"/>
      <c r="VEL3" s="306"/>
      <c r="VEM3" s="306"/>
      <c r="VEN3" s="306"/>
      <c r="VEO3" s="306"/>
      <c r="VEP3" s="306"/>
      <c r="VEQ3" s="306"/>
      <c r="VER3" s="306"/>
      <c r="VES3" s="306"/>
      <c r="VET3" s="306"/>
      <c r="VEU3" s="306"/>
      <c r="VEV3" s="306"/>
      <c r="VEW3" s="306"/>
      <c r="VEX3" s="306"/>
      <c r="VEY3" s="306"/>
      <c r="VEZ3" s="306"/>
      <c r="VFA3" s="306"/>
      <c r="VFB3" s="306"/>
      <c r="VFC3" s="306"/>
      <c r="VFD3" s="306"/>
      <c r="VFE3" s="306"/>
      <c r="VFF3" s="306"/>
      <c r="VFG3" s="306"/>
      <c r="VFH3" s="306"/>
      <c r="VFI3" s="306"/>
      <c r="VFJ3" s="306"/>
      <c r="VFK3" s="306"/>
      <c r="VFL3" s="306"/>
      <c r="VFM3" s="306"/>
      <c r="VFN3" s="306"/>
      <c r="VFO3" s="306"/>
      <c r="VFP3" s="306"/>
      <c r="VFQ3" s="306"/>
      <c r="VFR3" s="306"/>
      <c r="VFS3" s="306"/>
      <c r="VFT3" s="306"/>
      <c r="VFU3" s="306"/>
      <c r="VFV3" s="306"/>
      <c r="VFW3" s="306"/>
      <c r="VFX3" s="306"/>
      <c r="VFY3" s="306"/>
      <c r="VFZ3" s="306"/>
      <c r="VGA3" s="306"/>
      <c r="VGB3" s="306"/>
      <c r="VGC3" s="306"/>
      <c r="VGD3" s="306"/>
      <c r="VGE3" s="306"/>
      <c r="VGF3" s="306"/>
      <c r="VGG3" s="306"/>
      <c r="VGH3" s="306"/>
      <c r="VGI3" s="306"/>
      <c r="VGJ3" s="306"/>
      <c r="VGK3" s="306"/>
      <c r="VGL3" s="306"/>
      <c r="VGM3" s="306"/>
      <c r="VGN3" s="306"/>
      <c r="VGO3" s="306"/>
      <c r="VGP3" s="306"/>
      <c r="VGQ3" s="306"/>
      <c r="VGR3" s="306"/>
      <c r="VGS3" s="306"/>
      <c r="VGT3" s="306"/>
      <c r="VGU3" s="306"/>
      <c r="VGV3" s="306"/>
      <c r="VGW3" s="306"/>
      <c r="VGX3" s="306"/>
      <c r="VGY3" s="306"/>
      <c r="VGZ3" s="306"/>
      <c r="VHA3" s="306"/>
      <c r="VHB3" s="306"/>
      <c r="VHC3" s="306"/>
      <c r="VHD3" s="306"/>
      <c r="VHE3" s="306"/>
      <c r="VHF3" s="306"/>
      <c r="VHG3" s="306"/>
      <c r="VHH3" s="306"/>
      <c r="VHI3" s="306"/>
      <c r="VHJ3" s="306"/>
      <c r="VHK3" s="306"/>
      <c r="VHL3" s="306"/>
      <c r="VHM3" s="306"/>
      <c r="VHN3" s="306"/>
      <c r="VHO3" s="306"/>
      <c r="VHP3" s="306"/>
      <c r="VHQ3" s="306"/>
      <c r="VHR3" s="306"/>
      <c r="VHS3" s="306"/>
      <c r="VHT3" s="306"/>
      <c r="VHU3" s="306"/>
      <c r="VHV3" s="306"/>
      <c r="VHW3" s="306"/>
      <c r="VHX3" s="306"/>
      <c r="VHY3" s="306"/>
      <c r="VHZ3" s="306"/>
      <c r="VIA3" s="306"/>
      <c r="VIB3" s="306"/>
      <c r="VIC3" s="306"/>
      <c r="VID3" s="306"/>
      <c r="VIE3" s="306"/>
      <c r="VIF3" s="306"/>
      <c r="VIG3" s="306"/>
      <c r="VIH3" s="306"/>
      <c r="VII3" s="306"/>
      <c r="VIJ3" s="306"/>
      <c r="VIK3" s="306"/>
      <c r="VIL3" s="306"/>
      <c r="VIM3" s="306"/>
      <c r="VIN3" s="306"/>
      <c r="VIO3" s="306"/>
      <c r="VIP3" s="306"/>
      <c r="VIQ3" s="306"/>
      <c r="VIR3" s="306"/>
      <c r="VIS3" s="306"/>
      <c r="VIT3" s="306"/>
      <c r="VIU3" s="306"/>
      <c r="VIV3" s="306"/>
      <c r="VIW3" s="306"/>
      <c r="VIX3" s="306"/>
      <c r="VIY3" s="306"/>
      <c r="VIZ3" s="306"/>
      <c r="VJA3" s="306"/>
      <c r="VJB3" s="306"/>
      <c r="VJC3" s="306"/>
      <c r="VJD3" s="306"/>
      <c r="VJE3" s="306"/>
      <c r="VJF3" s="306"/>
      <c r="VJG3" s="306"/>
      <c r="VJH3" s="306"/>
      <c r="VJI3" s="306"/>
      <c r="VJJ3" s="306"/>
      <c r="VJK3" s="306"/>
      <c r="VJL3" s="306"/>
      <c r="VJM3" s="306"/>
      <c r="VJN3" s="306"/>
      <c r="VJO3" s="306"/>
      <c r="VJP3" s="306"/>
      <c r="VJQ3" s="306"/>
      <c r="VJR3" s="306"/>
      <c r="VJS3" s="306"/>
      <c r="VJT3" s="306"/>
      <c r="VJU3" s="306"/>
      <c r="VJV3" s="306"/>
      <c r="VJW3" s="306"/>
      <c r="VJX3" s="306"/>
      <c r="VJY3" s="306"/>
      <c r="VJZ3" s="306"/>
      <c r="VKA3" s="306"/>
      <c r="VKB3" s="306"/>
      <c r="VKC3" s="306"/>
      <c r="VKD3" s="306"/>
      <c r="VKE3" s="306"/>
      <c r="VKF3" s="306"/>
      <c r="VKG3" s="306"/>
      <c r="VKH3" s="306"/>
      <c r="VKI3" s="306"/>
      <c r="VKJ3" s="306"/>
      <c r="VKK3" s="306"/>
      <c r="VKL3" s="306"/>
      <c r="VKM3" s="306"/>
      <c r="VKN3" s="306"/>
      <c r="VKO3" s="306"/>
      <c r="VKP3" s="306"/>
      <c r="VKQ3" s="306"/>
      <c r="VKR3" s="306"/>
      <c r="VKS3" s="306"/>
      <c r="VKT3" s="306"/>
      <c r="VKU3" s="306"/>
      <c r="VKV3" s="306"/>
      <c r="VKW3" s="306"/>
      <c r="VKX3" s="306"/>
      <c r="VKY3" s="306"/>
      <c r="VKZ3" s="306"/>
      <c r="VLA3" s="306"/>
      <c r="VLB3" s="306"/>
      <c r="VLC3" s="306"/>
      <c r="VLD3" s="306"/>
      <c r="VLE3" s="306"/>
      <c r="VLF3" s="306"/>
      <c r="VLG3" s="306"/>
      <c r="VLH3" s="306"/>
      <c r="VLI3" s="306"/>
      <c r="VLJ3" s="306"/>
      <c r="VLK3" s="306"/>
      <c r="VLL3" s="306"/>
      <c r="VLM3" s="306"/>
      <c r="VLN3" s="306"/>
      <c r="VLO3" s="306"/>
      <c r="VLP3" s="306"/>
      <c r="VLQ3" s="306"/>
      <c r="VLR3" s="306"/>
      <c r="VLS3" s="306"/>
      <c r="VLT3" s="306"/>
      <c r="VLU3" s="306"/>
      <c r="VLV3" s="306"/>
      <c r="VLW3" s="306"/>
      <c r="VLX3" s="306"/>
      <c r="VLY3" s="306"/>
      <c r="VLZ3" s="306"/>
      <c r="VMA3" s="306"/>
      <c r="VMB3" s="306"/>
      <c r="VMC3" s="306"/>
      <c r="VMD3" s="306"/>
      <c r="VME3" s="306"/>
      <c r="VMF3" s="306"/>
      <c r="VMG3" s="306"/>
      <c r="VMH3" s="306"/>
      <c r="VMI3" s="306"/>
      <c r="VMJ3" s="306"/>
      <c r="VMK3" s="306"/>
      <c r="VML3" s="306"/>
      <c r="VMM3" s="306"/>
      <c r="VMN3" s="306"/>
      <c r="VMO3" s="306"/>
      <c r="VMP3" s="306"/>
      <c r="VMQ3" s="306"/>
      <c r="VMR3" s="306"/>
      <c r="VMS3" s="306"/>
      <c r="VMT3" s="306"/>
      <c r="VMU3" s="306"/>
      <c r="VMV3" s="306"/>
      <c r="VMW3" s="306"/>
      <c r="VMX3" s="306"/>
      <c r="VMY3" s="306"/>
      <c r="VMZ3" s="306"/>
      <c r="VNA3" s="306"/>
      <c r="VNB3" s="306"/>
      <c r="VNC3" s="306"/>
      <c r="VND3" s="306"/>
      <c r="VNE3" s="306"/>
      <c r="VNF3" s="306"/>
      <c r="VNG3" s="306"/>
      <c r="VNH3" s="306"/>
      <c r="VNI3" s="306"/>
      <c r="VNJ3" s="306"/>
      <c r="VNK3" s="306"/>
      <c r="VNL3" s="306"/>
      <c r="VNM3" s="306"/>
      <c r="VNN3" s="306"/>
      <c r="VNO3" s="306"/>
      <c r="VNP3" s="306"/>
      <c r="VNQ3" s="306"/>
      <c r="VNR3" s="306"/>
      <c r="VNS3" s="306"/>
      <c r="VNT3" s="306"/>
      <c r="VNU3" s="306"/>
      <c r="VNV3" s="306"/>
      <c r="VNW3" s="306"/>
      <c r="VNX3" s="306"/>
      <c r="VNY3" s="306"/>
      <c r="VNZ3" s="306"/>
      <c r="VOA3" s="306"/>
      <c r="VOB3" s="306"/>
      <c r="VOC3" s="306"/>
      <c r="VOD3" s="306"/>
      <c r="VOE3" s="306"/>
      <c r="VOF3" s="306"/>
      <c r="VOG3" s="306"/>
      <c r="VOH3" s="306"/>
      <c r="VOI3" s="306"/>
      <c r="VOJ3" s="306"/>
      <c r="VOK3" s="306"/>
      <c r="VOL3" s="306"/>
      <c r="VOM3" s="306"/>
      <c r="VON3" s="306"/>
      <c r="VOO3" s="306"/>
      <c r="VOP3" s="306"/>
      <c r="VOQ3" s="306"/>
      <c r="VOR3" s="306"/>
      <c r="VOS3" s="306"/>
      <c r="VOT3" s="306"/>
      <c r="VOU3" s="306"/>
      <c r="VOV3" s="306"/>
      <c r="VOW3" s="306"/>
      <c r="VOX3" s="306"/>
      <c r="VOY3" s="306"/>
      <c r="VOZ3" s="306"/>
      <c r="VPA3" s="306"/>
      <c r="VPB3" s="306"/>
      <c r="VPC3" s="306"/>
      <c r="VPD3" s="306"/>
      <c r="VPE3" s="306"/>
      <c r="VPF3" s="306"/>
      <c r="VPG3" s="306"/>
      <c r="VPH3" s="306"/>
      <c r="VPI3" s="306"/>
      <c r="VPJ3" s="306"/>
      <c r="VPK3" s="306"/>
      <c r="VPL3" s="306"/>
      <c r="VPM3" s="306"/>
      <c r="VPN3" s="306"/>
      <c r="VPO3" s="306"/>
      <c r="VPP3" s="306"/>
      <c r="VPQ3" s="306"/>
      <c r="VPR3" s="306"/>
      <c r="VPS3" s="306"/>
      <c r="VPT3" s="306"/>
      <c r="VPU3" s="306"/>
      <c r="VPV3" s="306"/>
      <c r="VPW3" s="306"/>
      <c r="VPX3" s="306"/>
      <c r="VPY3" s="306"/>
      <c r="VPZ3" s="306"/>
      <c r="VQA3" s="306"/>
      <c r="VQB3" s="306"/>
      <c r="VQC3" s="306"/>
      <c r="VQD3" s="306"/>
      <c r="VQE3" s="306"/>
      <c r="VQF3" s="306"/>
      <c r="VQG3" s="306"/>
      <c r="VQH3" s="306"/>
      <c r="VQI3" s="306"/>
      <c r="VQJ3" s="306"/>
      <c r="VQK3" s="306"/>
      <c r="VQL3" s="306"/>
      <c r="VQM3" s="306"/>
      <c r="VQN3" s="306"/>
      <c r="VQO3" s="306"/>
      <c r="VQP3" s="306"/>
      <c r="VQQ3" s="306"/>
      <c r="VQR3" s="306"/>
      <c r="VQS3" s="306"/>
      <c r="VQT3" s="306"/>
      <c r="VQU3" s="306"/>
      <c r="VQV3" s="306"/>
      <c r="VQW3" s="306"/>
      <c r="VQX3" s="306"/>
      <c r="VQY3" s="306"/>
      <c r="VQZ3" s="306"/>
      <c r="VRA3" s="306"/>
      <c r="VRB3" s="306"/>
      <c r="VRC3" s="306"/>
      <c r="VRD3" s="306"/>
      <c r="VRE3" s="306"/>
      <c r="VRF3" s="306"/>
      <c r="VRG3" s="306"/>
      <c r="VRH3" s="306"/>
      <c r="VRI3" s="306"/>
      <c r="VRJ3" s="306"/>
      <c r="VRK3" s="306"/>
      <c r="VRL3" s="306"/>
      <c r="VRM3" s="306"/>
      <c r="VRN3" s="306"/>
      <c r="VRO3" s="306"/>
      <c r="VRP3" s="306"/>
      <c r="VRQ3" s="306"/>
      <c r="VRR3" s="306"/>
      <c r="VRS3" s="306"/>
      <c r="VRT3" s="306"/>
      <c r="VRU3" s="306"/>
      <c r="VRV3" s="306"/>
      <c r="VRW3" s="306"/>
      <c r="VRX3" s="306"/>
      <c r="VRY3" s="306"/>
      <c r="VRZ3" s="306"/>
      <c r="VSA3" s="306"/>
      <c r="VSB3" s="306"/>
      <c r="VSC3" s="306"/>
      <c r="VSD3" s="306"/>
      <c r="VSE3" s="306"/>
      <c r="VSF3" s="306"/>
      <c r="VSG3" s="306"/>
      <c r="VSH3" s="306"/>
      <c r="VSI3" s="306"/>
      <c r="VSJ3" s="306"/>
      <c r="VSK3" s="306"/>
      <c r="VSL3" s="306"/>
      <c r="VSM3" s="306"/>
      <c r="VSN3" s="306"/>
      <c r="VSO3" s="306"/>
      <c r="VSP3" s="306"/>
      <c r="VSQ3" s="306"/>
      <c r="VSR3" s="306"/>
      <c r="VSS3" s="306"/>
      <c r="VST3" s="306"/>
      <c r="VSU3" s="306"/>
      <c r="VSV3" s="306"/>
      <c r="VSW3" s="306"/>
      <c r="VSX3" s="306"/>
      <c r="VSY3" s="306"/>
      <c r="VSZ3" s="306"/>
      <c r="VTA3" s="306"/>
      <c r="VTB3" s="306"/>
      <c r="VTC3" s="306"/>
      <c r="VTD3" s="306"/>
      <c r="VTE3" s="306"/>
      <c r="VTF3" s="306"/>
      <c r="VTG3" s="306"/>
      <c r="VTH3" s="306"/>
      <c r="VTI3" s="306"/>
      <c r="VTJ3" s="306"/>
      <c r="VTK3" s="306"/>
      <c r="VTL3" s="306"/>
      <c r="VTM3" s="306"/>
      <c r="VTN3" s="306"/>
      <c r="VTO3" s="306"/>
      <c r="VTP3" s="306"/>
      <c r="VTQ3" s="306"/>
      <c r="VTR3" s="306"/>
      <c r="VTS3" s="306"/>
      <c r="VTT3" s="306"/>
      <c r="VTU3" s="306"/>
      <c r="VTV3" s="306"/>
      <c r="VTW3" s="306"/>
      <c r="VTX3" s="306"/>
      <c r="VTY3" s="306"/>
      <c r="VTZ3" s="306"/>
      <c r="VUA3" s="306"/>
      <c r="VUB3" s="306"/>
      <c r="VUC3" s="306"/>
      <c r="VUD3" s="306"/>
      <c r="VUE3" s="306"/>
      <c r="VUF3" s="306"/>
      <c r="VUG3" s="306"/>
      <c r="VUH3" s="306"/>
      <c r="VUI3" s="306"/>
      <c r="VUJ3" s="306"/>
      <c r="VUK3" s="306"/>
      <c r="VUL3" s="306"/>
      <c r="VUM3" s="306"/>
      <c r="VUN3" s="306"/>
      <c r="VUO3" s="306"/>
      <c r="VUP3" s="306"/>
      <c r="VUQ3" s="306"/>
      <c r="VUR3" s="306"/>
      <c r="VUS3" s="306"/>
      <c r="VUT3" s="306"/>
      <c r="VUU3" s="306"/>
      <c r="VUV3" s="306"/>
      <c r="VUW3" s="306"/>
      <c r="VUX3" s="306"/>
      <c r="VUY3" s="306"/>
      <c r="VUZ3" s="306"/>
      <c r="VVA3" s="306"/>
      <c r="VVB3" s="306"/>
      <c r="VVC3" s="306"/>
      <c r="VVD3" s="306"/>
      <c r="VVE3" s="306"/>
      <c r="VVF3" s="306"/>
      <c r="VVG3" s="306"/>
      <c r="VVH3" s="306"/>
      <c r="VVI3" s="306"/>
      <c r="VVJ3" s="306"/>
      <c r="VVK3" s="306"/>
      <c r="VVL3" s="306"/>
      <c r="VVM3" s="306"/>
      <c r="VVN3" s="306"/>
      <c r="VVO3" s="306"/>
      <c r="VVP3" s="306"/>
      <c r="VVQ3" s="306"/>
      <c r="VVR3" s="306"/>
      <c r="VVS3" s="306"/>
      <c r="VVT3" s="306"/>
      <c r="VVU3" s="306"/>
      <c r="VVV3" s="306"/>
      <c r="VVW3" s="306"/>
      <c r="VVX3" s="306"/>
      <c r="VVY3" s="306"/>
      <c r="VVZ3" s="306"/>
      <c r="VWA3" s="306"/>
      <c r="VWB3" s="306"/>
      <c r="VWC3" s="306"/>
      <c r="VWD3" s="306"/>
      <c r="VWE3" s="306"/>
      <c r="VWF3" s="306"/>
      <c r="VWG3" s="306"/>
      <c r="VWH3" s="306"/>
      <c r="VWI3" s="306"/>
      <c r="VWJ3" s="306"/>
      <c r="VWK3" s="306"/>
      <c r="VWL3" s="306"/>
      <c r="VWM3" s="306"/>
      <c r="VWN3" s="306"/>
      <c r="VWO3" s="306"/>
      <c r="VWP3" s="306"/>
      <c r="VWQ3" s="306"/>
      <c r="VWR3" s="306"/>
      <c r="VWS3" s="306"/>
      <c r="VWT3" s="306"/>
      <c r="VWU3" s="306"/>
      <c r="VWV3" s="306"/>
      <c r="VWW3" s="306"/>
      <c r="VWX3" s="306"/>
      <c r="VWY3" s="306"/>
      <c r="VWZ3" s="306"/>
      <c r="VXA3" s="306"/>
      <c r="VXB3" s="306"/>
      <c r="VXC3" s="306"/>
      <c r="VXD3" s="306"/>
      <c r="VXE3" s="306"/>
      <c r="VXF3" s="306"/>
      <c r="VXG3" s="306"/>
      <c r="VXH3" s="306"/>
      <c r="VXI3" s="306"/>
      <c r="VXJ3" s="306"/>
      <c r="VXK3" s="306"/>
      <c r="VXL3" s="306"/>
      <c r="VXM3" s="306"/>
      <c r="VXN3" s="306"/>
      <c r="VXO3" s="306"/>
      <c r="VXP3" s="306"/>
      <c r="VXQ3" s="306"/>
      <c r="VXR3" s="306"/>
      <c r="VXS3" s="306"/>
      <c r="VXT3" s="306"/>
      <c r="VXU3" s="306"/>
      <c r="VXV3" s="306"/>
      <c r="VXW3" s="306"/>
      <c r="VXX3" s="306"/>
      <c r="VXY3" s="306"/>
      <c r="VXZ3" s="306"/>
      <c r="VYA3" s="306"/>
      <c r="VYB3" s="306"/>
      <c r="VYC3" s="306"/>
      <c r="VYD3" s="306"/>
      <c r="VYE3" s="306"/>
      <c r="VYF3" s="306"/>
      <c r="VYG3" s="306"/>
      <c r="VYH3" s="306"/>
      <c r="VYI3" s="306"/>
      <c r="VYJ3" s="306"/>
      <c r="VYK3" s="306"/>
      <c r="VYL3" s="306"/>
      <c r="VYM3" s="306"/>
      <c r="VYN3" s="306"/>
      <c r="VYO3" s="306"/>
      <c r="VYP3" s="306"/>
      <c r="VYQ3" s="306"/>
      <c r="VYR3" s="306"/>
      <c r="VYS3" s="306"/>
      <c r="VYT3" s="306"/>
      <c r="VYU3" s="306"/>
      <c r="VYV3" s="306"/>
      <c r="VYW3" s="306"/>
      <c r="VYX3" s="306"/>
      <c r="VYY3" s="306"/>
      <c r="VYZ3" s="306"/>
      <c r="VZA3" s="306"/>
      <c r="VZB3" s="306"/>
      <c r="VZC3" s="306"/>
      <c r="VZD3" s="306"/>
      <c r="VZE3" s="306"/>
      <c r="VZF3" s="306"/>
      <c r="VZG3" s="306"/>
      <c r="VZH3" s="306"/>
      <c r="VZI3" s="306"/>
      <c r="VZJ3" s="306"/>
      <c r="VZK3" s="306"/>
      <c r="VZL3" s="306"/>
      <c r="VZM3" s="306"/>
      <c r="VZN3" s="306"/>
      <c r="VZO3" s="306"/>
      <c r="VZP3" s="306"/>
      <c r="VZQ3" s="306"/>
      <c r="VZR3" s="306"/>
      <c r="VZS3" s="306"/>
      <c r="VZT3" s="306"/>
      <c r="VZU3" s="306"/>
      <c r="VZV3" s="306"/>
      <c r="VZW3" s="306"/>
      <c r="VZX3" s="306"/>
      <c r="VZY3" s="306"/>
      <c r="VZZ3" s="306"/>
      <c r="WAA3" s="306"/>
      <c r="WAB3" s="306"/>
      <c r="WAC3" s="306"/>
      <c r="WAD3" s="306"/>
      <c r="WAE3" s="306"/>
      <c r="WAF3" s="306"/>
      <c r="WAG3" s="306"/>
      <c r="WAH3" s="306"/>
      <c r="WAI3" s="306"/>
      <c r="WAJ3" s="306"/>
      <c r="WAK3" s="306"/>
      <c r="WAL3" s="306"/>
      <c r="WAM3" s="306"/>
      <c r="WAN3" s="306"/>
      <c r="WAO3" s="306"/>
      <c r="WAP3" s="306"/>
      <c r="WAQ3" s="306"/>
      <c r="WAR3" s="306"/>
      <c r="WAS3" s="306"/>
      <c r="WAT3" s="306"/>
      <c r="WAU3" s="306"/>
      <c r="WAV3" s="306"/>
      <c r="WAW3" s="306"/>
      <c r="WAX3" s="306"/>
      <c r="WAY3" s="306"/>
      <c r="WAZ3" s="306"/>
      <c r="WBA3" s="306"/>
      <c r="WBB3" s="306"/>
      <c r="WBC3" s="306"/>
      <c r="WBD3" s="306"/>
      <c r="WBE3" s="306"/>
      <c r="WBF3" s="306"/>
      <c r="WBG3" s="306"/>
      <c r="WBH3" s="306"/>
      <c r="WBI3" s="306"/>
      <c r="WBJ3" s="306"/>
      <c r="WBK3" s="306"/>
      <c r="WBL3" s="306"/>
      <c r="WBM3" s="306"/>
      <c r="WBN3" s="306"/>
      <c r="WBO3" s="306"/>
      <c r="WBP3" s="306"/>
      <c r="WBQ3" s="306"/>
      <c r="WBR3" s="306"/>
      <c r="WBS3" s="306"/>
      <c r="WBT3" s="306"/>
      <c r="WBU3" s="306"/>
      <c r="WBV3" s="306"/>
      <c r="WBW3" s="306"/>
      <c r="WBX3" s="306"/>
      <c r="WBY3" s="306"/>
      <c r="WBZ3" s="306"/>
      <c r="WCA3" s="306"/>
      <c r="WCB3" s="306"/>
      <c r="WCC3" s="306"/>
      <c r="WCD3" s="306"/>
      <c r="WCE3" s="306"/>
      <c r="WCF3" s="306"/>
      <c r="WCG3" s="306"/>
      <c r="WCH3" s="306"/>
      <c r="WCI3" s="306"/>
      <c r="WCJ3" s="306"/>
      <c r="WCK3" s="306"/>
      <c r="WCL3" s="306"/>
      <c r="WCM3" s="306"/>
      <c r="WCN3" s="306"/>
      <c r="WCO3" s="306"/>
      <c r="WCP3" s="306"/>
      <c r="WCQ3" s="306"/>
      <c r="WCR3" s="306"/>
      <c r="WCS3" s="306"/>
      <c r="WCT3" s="306"/>
      <c r="WCU3" s="306"/>
      <c r="WCV3" s="306"/>
      <c r="WCW3" s="306"/>
      <c r="WCX3" s="306"/>
      <c r="WCY3" s="306"/>
      <c r="WCZ3" s="306"/>
      <c r="WDA3" s="306"/>
      <c r="WDB3" s="306"/>
      <c r="WDC3" s="306"/>
      <c r="WDD3" s="306"/>
      <c r="WDE3" s="306"/>
      <c r="WDF3" s="306"/>
      <c r="WDG3" s="306"/>
      <c r="WDH3" s="306"/>
      <c r="WDI3" s="306"/>
      <c r="WDJ3" s="306"/>
      <c r="WDK3" s="306"/>
      <c r="WDL3" s="306"/>
      <c r="WDM3" s="306"/>
      <c r="WDN3" s="306"/>
      <c r="WDO3" s="306"/>
      <c r="WDP3" s="306"/>
      <c r="WDQ3" s="306"/>
      <c r="WDR3" s="306"/>
      <c r="WDS3" s="306"/>
      <c r="WDT3" s="306"/>
      <c r="WDU3" s="306"/>
      <c r="WDV3" s="306"/>
      <c r="WDW3" s="306"/>
      <c r="WDX3" s="306"/>
      <c r="WDY3" s="306"/>
      <c r="WDZ3" s="306"/>
      <c r="WEA3" s="306"/>
      <c r="WEB3" s="306"/>
      <c r="WEC3" s="306"/>
      <c r="WED3" s="306"/>
      <c r="WEE3" s="306"/>
      <c r="WEF3" s="306"/>
      <c r="WEG3" s="306"/>
      <c r="WEH3" s="306"/>
      <c r="WEI3" s="306"/>
      <c r="WEJ3" s="306"/>
      <c r="WEK3" s="306"/>
      <c r="WEL3" s="306"/>
      <c r="WEM3" s="306"/>
      <c r="WEN3" s="306"/>
      <c r="WEO3" s="306"/>
      <c r="WEP3" s="306"/>
      <c r="WEQ3" s="306"/>
      <c r="WER3" s="306"/>
      <c r="WES3" s="306"/>
      <c r="WET3" s="306"/>
      <c r="WEU3" s="306"/>
      <c r="WEV3" s="306"/>
      <c r="WEW3" s="306"/>
      <c r="WEX3" s="306"/>
      <c r="WEY3" s="306"/>
      <c r="WEZ3" s="306"/>
      <c r="WFA3" s="306"/>
      <c r="WFB3" s="306"/>
      <c r="WFC3" s="306"/>
      <c r="WFD3" s="306"/>
      <c r="WFE3" s="306"/>
      <c r="WFF3" s="306"/>
      <c r="WFG3" s="306"/>
      <c r="WFH3" s="306"/>
      <c r="WFI3" s="306"/>
      <c r="WFJ3" s="306"/>
      <c r="WFK3" s="306"/>
      <c r="WFL3" s="306"/>
      <c r="WFM3" s="306"/>
      <c r="WFN3" s="306"/>
      <c r="WFO3" s="306"/>
      <c r="WFP3" s="306"/>
      <c r="WFQ3" s="306"/>
      <c r="WFR3" s="306"/>
      <c r="WFS3" s="306"/>
      <c r="WFT3" s="306"/>
      <c r="WFU3" s="306"/>
      <c r="WFV3" s="306"/>
      <c r="WFW3" s="306"/>
      <c r="WFX3" s="306"/>
      <c r="WFY3" s="306"/>
      <c r="WFZ3" s="306"/>
      <c r="WGA3" s="306"/>
      <c r="WGB3" s="306"/>
      <c r="WGC3" s="306"/>
      <c r="WGD3" s="306"/>
      <c r="WGE3" s="306"/>
      <c r="WGF3" s="306"/>
      <c r="WGG3" s="306"/>
      <c r="WGH3" s="306"/>
      <c r="WGI3" s="306"/>
      <c r="WGJ3" s="306"/>
      <c r="WGK3" s="306"/>
      <c r="WGL3" s="306"/>
      <c r="WGM3" s="306"/>
      <c r="WGN3" s="306"/>
      <c r="WGO3" s="306"/>
      <c r="WGP3" s="306"/>
      <c r="WGQ3" s="306"/>
      <c r="WGR3" s="306"/>
      <c r="WGS3" s="306"/>
      <c r="WGT3" s="306"/>
      <c r="WGU3" s="306"/>
      <c r="WGV3" s="306"/>
      <c r="WGW3" s="306"/>
      <c r="WGX3" s="306"/>
      <c r="WGY3" s="306"/>
      <c r="WGZ3" s="306"/>
      <c r="WHA3" s="306"/>
      <c r="WHB3" s="306"/>
      <c r="WHC3" s="306"/>
      <c r="WHD3" s="306"/>
      <c r="WHE3" s="306"/>
      <c r="WHF3" s="306"/>
      <c r="WHG3" s="306"/>
      <c r="WHH3" s="306"/>
      <c r="WHI3" s="306"/>
      <c r="WHJ3" s="306"/>
      <c r="WHK3" s="306"/>
      <c r="WHL3" s="306"/>
      <c r="WHM3" s="306"/>
      <c r="WHN3" s="306"/>
      <c r="WHO3" s="306"/>
      <c r="WHP3" s="306"/>
      <c r="WHQ3" s="306"/>
      <c r="WHR3" s="306"/>
      <c r="WHS3" s="306"/>
      <c r="WHT3" s="306"/>
      <c r="WHU3" s="306"/>
      <c r="WHV3" s="306"/>
      <c r="WHW3" s="306"/>
      <c r="WHX3" s="306"/>
      <c r="WHY3" s="306"/>
      <c r="WHZ3" s="306"/>
      <c r="WIA3" s="306"/>
      <c r="WIB3" s="306"/>
      <c r="WIC3" s="306"/>
      <c r="WID3" s="306"/>
      <c r="WIE3" s="306"/>
      <c r="WIF3" s="306"/>
      <c r="WIG3" s="306"/>
      <c r="WIH3" s="306"/>
      <c r="WII3" s="306"/>
      <c r="WIJ3" s="306"/>
      <c r="WIK3" s="306"/>
      <c r="WIL3" s="306"/>
      <c r="WIM3" s="306"/>
      <c r="WIN3" s="306"/>
      <c r="WIO3" s="306"/>
      <c r="WIP3" s="306"/>
      <c r="WIQ3" s="306"/>
      <c r="WIR3" s="306"/>
      <c r="WIS3" s="306"/>
      <c r="WIT3" s="306"/>
      <c r="WIU3" s="306"/>
      <c r="WIV3" s="306"/>
      <c r="WIW3" s="306"/>
      <c r="WIX3" s="306"/>
      <c r="WIY3" s="306"/>
      <c r="WIZ3" s="306"/>
      <c r="WJA3" s="306"/>
      <c r="WJB3" s="306"/>
      <c r="WJC3" s="306"/>
      <c r="WJD3" s="306"/>
      <c r="WJE3" s="306"/>
      <c r="WJF3" s="306"/>
      <c r="WJG3" s="306"/>
      <c r="WJH3" s="306"/>
      <c r="WJI3" s="306"/>
      <c r="WJJ3" s="306"/>
      <c r="WJK3" s="306"/>
      <c r="WJL3" s="306"/>
      <c r="WJM3" s="306"/>
      <c r="WJN3" s="306"/>
      <c r="WJO3" s="306"/>
      <c r="WJP3" s="306"/>
      <c r="WJQ3" s="306"/>
      <c r="WJR3" s="306"/>
      <c r="WJS3" s="306"/>
      <c r="WJT3" s="306"/>
      <c r="WJU3" s="306"/>
      <c r="WJV3" s="306"/>
      <c r="WJW3" s="306"/>
      <c r="WJX3" s="306"/>
      <c r="WJY3" s="306"/>
      <c r="WJZ3" s="306"/>
      <c r="WKA3" s="306"/>
      <c r="WKB3" s="306"/>
      <c r="WKC3" s="306"/>
      <c r="WKD3" s="306"/>
      <c r="WKE3" s="306"/>
      <c r="WKF3" s="306"/>
      <c r="WKG3" s="306"/>
      <c r="WKH3" s="306"/>
      <c r="WKI3" s="306"/>
      <c r="WKJ3" s="306"/>
      <c r="WKK3" s="306"/>
      <c r="WKL3" s="306"/>
      <c r="WKM3" s="306"/>
      <c r="WKN3" s="306"/>
      <c r="WKO3" s="306"/>
      <c r="WKP3" s="306"/>
      <c r="WKQ3" s="306"/>
      <c r="WKR3" s="306"/>
      <c r="WKS3" s="306"/>
      <c r="WKT3" s="306"/>
      <c r="WKU3" s="306"/>
      <c r="WKV3" s="306"/>
      <c r="WKW3" s="306"/>
      <c r="WKX3" s="306"/>
      <c r="WKY3" s="306"/>
      <c r="WKZ3" s="306"/>
      <c r="WLA3" s="306"/>
      <c r="WLB3" s="306"/>
      <c r="WLC3" s="306"/>
      <c r="WLD3" s="306"/>
      <c r="WLE3" s="306"/>
      <c r="WLF3" s="306"/>
      <c r="WLG3" s="306"/>
      <c r="WLH3" s="306"/>
      <c r="WLI3" s="306"/>
      <c r="WLJ3" s="306"/>
      <c r="WLK3" s="306"/>
      <c r="WLL3" s="306"/>
      <c r="WLM3" s="306"/>
      <c r="WLN3" s="306"/>
      <c r="WLO3" s="306"/>
      <c r="WLP3" s="306"/>
      <c r="WLQ3" s="306"/>
      <c r="WLR3" s="306"/>
      <c r="WLS3" s="306"/>
      <c r="WLT3" s="306"/>
      <c r="WLU3" s="306"/>
      <c r="WLV3" s="306"/>
      <c r="WLW3" s="306"/>
      <c r="WLX3" s="306"/>
      <c r="WLY3" s="306"/>
      <c r="WLZ3" s="306"/>
      <c r="WMA3" s="306"/>
      <c r="WMB3" s="306"/>
      <c r="WMC3" s="306"/>
      <c r="WMD3" s="306"/>
      <c r="WME3" s="306"/>
      <c r="WMF3" s="306"/>
      <c r="WMG3" s="306"/>
      <c r="WMH3" s="306"/>
      <c r="WMI3" s="306"/>
      <c r="WMJ3" s="306"/>
      <c r="WMK3" s="306"/>
      <c r="WML3" s="306"/>
      <c r="WMM3" s="306"/>
      <c r="WMN3" s="306"/>
      <c r="WMO3" s="306"/>
      <c r="WMP3" s="306"/>
      <c r="WMQ3" s="306"/>
      <c r="WMR3" s="306"/>
      <c r="WMS3" s="306"/>
      <c r="WMT3" s="306"/>
      <c r="WMU3" s="306"/>
      <c r="WMV3" s="306"/>
      <c r="WMW3" s="306"/>
      <c r="WMX3" s="306"/>
      <c r="WMY3" s="306"/>
      <c r="WMZ3" s="306"/>
      <c r="WNA3" s="306"/>
      <c r="WNB3" s="306"/>
      <c r="WNC3" s="306"/>
      <c r="WND3" s="306"/>
      <c r="WNE3" s="306"/>
      <c r="WNF3" s="306"/>
      <c r="WNG3" s="306"/>
      <c r="WNH3" s="306"/>
      <c r="WNI3" s="306"/>
      <c r="WNJ3" s="306"/>
      <c r="WNK3" s="306"/>
      <c r="WNL3" s="306"/>
      <c r="WNM3" s="306"/>
      <c r="WNN3" s="306"/>
      <c r="WNO3" s="306"/>
      <c r="WNP3" s="306"/>
      <c r="WNQ3" s="306"/>
      <c r="WNR3" s="306"/>
      <c r="WNS3" s="306"/>
      <c r="WNT3" s="306"/>
      <c r="WNU3" s="306"/>
      <c r="WNV3" s="306"/>
      <c r="WNW3" s="306"/>
      <c r="WNX3" s="306"/>
      <c r="WNY3" s="306"/>
      <c r="WNZ3" s="306"/>
      <c r="WOA3" s="306"/>
      <c r="WOB3" s="306"/>
      <c r="WOC3" s="306"/>
      <c r="WOD3" s="306"/>
      <c r="WOE3" s="306"/>
      <c r="WOF3" s="306"/>
      <c r="WOG3" s="306"/>
      <c r="WOH3" s="306"/>
      <c r="WOI3" s="306"/>
      <c r="WOJ3" s="306"/>
      <c r="WOK3" s="306"/>
      <c r="WOL3" s="306"/>
      <c r="WOM3" s="306"/>
      <c r="WON3" s="306"/>
      <c r="WOO3" s="306"/>
      <c r="WOP3" s="306"/>
      <c r="WOQ3" s="306"/>
      <c r="WOR3" s="306"/>
      <c r="WOS3" s="306"/>
      <c r="WOT3" s="306"/>
      <c r="WOU3" s="306"/>
      <c r="WOV3" s="306"/>
      <c r="WOW3" s="306"/>
      <c r="WOX3" s="306"/>
      <c r="WOY3" s="306"/>
      <c r="WOZ3" s="306"/>
      <c r="WPA3" s="306"/>
      <c r="WPB3" s="306"/>
      <c r="WPC3" s="306"/>
      <c r="WPD3" s="306"/>
      <c r="WPE3" s="306"/>
      <c r="WPF3" s="306"/>
      <c r="WPG3" s="306"/>
      <c r="WPH3" s="306"/>
      <c r="WPI3" s="306"/>
      <c r="WPJ3" s="306"/>
      <c r="WPK3" s="306"/>
      <c r="WPL3" s="306"/>
      <c r="WPM3" s="306"/>
      <c r="WPN3" s="306"/>
      <c r="WPO3" s="306"/>
      <c r="WPP3" s="306"/>
      <c r="WPQ3" s="306"/>
      <c r="WPR3" s="306"/>
      <c r="WPS3" s="306"/>
      <c r="WPT3" s="306"/>
      <c r="WPU3" s="306"/>
      <c r="WPV3" s="306"/>
      <c r="WPW3" s="306"/>
      <c r="WPX3" s="306"/>
      <c r="WPY3" s="306"/>
      <c r="WPZ3" s="306"/>
      <c r="WQA3" s="306"/>
      <c r="WQB3" s="306"/>
      <c r="WQC3" s="306"/>
      <c r="WQD3" s="306"/>
      <c r="WQE3" s="306"/>
      <c r="WQF3" s="306"/>
      <c r="WQG3" s="306"/>
      <c r="WQH3" s="306"/>
      <c r="WQI3" s="306"/>
      <c r="WQJ3" s="306"/>
      <c r="WQK3" s="306"/>
      <c r="WQL3" s="306"/>
      <c r="WQM3" s="306"/>
      <c r="WQN3" s="306"/>
      <c r="WQO3" s="306"/>
      <c r="WQP3" s="306"/>
      <c r="WQQ3" s="306"/>
      <c r="WQR3" s="306"/>
      <c r="WQS3" s="306"/>
      <c r="WQT3" s="306"/>
      <c r="WQU3" s="306"/>
      <c r="WQV3" s="306"/>
      <c r="WQW3" s="306"/>
      <c r="WQX3" s="306"/>
      <c r="WQY3" s="306"/>
      <c r="WQZ3" s="306"/>
      <c r="WRA3" s="306"/>
      <c r="WRB3" s="306"/>
      <c r="WRC3" s="306"/>
      <c r="WRD3" s="306"/>
      <c r="WRE3" s="306"/>
      <c r="WRF3" s="306"/>
      <c r="WRG3" s="306"/>
      <c r="WRH3" s="306"/>
      <c r="WRI3" s="306"/>
      <c r="WRJ3" s="306"/>
      <c r="WRK3" s="306"/>
      <c r="WRL3" s="306"/>
      <c r="WRM3" s="306"/>
      <c r="WRN3" s="306"/>
      <c r="WRO3" s="306"/>
      <c r="WRP3" s="306"/>
      <c r="WRQ3" s="306"/>
      <c r="WRR3" s="306"/>
      <c r="WRS3" s="306"/>
      <c r="WRT3" s="306"/>
      <c r="WRU3" s="306"/>
      <c r="WRV3" s="306"/>
      <c r="WRW3" s="306"/>
      <c r="WRX3" s="306"/>
      <c r="WRY3" s="306"/>
      <c r="WRZ3" s="306"/>
      <c r="WSA3" s="306"/>
      <c r="WSB3" s="306"/>
      <c r="WSC3" s="306"/>
      <c r="WSD3" s="306"/>
      <c r="WSE3" s="306"/>
      <c r="WSF3" s="306"/>
      <c r="WSG3" s="306"/>
      <c r="WSH3" s="306"/>
      <c r="WSI3" s="306"/>
      <c r="WSJ3" s="306"/>
      <c r="WSK3" s="306"/>
      <c r="WSL3" s="306"/>
      <c r="WSM3" s="306"/>
      <c r="WSN3" s="306"/>
      <c r="WSO3" s="306"/>
      <c r="WSP3" s="306"/>
      <c r="WSQ3" s="306"/>
      <c r="WSR3" s="306"/>
      <c r="WSS3" s="306"/>
      <c r="WST3" s="306"/>
      <c r="WSU3" s="306"/>
      <c r="WSV3" s="306"/>
      <c r="WSW3" s="306"/>
      <c r="WSX3" s="306"/>
      <c r="WSY3" s="306"/>
      <c r="WSZ3" s="306"/>
      <c r="WTA3" s="306"/>
      <c r="WTB3" s="306"/>
      <c r="WTC3" s="306"/>
      <c r="WTD3" s="306"/>
      <c r="WTE3" s="306"/>
      <c r="WTF3" s="306"/>
      <c r="WTG3" s="306"/>
      <c r="WTH3" s="306"/>
      <c r="WTI3" s="306"/>
      <c r="WTJ3" s="306"/>
      <c r="WTK3" s="306"/>
      <c r="WTL3" s="306"/>
      <c r="WTM3" s="306"/>
      <c r="WTN3" s="306"/>
      <c r="WTO3" s="306"/>
      <c r="WTP3" s="306"/>
      <c r="WTQ3" s="306"/>
      <c r="WTR3" s="306"/>
      <c r="WTS3" s="306"/>
      <c r="WTT3" s="306"/>
      <c r="WTU3" s="306"/>
      <c r="WTV3" s="306"/>
      <c r="WTW3" s="306"/>
      <c r="WTX3" s="306"/>
      <c r="WTY3" s="306"/>
      <c r="WTZ3" s="306"/>
      <c r="WUA3" s="306"/>
      <c r="WUB3" s="306"/>
      <c r="WUC3" s="306"/>
      <c r="WUD3" s="306"/>
      <c r="WUE3" s="306"/>
      <c r="WUF3" s="306"/>
      <c r="WUG3" s="306"/>
      <c r="WUH3" s="306"/>
      <c r="WUI3" s="306"/>
      <c r="WUJ3" s="306"/>
      <c r="WUK3" s="306"/>
      <c r="WUL3" s="306"/>
      <c r="WUM3" s="306"/>
      <c r="WUN3" s="306"/>
      <c r="WUO3" s="306"/>
      <c r="WUP3" s="306"/>
      <c r="WUQ3" s="306"/>
      <c r="WUR3" s="306"/>
      <c r="WUS3" s="306"/>
      <c r="WUT3" s="306"/>
      <c r="WUU3" s="306"/>
      <c r="WUV3" s="306"/>
      <c r="WUW3" s="306"/>
      <c r="WUX3" s="306"/>
      <c r="WUY3" s="306"/>
      <c r="WUZ3" s="306"/>
      <c r="WVA3" s="306"/>
      <c r="WVB3" s="306"/>
      <c r="WVC3" s="306"/>
      <c r="WVD3" s="306"/>
      <c r="WVE3" s="306"/>
      <c r="WVF3" s="306"/>
      <c r="WVG3" s="306"/>
      <c r="WVH3" s="306"/>
      <c r="WVI3" s="306"/>
      <c r="WVJ3" s="306"/>
      <c r="WVK3" s="306"/>
      <c r="WVL3" s="306"/>
      <c r="WVM3" s="306"/>
      <c r="WVN3" s="306"/>
      <c r="WVO3" s="306"/>
      <c r="WVP3" s="306"/>
      <c r="WVQ3" s="306"/>
      <c r="WVR3" s="306"/>
      <c r="WVS3" s="306"/>
      <c r="WVT3" s="306"/>
      <c r="WVU3" s="306"/>
      <c r="WVV3" s="306"/>
      <c r="WVW3" s="306"/>
      <c r="WVX3" s="306"/>
      <c r="WVY3" s="306"/>
      <c r="WVZ3" s="306"/>
      <c r="WWA3" s="306"/>
      <c r="WWB3" s="306"/>
      <c r="WWC3" s="306"/>
      <c r="WWD3" s="306"/>
      <c r="WWE3" s="306"/>
      <c r="WWF3" s="306"/>
      <c r="WWG3" s="306"/>
      <c r="WWH3" s="306"/>
      <c r="WWI3" s="306"/>
      <c r="WWJ3" s="306"/>
      <c r="WWK3" s="306"/>
      <c r="WWL3" s="306"/>
      <c r="WWM3" s="306"/>
      <c r="WWN3" s="306"/>
      <c r="WWO3" s="306"/>
      <c r="WWP3" s="306"/>
      <c r="WWQ3" s="306"/>
      <c r="WWR3" s="306"/>
      <c r="WWS3" s="306"/>
      <c r="WWT3" s="306"/>
      <c r="WWU3" s="306"/>
      <c r="WWV3" s="306"/>
      <c r="WWW3" s="306"/>
      <c r="WWX3" s="306"/>
      <c r="WWY3" s="306"/>
      <c r="WWZ3" s="306"/>
      <c r="WXA3" s="306"/>
      <c r="WXB3" s="306"/>
      <c r="WXC3" s="306"/>
      <c r="WXD3" s="306"/>
      <c r="WXE3" s="306"/>
      <c r="WXF3" s="306"/>
      <c r="WXG3" s="306"/>
      <c r="WXH3" s="306"/>
      <c r="WXI3" s="306"/>
      <c r="WXJ3" s="306"/>
      <c r="WXK3" s="306"/>
      <c r="WXL3" s="306"/>
      <c r="WXM3" s="306"/>
      <c r="WXN3" s="306"/>
      <c r="WXO3" s="306"/>
      <c r="WXP3" s="306"/>
      <c r="WXQ3" s="306"/>
      <c r="WXR3" s="306"/>
      <c r="WXS3" s="306"/>
      <c r="WXT3" s="306"/>
      <c r="WXU3" s="306"/>
      <c r="WXV3" s="306"/>
      <c r="WXW3" s="306"/>
      <c r="WXX3" s="306"/>
      <c r="WXY3" s="306"/>
      <c r="WXZ3" s="306"/>
      <c r="WYA3" s="306"/>
      <c r="WYB3" s="306"/>
      <c r="WYC3" s="306"/>
      <c r="WYD3" s="306"/>
      <c r="WYE3" s="306"/>
      <c r="WYF3" s="306"/>
      <c r="WYG3" s="306"/>
      <c r="WYH3" s="306"/>
      <c r="WYI3" s="306"/>
      <c r="WYJ3" s="306"/>
      <c r="WYK3" s="306"/>
      <c r="WYL3" s="306"/>
      <c r="WYM3" s="306"/>
      <c r="WYN3" s="306"/>
      <c r="WYO3" s="306"/>
      <c r="WYP3" s="306"/>
      <c r="WYQ3" s="306"/>
      <c r="WYR3" s="306"/>
      <c r="WYS3" s="306"/>
      <c r="WYT3" s="306"/>
      <c r="WYU3" s="306"/>
      <c r="WYV3" s="306"/>
      <c r="WYW3" s="306"/>
      <c r="WYX3" s="306"/>
      <c r="WYY3" s="306"/>
      <c r="WYZ3" s="306"/>
      <c r="WZA3" s="306"/>
      <c r="WZB3" s="306"/>
      <c r="WZC3" s="306"/>
      <c r="WZD3" s="306"/>
      <c r="WZE3" s="306"/>
      <c r="WZF3" s="306"/>
      <c r="WZG3" s="306"/>
      <c r="WZH3" s="306"/>
      <c r="WZI3" s="306"/>
      <c r="WZJ3" s="306"/>
      <c r="WZK3" s="306"/>
      <c r="WZL3" s="306"/>
      <c r="WZM3" s="306"/>
      <c r="WZN3" s="306"/>
      <c r="WZO3" s="306"/>
      <c r="WZP3" s="306"/>
      <c r="WZQ3" s="306"/>
      <c r="WZR3" s="306"/>
      <c r="WZS3" s="306"/>
      <c r="WZT3" s="306"/>
      <c r="WZU3" s="306"/>
      <c r="WZV3" s="306"/>
      <c r="WZW3" s="306"/>
      <c r="WZX3" s="306"/>
      <c r="WZY3" s="306"/>
      <c r="WZZ3" s="306"/>
      <c r="XAA3" s="306"/>
      <c r="XAB3" s="306"/>
      <c r="XAC3" s="306"/>
      <c r="XAD3" s="306"/>
      <c r="XAE3" s="306"/>
      <c r="XAF3" s="306"/>
      <c r="XAG3" s="306"/>
      <c r="XAH3" s="306"/>
      <c r="XAI3" s="306"/>
      <c r="XAJ3" s="306"/>
      <c r="XAK3" s="306"/>
      <c r="XAL3" s="306"/>
      <c r="XAM3" s="306"/>
      <c r="XAN3" s="306"/>
      <c r="XAO3" s="306"/>
      <c r="XAP3" s="306"/>
      <c r="XAQ3" s="306"/>
      <c r="XAR3" s="306"/>
      <c r="XAS3" s="306"/>
      <c r="XAT3" s="306"/>
      <c r="XAU3" s="306"/>
      <c r="XAV3" s="306"/>
      <c r="XAW3" s="306"/>
      <c r="XAX3" s="306"/>
      <c r="XAY3" s="306"/>
      <c r="XAZ3" s="306"/>
      <c r="XBA3" s="306"/>
      <c r="XBB3" s="306"/>
      <c r="XBC3" s="306"/>
      <c r="XBD3" s="306"/>
      <c r="XBE3" s="306"/>
      <c r="XBF3" s="306"/>
      <c r="XBG3" s="306"/>
      <c r="XBH3" s="306"/>
      <c r="XBI3" s="306"/>
      <c r="XBJ3" s="306"/>
      <c r="XBK3" s="306"/>
      <c r="XBL3" s="306"/>
      <c r="XBM3" s="306"/>
      <c r="XBN3" s="306"/>
      <c r="XBO3" s="306"/>
      <c r="XBP3" s="306"/>
      <c r="XBQ3" s="306"/>
      <c r="XBR3" s="306"/>
      <c r="XBS3" s="306"/>
      <c r="XBT3" s="306"/>
      <c r="XBU3" s="306"/>
      <c r="XBV3" s="306"/>
      <c r="XBW3" s="306"/>
      <c r="XBX3" s="306"/>
      <c r="XBY3" s="306"/>
      <c r="XBZ3" s="306"/>
      <c r="XCA3" s="306"/>
      <c r="XCB3" s="306"/>
      <c r="XCC3" s="306"/>
      <c r="XCD3" s="306"/>
      <c r="XCE3" s="306"/>
      <c r="XCF3" s="306"/>
      <c r="XCG3" s="306"/>
      <c r="XCH3" s="306"/>
      <c r="XCI3" s="306"/>
      <c r="XCJ3" s="306"/>
      <c r="XCK3" s="306"/>
      <c r="XCL3" s="306"/>
      <c r="XCM3" s="306"/>
      <c r="XCN3" s="306"/>
      <c r="XCO3" s="306"/>
      <c r="XCP3" s="306"/>
      <c r="XCQ3" s="306"/>
      <c r="XCR3" s="306"/>
      <c r="XCS3" s="306"/>
      <c r="XCT3" s="306"/>
      <c r="XCU3" s="306"/>
      <c r="XCV3" s="306"/>
      <c r="XCW3" s="306"/>
      <c r="XCX3" s="306"/>
      <c r="XCY3" s="306"/>
      <c r="XCZ3" s="306"/>
      <c r="XDA3" s="306"/>
      <c r="XDB3" s="306"/>
      <c r="XDC3" s="306"/>
      <c r="XDD3" s="306"/>
      <c r="XDE3" s="306"/>
      <c r="XDF3" s="306"/>
      <c r="XDG3" s="306"/>
      <c r="XDH3" s="306"/>
      <c r="XDI3" s="306"/>
      <c r="XDJ3" s="306"/>
      <c r="XDK3" s="306"/>
      <c r="XDL3" s="306"/>
      <c r="XDM3" s="306"/>
      <c r="XDN3" s="306"/>
      <c r="XDO3" s="306"/>
      <c r="XDP3" s="306"/>
      <c r="XDQ3" s="306"/>
      <c r="XDR3" s="306"/>
      <c r="XDS3" s="306"/>
      <c r="XDT3" s="306"/>
      <c r="XDU3" s="306"/>
      <c r="XDV3" s="306"/>
      <c r="XDW3" s="306"/>
      <c r="XDX3" s="306"/>
      <c r="XDY3" s="306"/>
      <c r="XDZ3" s="306"/>
      <c r="XEA3" s="306"/>
      <c r="XEB3" s="306"/>
      <c r="XEC3" s="306"/>
      <c r="XED3" s="306"/>
      <c r="XEE3" s="306"/>
      <c r="XEF3" s="306"/>
      <c r="XEG3" s="306"/>
      <c r="XEH3" s="306"/>
      <c r="XEI3" s="306"/>
      <c r="XEJ3" s="306"/>
      <c r="XEK3" s="306"/>
      <c r="XEL3" s="306"/>
      <c r="XEM3" s="306"/>
      <c r="XEN3" s="306"/>
      <c r="XEO3" s="306"/>
      <c r="XEP3" s="306"/>
      <c r="XEQ3" s="306"/>
      <c r="XER3" s="306"/>
      <c r="XES3" s="306"/>
      <c r="XET3" s="306"/>
      <c r="XEU3" s="306"/>
      <c r="XEV3" s="306"/>
      <c r="XEW3" s="306"/>
      <c r="XEX3" s="306"/>
      <c r="XEY3" s="306"/>
      <c r="XEZ3" s="256"/>
      <c r="XFA3" s="256"/>
      <c r="XFB3" s="256"/>
      <c r="XFC3" s="256"/>
      <c r="XFD3" s="256"/>
    </row>
    <row r="4" spans="1:16384" s="256" customFormat="1" ht="15.75" thickBot="1">
      <c r="A4" s="280" t="s">
        <v>283</v>
      </c>
      <c r="B4" s="270" t="s">
        <v>284</v>
      </c>
      <c r="C4" s="271">
        <f>C31</f>
        <v>7274</v>
      </c>
      <c r="D4" s="271">
        <f>D31</f>
        <v>189000</v>
      </c>
      <c r="E4" s="271">
        <f>E31</f>
        <v>2268000</v>
      </c>
    </row>
    <row r="5" spans="1:16384" s="256" customFormat="1" ht="15.75" thickBot="1">
      <c r="A5" s="280" t="s">
        <v>285</v>
      </c>
      <c r="B5" s="270" t="s">
        <v>286</v>
      </c>
      <c r="C5" s="271">
        <f>C52</f>
        <v>7066.6666666666652</v>
      </c>
      <c r="D5" s="271">
        <f>D52</f>
        <v>212000</v>
      </c>
      <c r="E5" s="271">
        <f>E52</f>
        <v>2544000</v>
      </c>
    </row>
    <row r="6" spans="1:16384" s="256" customFormat="1" ht="15.75" thickBot="1">
      <c r="A6" s="280" t="s">
        <v>287</v>
      </c>
      <c r="B6" s="270" t="s">
        <v>288</v>
      </c>
      <c r="C6" s="271">
        <f>C58</f>
        <v>2300</v>
      </c>
      <c r="D6" s="271">
        <f>D58</f>
        <v>69000</v>
      </c>
      <c r="E6" s="271">
        <f>E58</f>
        <v>828000</v>
      </c>
    </row>
    <row r="7" spans="1:16384" s="256" customFormat="1" ht="15.75" thickBot="1">
      <c r="A7" s="280" t="s">
        <v>289</v>
      </c>
      <c r="B7" s="270" t="s">
        <v>290</v>
      </c>
      <c r="C7" s="271">
        <f>C62</f>
        <v>1333.3333333333335</v>
      </c>
      <c r="D7" s="271">
        <f>D62</f>
        <v>40000</v>
      </c>
      <c r="E7" s="271">
        <f>E62</f>
        <v>480000</v>
      </c>
    </row>
    <row r="8" spans="1:16384" s="256" customFormat="1" ht="15.75" thickBot="1">
      <c r="A8" s="280" t="s">
        <v>291</v>
      </c>
      <c r="B8" s="270" t="s">
        <v>292</v>
      </c>
      <c r="C8" s="271">
        <f>C81</f>
        <v>6333.3333333333321</v>
      </c>
      <c r="D8" s="271">
        <f>D81</f>
        <v>190000</v>
      </c>
      <c r="E8" s="271">
        <f>E81</f>
        <v>2280000</v>
      </c>
    </row>
    <row r="9" spans="1:16384" s="256" customFormat="1" ht="15.75" thickBot="1">
      <c r="A9" s="280" t="s">
        <v>289</v>
      </c>
      <c r="B9" s="270" t="s">
        <v>293</v>
      </c>
      <c r="C9" s="271">
        <f>C89</f>
        <v>1433.3333333333333</v>
      </c>
      <c r="D9" s="271">
        <f>D89</f>
        <v>43000</v>
      </c>
      <c r="E9" s="271">
        <f>E89</f>
        <v>516000</v>
      </c>
    </row>
    <row r="10" spans="1:16384" s="256" customFormat="1">
      <c r="A10" s="293" t="s">
        <v>294</v>
      </c>
      <c r="B10" s="294" t="s">
        <v>295</v>
      </c>
      <c r="C10" s="295">
        <f>C109</f>
        <v>4500.0000000000009</v>
      </c>
      <c r="D10" s="295">
        <f>D109</f>
        <v>135000</v>
      </c>
      <c r="E10" s="295">
        <f>E109</f>
        <v>1620000</v>
      </c>
    </row>
    <row r="11" spans="1:16384" s="311" customFormat="1" ht="15.75">
      <c r="A11" s="384" t="s">
        <v>251</v>
      </c>
      <c r="B11" s="385"/>
      <c r="C11" s="310">
        <f>SUM(C4:C10)</f>
        <v>30240.666666666661</v>
      </c>
      <c r="D11" s="310">
        <f>SUM(D4:D10)</f>
        <v>878000</v>
      </c>
      <c r="E11" s="310">
        <f>SUM(E4:E10)</f>
        <v>10536000</v>
      </c>
    </row>
    <row r="12" spans="1:16384" s="257" customFormat="1" ht="15.75">
      <c r="A12" s="303"/>
      <c r="B12" s="304"/>
      <c r="C12" s="305"/>
      <c r="D12" s="305"/>
      <c r="E12" s="305"/>
    </row>
    <row r="13" spans="1:16384" s="256" customFormat="1" ht="15.75">
      <c r="A13" s="308" t="s">
        <v>280</v>
      </c>
      <c r="B13" s="308" t="s">
        <v>296</v>
      </c>
      <c r="C13" s="308" t="s">
        <v>316</v>
      </c>
      <c r="D13" s="308" t="s">
        <v>282</v>
      </c>
      <c r="E13" s="308" t="s">
        <v>787</v>
      </c>
      <c r="F13" s="257"/>
      <c r="G13" s="257"/>
      <c r="H13" s="257"/>
    </row>
    <row r="14" spans="1:16384" s="309" customFormat="1" ht="15.75">
      <c r="A14" s="312" t="s">
        <v>297</v>
      </c>
      <c r="B14" s="313"/>
      <c r="C14" s="313"/>
      <c r="D14" s="313"/>
      <c r="E14" s="314"/>
      <c r="F14" s="257"/>
      <c r="G14" s="257"/>
      <c r="H14" s="257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  <c r="EG14" s="256"/>
      <c r="EH14" s="256"/>
      <c r="EI14" s="256"/>
      <c r="EJ14" s="256"/>
      <c r="EK14" s="256"/>
      <c r="EL14" s="256"/>
      <c r="EM14" s="256"/>
      <c r="EN14" s="256"/>
      <c r="EO14" s="256"/>
      <c r="EP14" s="256"/>
      <c r="EQ14" s="256"/>
      <c r="ER14" s="256"/>
      <c r="ES14" s="256"/>
      <c r="ET14" s="256"/>
      <c r="EU14" s="256"/>
      <c r="EV14" s="256"/>
      <c r="EW14" s="256"/>
      <c r="EX14" s="256"/>
      <c r="EY14" s="256"/>
      <c r="EZ14" s="256"/>
      <c r="FA14" s="256"/>
      <c r="FB14" s="256"/>
      <c r="FC14" s="256"/>
      <c r="FD14" s="256"/>
      <c r="FE14" s="256"/>
      <c r="FF14" s="256"/>
      <c r="FG14" s="256"/>
      <c r="FH14" s="256"/>
      <c r="FI14" s="256"/>
      <c r="FJ14" s="256"/>
      <c r="FK14" s="256"/>
      <c r="FL14" s="256"/>
      <c r="FM14" s="256"/>
      <c r="FN14" s="256"/>
      <c r="FO14" s="256"/>
      <c r="FP14" s="256"/>
      <c r="FQ14" s="256"/>
      <c r="FR14" s="256"/>
      <c r="FS14" s="256"/>
      <c r="FT14" s="256"/>
      <c r="FU14" s="256"/>
      <c r="FV14" s="256"/>
      <c r="FW14" s="256"/>
      <c r="FX14" s="256"/>
      <c r="FY14" s="256"/>
      <c r="FZ14" s="256"/>
      <c r="GA14" s="256"/>
      <c r="GB14" s="256"/>
      <c r="GC14" s="256"/>
      <c r="GD14" s="256"/>
      <c r="GE14" s="256"/>
      <c r="GF14" s="256"/>
      <c r="GG14" s="256"/>
      <c r="GH14" s="256"/>
      <c r="GI14" s="256"/>
      <c r="GJ14" s="256"/>
      <c r="GK14" s="256"/>
      <c r="GL14" s="256"/>
      <c r="GM14" s="256"/>
      <c r="GN14" s="256"/>
      <c r="GO14" s="256"/>
      <c r="GP14" s="256"/>
      <c r="GQ14" s="256"/>
      <c r="GR14" s="256"/>
      <c r="GS14" s="256"/>
      <c r="GT14" s="256"/>
      <c r="GU14" s="256"/>
      <c r="GV14" s="256"/>
      <c r="GW14" s="256"/>
      <c r="GX14" s="256"/>
      <c r="GY14" s="256"/>
      <c r="GZ14" s="256"/>
      <c r="HA14" s="256"/>
      <c r="HB14" s="256"/>
      <c r="HC14" s="256"/>
      <c r="HD14" s="256"/>
      <c r="HE14" s="256"/>
      <c r="HF14" s="256"/>
      <c r="HG14" s="256"/>
      <c r="HH14" s="256"/>
      <c r="HI14" s="256"/>
      <c r="HJ14" s="256"/>
      <c r="HK14" s="256"/>
      <c r="HL14" s="256"/>
      <c r="HM14" s="256"/>
      <c r="HN14" s="256"/>
      <c r="HO14" s="256"/>
      <c r="HP14" s="256"/>
      <c r="HQ14" s="256"/>
      <c r="HR14" s="256"/>
      <c r="HS14" s="256"/>
      <c r="HT14" s="256"/>
      <c r="HU14" s="256"/>
      <c r="HV14" s="256"/>
      <c r="HW14" s="256"/>
      <c r="HX14" s="256"/>
      <c r="HY14" s="256"/>
      <c r="HZ14" s="256"/>
      <c r="IA14" s="256"/>
      <c r="IB14" s="256"/>
      <c r="IC14" s="256"/>
      <c r="ID14" s="256"/>
      <c r="IE14" s="256"/>
      <c r="IF14" s="256"/>
      <c r="IG14" s="256"/>
      <c r="IH14" s="256"/>
      <c r="II14" s="256"/>
      <c r="IJ14" s="256"/>
      <c r="IK14" s="256"/>
      <c r="IL14" s="256"/>
      <c r="IM14" s="256"/>
      <c r="IN14" s="256"/>
      <c r="IO14" s="256"/>
      <c r="IP14" s="256"/>
      <c r="IQ14" s="256"/>
      <c r="IR14" s="256"/>
      <c r="IS14" s="256"/>
      <c r="IT14" s="256"/>
      <c r="IU14" s="256"/>
      <c r="IV14" s="256"/>
      <c r="IW14" s="256"/>
      <c r="IX14" s="256"/>
      <c r="IY14" s="256"/>
      <c r="IZ14" s="256"/>
      <c r="JA14" s="256"/>
      <c r="JB14" s="256"/>
      <c r="JC14" s="256"/>
      <c r="JD14" s="256"/>
      <c r="JE14" s="256"/>
      <c r="JF14" s="256"/>
      <c r="JG14" s="256"/>
      <c r="JH14" s="256"/>
      <c r="JI14" s="256"/>
      <c r="JJ14" s="256"/>
      <c r="JK14" s="256"/>
      <c r="JL14" s="256"/>
      <c r="JM14" s="256"/>
      <c r="JN14" s="256"/>
      <c r="JO14" s="256"/>
      <c r="JP14" s="256"/>
      <c r="JQ14" s="256"/>
      <c r="JR14" s="256"/>
      <c r="JS14" s="256"/>
      <c r="JT14" s="256"/>
      <c r="JU14" s="256"/>
      <c r="JV14" s="256"/>
      <c r="JW14" s="256"/>
      <c r="JX14" s="256"/>
      <c r="JY14" s="256"/>
      <c r="JZ14" s="256"/>
      <c r="KA14" s="256"/>
      <c r="KB14" s="256"/>
      <c r="KC14" s="256"/>
      <c r="KD14" s="256"/>
      <c r="KE14" s="256"/>
      <c r="KF14" s="256"/>
      <c r="KG14" s="256"/>
      <c r="KH14" s="256"/>
      <c r="KI14" s="256"/>
      <c r="KJ14" s="256"/>
      <c r="KK14" s="256"/>
      <c r="KL14" s="256"/>
      <c r="KM14" s="256"/>
      <c r="KN14" s="256"/>
      <c r="KO14" s="256"/>
      <c r="KP14" s="256"/>
      <c r="KQ14" s="256"/>
      <c r="KR14" s="256"/>
      <c r="KS14" s="256"/>
      <c r="KT14" s="256"/>
      <c r="KU14" s="256"/>
      <c r="KV14" s="256"/>
      <c r="KW14" s="256"/>
      <c r="KX14" s="256"/>
      <c r="KY14" s="256"/>
      <c r="KZ14" s="256"/>
      <c r="LA14" s="256"/>
      <c r="LB14" s="256"/>
      <c r="LC14" s="256"/>
      <c r="LD14" s="256"/>
      <c r="LE14" s="256"/>
      <c r="LF14" s="256"/>
      <c r="LG14" s="256"/>
      <c r="LH14" s="256"/>
      <c r="LI14" s="256"/>
      <c r="LJ14" s="256"/>
      <c r="LK14" s="256"/>
      <c r="LL14" s="256"/>
      <c r="LM14" s="256"/>
      <c r="LN14" s="256"/>
      <c r="LO14" s="256"/>
      <c r="LP14" s="256"/>
      <c r="LQ14" s="256"/>
      <c r="LR14" s="256"/>
      <c r="LS14" s="256"/>
      <c r="LT14" s="256"/>
      <c r="LU14" s="256"/>
      <c r="LV14" s="256"/>
      <c r="LW14" s="256"/>
      <c r="LX14" s="256"/>
      <c r="LY14" s="256"/>
      <c r="LZ14" s="256"/>
      <c r="MA14" s="256"/>
      <c r="MB14" s="256"/>
      <c r="MC14" s="256"/>
      <c r="MD14" s="256"/>
      <c r="ME14" s="256"/>
      <c r="MF14" s="256"/>
      <c r="MG14" s="256"/>
      <c r="MH14" s="256"/>
      <c r="MI14" s="256"/>
      <c r="MJ14" s="256"/>
      <c r="MK14" s="256"/>
      <c r="ML14" s="256"/>
      <c r="MM14" s="256"/>
      <c r="MN14" s="256"/>
      <c r="MO14" s="256"/>
      <c r="MP14" s="256"/>
      <c r="MQ14" s="256"/>
      <c r="MR14" s="256"/>
      <c r="MS14" s="256"/>
      <c r="MT14" s="256"/>
      <c r="MU14" s="256"/>
      <c r="MV14" s="256"/>
      <c r="MW14" s="256"/>
      <c r="MX14" s="256"/>
      <c r="MY14" s="256"/>
      <c r="MZ14" s="256"/>
      <c r="NA14" s="256"/>
      <c r="NB14" s="256"/>
      <c r="NC14" s="256"/>
      <c r="ND14" s="256"/>
      <c r="NE14" s="256"/>
      <c r="NF14" s="256"/>
      <c r="NG14" s="256"/>
      <c r="NH14" s="256"/>
      <c r="NI14" s="256"/>
      <c r="NJ14" s="256"/>
      <c r="NK14" s="256"/>
      <c r="NL14" s="256"/>
      <c r="NM14" s="256"/>
      <c r="NN14" s="256"/>
      <c r="NO14" s="256"/>
      <c r="NP14" s="256"/>
      <c r="NQ14" s="256"/>
      <c r="NR14" s="256"/>
      <c r="NS14" s="256"/>
      <c r="NT14" s="256"/>
      <c r="NU14" s="256"/>
      <c r="NV14" s="256"/>
      <c r="NW14" s="256"/>
      <c r="NX14" s="256"/>
      <c r="NY14" s="256"/>
      <c r="NZ14" s="256"/>
      <c r="OA14" s="256"/>
      <c r="OB14" s="256"/>
      <c r="OC14" s="256"/>
      <c r="OD14" s="256"/>
      <c r="OE14" s="256"/>
      <c r="OF14" s="256"/>
      <c r="OG14" s="256"/>
      <c r="OH14" s="256"/>
      <c r="OI14" s="256"/>
      <c r="OJ14" s="256"/>
      <c r="OK14" s="256"/>
      <c r="OL14" s="256"/>
      <c r="OM14" s="256"/>
      <c r="ON14" s="256"/>
      <c r="OO14" s="256"/>
      <c r="OP14" s="256"/>
      <c r="OQ14" s="256"/>
      <c r="OR14" s="256"/>
      <c r="OS14" s="256"/>
      <c r="OT14" s="256"/>
      <c r="OU14" s="256"/>
      <c r="OV14" s="256"/>
      <c r="OW14" s="256"/>
      <c r="OX14" s="256"/>
      <c r="OY14" s="256"/>
      <c r="OZ14" s="256"/>
      <c r="PA14" s="256"/>
      <c r="PB14" s="256"/>
      <c r="PC14" s="256"/>
      <c r="PD14" s="256"/>
      <c r="PE14" s="256"/>
      <c r="PF14" s="256"/>
      <c r="PG14" s="256"/>
      <c r="PH14" s="256"/>
      <c r="PI14" s="256"/>
      <c r="PJ14" s="256"/>
      <c r="PK14" s="256"/>
      <c r="PL14" s="256"/>
      <c r="PM14" s="256"/>
      <c r="PN14" s="256"/>
      <c r="PO14" s="256"/>
      <c r="PP14" s="256"/>
      <c r="PQ14" s="256"/>
      <c r="PR14" s="256"/>
      <c r="PS14" s="256"/>
      <c r="PT14" s="256"/>
      <c r="PU14" s="256"/>
      <c r="PV14" s="256"/>
      <c r="PW14" s="256"/>
      <c r="PX14" s="256"/>
      <c r="PY14" s="256"/>
      <c r="PZ14" s="256"/>
      <c r="QA14" s="256"/>
      <c r="QB14" s="256"/>
      <c r="QC14" s="256"/>
      <c r="QD14" s="256"/>
      <c r="QE14" s="256"/>
      <c r="QF14" s="256"/>
      <c r="QG14" s="256"/>
      <c r="QH14" s="256"/>
      <c r="QI14" s="256"/>
      <c r="QJ14" s="256"/>
      <c r="QK14" s="256"/>
      <c r="QL14" s="256"/>
      <c r="QM14" s="256"/>
      <c r="QN14" s="256"/>
      <c r="QO14" s="256"/>
      <c r="QP14" s="256"/>
      <c r="QQ14" s="256"/>
      <c r="QR14" s="256"/>
      <c r="QS14" s="256"/>
      <c r="QT14" s="256"/>
      <c r="QU14" s="256"/>
      <c r="QV14" s="256"/>
      <c r="QW14" s="256"/>
      <c r="QX14" s="256"/>
      <c r="QY14" s="256"/>
      <c r="QZ14" s="256"/>
      <c r="RA14" s="256"/>
      <c r="RB14" s="256"/>
      <c r="RC14" s="256"/>
      <c r="RD14" s="256"/>
      <c r="RE14" s="256"/>
      <c r="RF14" s="256"/>
      <c r="RG14" s="256"/>
      <c r="RH14" s="256"/>
      <c r="RI14" s="256"/>
      <c r="RJ14" s="256"/>
      <c r="RK14" s="256"/>
      <c r="RL14" s="256"/>
      <c r="RM14" s="256"/>
      <c r="RN14" s="256"/>
      <c r="RO14" s="256"/>
      <c r="RP14" s="256"/>
      <c r="RQ14" s="256"/>
      <c r="RR14" s="256"/>
      <c r="RS14" s="256"/>
      <c r="RT14" s="256"/>
      <c r="RU14" s="256"/>
      <c r="RV14" s="256"/>
      <c r="RW14" s="256"/>
      <c r="RX14" s="256"/>
      <c r="RY14" s="256"/>
      <c r="RZ14" s="256"/>
      <c r="SA14" s="256"/>
      <c r="SB14" s="256"/>
      <c r="SC14" s="256"/>
      <c r="SD14" s="256"/>
      <c r="SE14" s="256"/>
      <c r="SF14" s="256"/>
      <c r="SG14" s="256"/>
      <c r="SH14" s="256"/>
      <c r="SI14" s="256"/>
      <c r="SJ14" s="256"/>
      <c r="SK14" s="256"/>
      <c r="SL14" s="256"/>
      <c r="SM14" s="256"/>
      <c r="SN14" s="256"/>
      <c r="SO14" s="256"/>
      <c r="SP14" s="256"/>
      <c r="SQ14" s="256"/>
      <c r="SR14" s="256"/>
      <c r="SS14" s="256"/>
      <c r="ST14" s="256"/>
      <c r="SU14" s="256"/>
      <c r="SV14" s="256"/>
      <c r="SW14" s="256"/>
      <c r="SX14" s="256"/>
      <c r="SY14" s="256"/>
      <c r="SZ14" s="256"/>
      <c r="TA14" s="256"/>
      <c r="TB14" s="256"/>
      <c r="TC14" s="256"/>
      <c r="TD14" s="256"/>
      <c r="TE14" s="256"/>
      <c r="TF14" s="256"/>
      <c r="TG14" s="256"/>
      <c r="TH14" s="256"/>
      <c r="TI14" s="256"/>
      <c r="TJ14" s="256"/>
      <c r="TK14" s="256"/>
      <c r="TL14" s="256"/>
      <c r="TM14" s="256"/>
      <c r="TN14" s="256"/>
      <c r="TO14" s="256"/>
      <c r="TP14" s="256"/>
      <c r="TQ14" s="256"/>
      <c r="TR14" s="256"/>
      <c r="TS14" s="256"/>
      <c r="TT14" s="256"/>
      <c r="TU14" s="256"/>
      <c r="TV14" s="256"/>
      <c r="TW14" s="256"/>
      <c r="TX14" s="256"/>
      <c r="TY14" s="256"/>
      <c r="TZ14" s="256"/>
      <c r="UA14" s="256"/>
      <c r="UB14" s="256"/>
      <c r="UC14" s="256"/>
      <c r="UD14" s="256"/>
      <c r="UE14" s="256"/>
      <c r="UF14" s="256"/>
      <c r="UG14" s="256"/>
      <c r="UH14" s="256"/>
      <c r="UI14" s="256"/>
      <c r="UJ14" s="256"/>
      <c r="UK14" s="256"/>
      <c r="UL14" s="256"/>
      <c r="UM14" s="256"/>
      <c r="UN14" s="256"/>
      <c r="UO14" s="256"/>
      <c r="UP14" s="256"/>
      <c r="UQ14" s="256"/>
      <c r="UR14" s="256"/>
      <c r="US14" s="256"/>
      <c r="UT14" s="256"/>
      <c r="UU14" s="256"/>
      <c r="UV14" s="256"/>
      <c r="UW14" s="256"/>
      <c r="UX14" s="256"/>
      <c r="UY14" s="256"/>
      <c r="UZ14" s="256"/>
      <c r="VA14" s="256"/>
      <c r="VB14" s="256"/>
      <c r="VC14" s="256"/>
      <c r="VD14" s="256"/>
      <c r="VE14" s="256"/>
      <c r="VF14" s="256"/>
      <c r="VG14" s="256"/>
      <c r="VH14" s="256"/>
      <c r="VI14" s="256"/>
      <c r="VJ14" s="256"/>
      <c r="VK14" s="256"/>
      <c r="VL14" s="256"/>
      <c r="VM14" s="256"/>
      <c r="VN14" s="256"/>
      <c r="VO14" s="256"/>
      <c r="VP14" s="256"/>
      <c r="VQ14" s="256"/>
      <c r="VR14" s="256"/>
      <c r="VS14" s="256"/>
      <c r="VT14" s="256"/>
      <c r="VU14" s="256"/>
      <c r="VV14" s="256"/>
      <c r="VW14" s="256"/>
      <c r="VX14" s="256"/>
      <c r="VY14" s="256"/>
      <c r="VZ14" s="256"/>
      <c r="WA14" s="256"/>
      <c r="WB14" s="256"/>
      <c r="WC14" s="256"/>
      <c r="WD14" s="256"/>
      <c r="WE14" s="256"/>
      <c r="WF14" s="256"/>
      <c r="WG14" s="256"/>
      <c r="WH14" s="256"/>
      <c r="WI14" s="256"/>
      <c r="WJ14" s="256"/>
      <c r="WK14" s="256"/>
      <c r="WL14" s="256"/>
      <c r="WM14" s="256"/>
      <c r="WN14" s="256"/>
      <c r="WO14" s="256"/>
      <c r="WP14" s="256"/>
      <c r="WQ14" s="256"/>
      <c r="WR14" s="256"/>
      <c r="WS14" s="256"/>
      <c r="WT14" s="256"/>
      <c r="WU14" s="256"/>
      <c r="WV14" s="256"/>
      <c r="WW14" s="256"/>
      <c r="WX14" s="256"/>
      <c r="WY14" s="256"/>
      <c r="WZ14" s="256"/>
      <c r="XA14" s="256"/>
      <c r="XB14" s="256"/>
      <c r="XC14" s="256"/>
      <c r="XD14" s="256"/>
      <c r="XE14" s="256"/>
      <c r="XF14" s="256"/>
      <c r="XG14" s="256"/>
      <c r="XH14" s="256"/>
      <c r="XI14" s="256"/>
      <c r="XJ14" s="256"/>
      <c r="XK14" s="256"/>
      <c r="XL14" s="256"/>
      <c r="XM14" s="256"/>
      <c r="XN14" s="256"/>
      <c r="XO14" s="256"/>
      <c r="XP14" s="256"/>
      <c r="XQ14" s="256"/>
      <c r="XR14" s="256"/>
      <c r="XS14" s="256"/>
      <c r="XT14" s="256"/>
      <c r="XU14" s="256"/>
      <c r="XV14" s="256"/>
      <c r="XW14" s="256"/>
      <c r="XX14" s="256"/>
      <c r="XY14" s="256"/>
      <c r="XZ14" s="256"/>
      <c r="YA14" s="256"/>
      <c r="YB14" s="256"/>
      <c r="YC14" s="256"/>
      <c r="YD14" s="256"/>
      <c r="YE14" s="256"/>
      <c r="YF14" s="256"/>
      <c r="YG14" s="256"/>
      <c r="YH14" s="256"/>
      <c r="YI14" s="256"/>
      <c r="YJ14" s="256"/>
      <c r="YK14" s="256"/>
      <c r="YL14" s="256"/>
      <c r="YM14" s="256"/>
      <c r="YN14" s="256"/>
      <c r="YO14" s="256"/>
      <c r="YP14" s="256"/>
      <c r="YQ14" s="256"/>
      <c r="YR14" s="256"/>
      <c r="YS14" s="256"/>
      <c r="YT14" s="256"/>
      <c r="YU14" s="256"/>
      <c r="YV14" s="256"/>
      <c r="YW14" s="256"/>
      <c r="YX14" s="256"/>
      <c r="YY14" s="256"/>
      <c r="YZ14" s="256"/>
      <c r="ZA14" s="256"/>
      <c r="ZB14" s="256"/>
      <c r="ZC14" s="256"/>
      <c r="ZD14" s="256"/>
      <c r="ZE14" s="256"/>
      <c r="ZF14" s="256"/>
      <c r="ZG14" s="256"/>
      <c r="ZH14" s="256"/>
      <c r="ZI14" s="256"/>
      <c r="ZJ14" s="256"/>
      <c r="ZK14" s="256"/>
      <c r="ZL14" s="256"/>
      <c r="ZM14" s="256"/>
      <c r="ZN14" s="256"/>
      <c r="ZO14" s="256"/>
      <c r="ZP14" s="256"/>
      <c r="ZQ14" s="256"/>
      <c r="ZR14" s="256"/>
      <c r="ZS14" s="256"/>
      <c r="ZT14" s="256"/>
      <c r="ZU14" s="256"/>
      <c r="ZV14" s="256"/>
      <c r="ZW14" s="256"/>
      <c r="ZX14" s="256"/>
      <c r="ZY14" s="256"/>
      <c r="ZZ14" s="256"/>
      <c r="AAA14" s="256"/>
      <c r="AAB14" s="256"/>
      <c r="AAC14" s="256"/>
      <c r="AAD14" s="256"/>
      <c r="AAE14" s="256"/>
      <c r="AAF14" s="256"/>
      <c r="AAG14" s="256"/>
      <c r="AAH14" s="256"/>
      <c r="AAI14" s="256"/>
      <c r="AAJ14" s="256"/>
      <c r="AAK14" s="256"/>
      <c r="AAL14" s="256"/>
      <c r="AAM14" s="256"/>
      <c r="AAN14" s="256"/>
      <c r="AAO14" s="256"/>
      <c r="AAP14" s="256"/>
      <c r="AAQ14" s="256"/>
      <c r="AAR14" s="256"/>
      <c r="AAS14" s="256"/>
      <c r="AAT14" s="256"/>
      <c r="AAU14" s="256"/>
      <c r="AAV14" s="256"/>
      <c r="AAW14" s="256"/>
      <c r="AAX14" s="256"/>
      <c r="AAY14" s="256"/>
      <c r="AAZ14" s="256"/>
      <c r="ABA14" s="256"/>
      <c r="ABB14" s="256"/>
      <c r="ABC14" s="256"/>
      <c r="ABD14" s="256"/>
      <c r="ABE14" s="256"/>
      <c r="ABF14" s="256"/>
      <c r="ABG14" s="256"/>
      <c r="ABH14" s="256"/>
      <c r="ABI14" s="256"/>
      <c r="ABJ14" s="256"/>
      <c r="ABK14" s="256"/>
      <c r="ABL14" s="256"/>
      <c r="ABM14" s="256"/>
      <c r="ABN14" s="256"/>
      <c r="ABO14" s="256"/>
      <c r="ABP14" s="256"/>
      <c r="ABQ14" s="256"/>
      <c r="ABR14" s="256"/>
      <c r="ABS14" s="256"/>
      <c r="ABT14" s="256"/>
      <c r="ABU14" s="256"/>
      <c r="ABV14" s="256"/>
      <c r="ABW14" s="256"/>
      <c r="ABX14" s="256"/>
      <c r="ABY14" s="256"/>
      <c r="ABZ14" s="256"/>
      <c r="ACA14" s="256"/>
      <c r="ACB14" s="256"/>
      <c r="ACC14" s="256"/>
      <c r="ACD14" s="256"/>
      <c r="ACE14" s="256"/>
      <c r="ACF14" s="256"/>
      <c r="ACG14" s="256"/>
      <c r="ACH14" s="256"/>
      <c r="ACI14" s="256"/>
      <c r="ACJ14" s="256"/>
      <c r="ACK14" s="256"/>
      <c r="ACL14" s="256"/>
      <c r="ACM14" s="256"/>
      <c r="ACN14" s="256"/>
      <c r="ACO14" s="256"/>
      <c r="ACP14" s="256"/>
      <c r="ACQ14" s="256"/>
      <c r="ACR14" s="256"/>
      <c r="ACS14" s="256"/>
      <c r="ACT14" s="256"/>
      <c r="ACU14" s="256"/>
      <c r="ACV14" s="256"/>
      <c r="ACW14" s="256"/>
      <c r="ACX14" s="256"/>
      <c r="ACY14" s="256"/>
      <c r="ACZ14" s="256"/>
      <c r="ADA14" s="256"/>
      <c r="ADB14" s="256"/>
      <c r="ADC14" s="256"/>
      <c r="ADD14" s="256"/>
      <c r="ADE14" s="256"/>
      <c r="ADF14" s="256"/>
      <c r="ADG14" s="256"/>
      <c r="ADH14" s="256"/>
      <c r="ADI14" s="256"/>
      <c r="ADJ14" s="256"/>
      <c r="ADK14" s="256"/>
      <c r="ADL14" s="256"/>
      <c r="ADM14" s="256"/>
      <c r="ADN14" s="256"/>
      <c r="ADO14" s="256"/>
      <c r="ADP14" s="256"/>
      <c r="ADQ14" s="256"/>
      <c r="ADR14" s="256"/>
      <c r="ADS14" s="256"/>
      <c r="ADT14" s="256"/>
      <c r="ADU14" s="256"/>
      <c r="ADV14" s="256"/>
      <c r="ADW14" s="256"/>
      <c r="ADX14" s="256"/>
      <c r="ADY14" s="256"/>
      <c r="ADZ14" s="256"/>
      <c r="AEA14" s="256"/>
      <c r="AEB14" s="256"/>
      <c r="AEC14" s="256"/>
      <c r="AED14" s="256"/>
      <c r="AEE14" s="256"/>
      <c r="AEF14" s="256"/>
      <c r="AEG14" s="256"/>
      <c r="AEH14" s="256"/>
      <c r="AEI14" s="256"/>
      <c r="AEJ14" s="256"/>
      <c r="AEK14" s="256"/>
      <c r="AEL14" s="256"/>
      <c r="AEM14" s="256"/>
      <c r="AEN14" s="256"/>
      <c r="AEO14" s="256"/>
      <c r="AEP14" s="256"/>
      <c r="AEQ14" s="256"/>
      <c r="AER14" s="256"/>
      <c r="AES14" s="256"/>
      <c r="AET14" s="256"/>
      <c r="AEU14" s="256"/>
      <c r="AEV14" s="256"/>
      <c r="AEW14" s="256"/>
      <c r="AEX14" s="256"/>
      <c r="AEY14" s="256"/>
      <c r="AEZ14" s="256"/>
      <c r="AFA14" s="256"/>
      <c r="AFB14" s="256"/>
      <c r="AFC14" s="256"/>
      <c r="AFD14" s="256"/>
      <c r="AFE14" s="256"/>
      <c r="AFF14" s="256"/>
      <c r="AFG14" s="256"/>
      <c r="AFH14" s="256"/>
      <c r="AFI14" s="256"/>
      <c r="AFJ14" s="256"/>
      <c r="AFK14" s="256"/>
      <c r="AFL14" s="256"/>
      <c r="AFM14" s="256"/>
      <c r="AFN14" s="256"/>
      <c r="AFO14" s="256"/>
      <c r="AFP14" s="256"/>
      <c r="AFQ14" s="256"/>
      <c r="AFR14" s="256"/>
      <c r="AFS14" s="256"/>
      <c r="AFT14" s="256"/>
      <c r="AFU14" s="256"/>
      <c r="AFV14" s="256"/>
      <c r="AFW14" s="256"/>
      <c r="AFX14" s="256"/>
      <c r="AFY14" s="256"/>
      <c r="AFZ14" s="256"/>
      <c r="AGA14" s="256"/>
      <c r="AGB14" s="256"/>
      <c r="AGC14" s="256"/>
      <c r="AGD14" s="256"/>
      <c r="AGE14" s="256"/>
      <c r="AGF14" s="256"/>
      <c r="AGG14" s="256"/>
      <c r="AGH14" s="256"/>
      <c r="AGI14" s="256"/>
      <c r="AGJ14" s="256"/>
      <c r="AGK14" s="256"/>
      <c r="AGL14" s="256"/>
      <c r="AGM14" s="256"/>
      <c r="AGN14" s="256"/>
      <c r="AGO14" s="256"/>
      <c r="AGP14" s="256"/>
      <c r="AGQ14" s="256"/>
      <c r="AGR14" s="256"/>
      <c r="AGS14" s="256"/>
      <c r="AGT14" s="256"/>
      <c r="AGU14" s="256"/>
      <c r="AGV14" s="256"/>
      <c r="AGW14" s="256"/>
      <c r="AGX14" s="256"/>
      <c r="AGY14" s="256"/>
      <c r="AGZ14" s="256"/>
      <c r="AHA14" s="256"/>
      <c r="AHB14" s="256"/>
      <c r="AHC14" s="256"/>
      <c r="AHD14" s="256"/>
      <c r="AHE14" s="256"/>
      <c r="AHF14" s="256"/>
      <c r="AHG14" s="256"/>
      <c r="AHH14" s="256"/>
      <c r="AHI14" s="256"/>
      <c r="AHJ14" s="256"/>
      <c r="AHK14" s="256"/>
      <c r="AHL14" s="256"/>
      <c r="AHM14" s="256"/>
      <c r="AHN14" s="256"/>
      <c r="AHO14" s="256"/>
      <c r="AHP14" s="256"/>
      <c r="AHQ14" s="256"/>
      <c r="AHR14" s="256"/>
      <c r="AHS14" s="256"/>
      <c r="AHT14" s="256"/>
      <c r="AHU14" s="256"/>
      <c r="AHV14" s="256"/>
      <c r="AHW14" s="256"/>
      <c r="AHX14" s="256"/>
      <c r="AHY14" s="256"/>
      <c r="AHZ14" s="256"/>
      <c r="AIA14" s="256"/>
      <c r="AIB14" s="256"/>
      <c r="AIC14" s="256"/>
      <c r="AID14" s="256"/>
      <c r="AIE14" s="256"/>
      <c r="AIF14" s="256"/>
      <c r="AIG14" s="256"/>
      <c r="AIH14" s="256"/>
      <c r="AII14" s="256"/>
      <c r="AIJ14" s="256"/>
      <c r="AIK14" s="256"/>
      <c r="AIL14" s="256"/>
      <c r="AIM14" s="256"/>
      <c r="AIN14" s="256"/>
      <c r="AIO14" s="256"/>
      <c r="AIP14" s="256"/>
      <c r="AIQ14" s="256"/>
      <c r="AIR14" s="256"/>
      <c r="AIS14" s="256"/>
      <c r="AIT14" s="256"/>
      <c r="AIU14" s="256"/>
      <c r="AIV14" s="256"/>
      <c r="AIW14" s="256"/>
      <c r="AIX14" s="256"/>
      <c r="AIY14" s="256"/>
      <c r="AIZ14" s="256"/>
      <c r="AJA14" s="256"/>
      <c r="AJB14" s="256"/>
      <c r="AJC14" s="256"/>
      <c r="AJD14" s="256"/>
      <c r="AJE14" s="256"/>
      <c r="AJF14" s="256"/>
      <c r="AJG14" s="256"/>
      <c r="AJH14" s="256"/>
      <c r="AJI14" s="256"/>
      <c r="AJJ14" s="256"/>
      <c r="AJK14" s="256"/>
      <c r="AJL14" s="256"/>
      <c r="AJM14" s="256"/>
      <c r="AJN14" s="256"/>
      <c r="AJO14" s="256"/>
      <c r="AJP14" s="256"/>
      <c r="AJQ14" s="256"/>
      <c r="AJR14" s="256"/>
      <c r="AJS14" s="256"/>
      <c r="AJT14" s="256"/>
      <c r="AJU14" s="256"/>
      <c r="AJV14" s="256"/>
      <c r="AJW14" s="256"/>
      <c r="AJX14" s="256"/>
      <c r="AJY14" s="256"/>
      <c r="AJZ14" s="256"/>
      <c r="AKA14" s="256"/>
      <c r="AKB14" s="256"/>
      <c r="AKC14" s="256"/>
      <c r="AKD14" s="256"/>
      <c r="AKE14" s="256"/>
      <c r="AKF14" s="256"/>
      <c r="AKG14" s="256"/>
      <c r="AKH14" s="256"/>
      <c r="AKI14" s="256"/>
      <c r="AKJ14" s="256"/>
      <c r="AKK14" s="256"/>
      <c r="AKL14" s="256"/>
      <c r="AKM14" s="256"/>
      <c r="AKN14" s="256"/>
      <c r="AKO14" s="256"/>
      <c r="AKP14" s="256"/>
      <c r="AKQ14" s="256"/>
      <c r="AKR14" s="256"/>
      <c r="AKS14" s="256"/>
      <c r="AKT14" s="256"/>
      <c r="AKU14" s="256"/>
      <c r="AKV14" s="256"/>
      <c r="AKW14" s="256"/>
      <c r="AKX14" s="256"/>
      <c r="AKY14" s="256"/>
      <c r="AKZ14" s="256"/>
      <c r="ALA14" s="256"/>
      <c r="ALB14" s="256"/>
      <c r="ALC14" s="256"/>
      <c r="ALD14" s="256"/>
      <c r="ALE14" s="256"/>
      <c r="ALF14" s="256"/>
      <c r="ALG14" s="256"/>
      <c r="ALH14" s="256"/>
      <c r="ALI14" s="256"/>
      <c r="ALJ14" s="256"/>
      <c r="ALK14" s="256"/>
      <c r="ALL14" s="256"/>
      <c r="ALM14" s="256"/>
      <c r="ALN14" s="256"/>
      <c r="ALO14" s="256"/>
      <c r="ALP14" s="256"/>
      <c r="ALQ14" s="256"/>
      <c r="ALR14" s="256"/>
      <c r="ALS14" s="256"/>
      <c r="ALT14" s="256"/>
      <c r="ALU14" s="256"/>
      <c r="ALV14" s="256"/>
      <c r="ALW14" s="256"/>
      <c r="ALX14" s="256"/>
      <c r="ALY14" s="256"/>
      <c r="ALZ14" s="256"/>
      <c r="AMA14" s="256"/>
      <c r="AMB14" s="256"/>
      <c r="AMC14" s="256"/>
      <c r="AMD14" s="256"/>
      <c r="AME14" s="256"/>
      <c r="AMF14" s="256"/>
      <c r="AMG14" s="256"/>
      <c r="AMH14" s="256"/>
      <c r="AMI14" s="256"/>
      <c r="AMJ14" s="256"/>
      <c r="AMK14" s="256"/>
      <c r="AML14" s="256"/>
      <c r="AMM14" s="256"/>
      <c r="AMN14" s="256"/>
      <c r="AMO14" s="256"/>
      <c r="AMP14" s="256"/>
      <c r="AMQ14" s="256"/>
      <c r="AMR14" s="256"/>
      <c r="AMS14" s="256"/>
      <c r="AMT14" s="256"/>
      <c r="AMU14" s="256"/>
      <c r="AMV14" s="256"/>
      <c r="AMW14" s="256"/>
      <c r="AMX14" s="256"/>
      <c r="AMY14" s="256"/>
      <c r="AMZ14" s="256"/>
      <c r="ANA14" s="256"/>
      <c r="ANB14" s="256"/>
      <c r="ANC14" s="256"/>
      <c r="AND14" s="256"/>
      <c r="ANE14" s="256"/>
      <c r="ANF14" s="256"/>
      <c r="ANG14" s="256"/>
      <c r="ANH14" s="256"/>
      <c r="ANI14" s="256"/>
      <c r="ANJ14" s="256"/>
      <c r="ANK14" s="256"/>
      <c r="ANL14" s="256"/>
      <c r="ANM14" s="256"/>
      <c r="ANN14" s="256"/>
      <c r="ANO14" s="256"/>
      <c r="ANP14" s="256"/>
      <c r="ANQ14" s="256"/>
      <c r="ANR14" s="256"/>
      <c r="ANS14" s="256"/>
      <c r="ANT14" s="256"/>
      <c r="ANU14" s="256"/>
      <c r="ANV14" s="256"/>
      <c r="ANW14" s="256"/>
      <c r="ANX14" s="256"/>
      <c r="ANY14" s="256"/>
      <c r="ANZ14" s="256"/>
      <c r="AOA14" s="256"/>
      <c r="AOB14" s="256"/>
      <c r="AOC14" s="256"/>
      <c r="AOD14" s="256"/>
      <c r="AOE14" s="256"/>
      <c r="AOF14" s="256"/>
      <c r="AOG14" s="256"/>
      <c r="AOH14" s="256"/>
      <c r="AOI14" s="256"/>
      <c r="AOJ14" s="256"/>
      <c r="AOK14" s="256"/>
      <c r="AOL14" s="256"/>
      <c r="AOM14" s="256"/>
      <c r="AON14" s="256"/>
      <c r="AOO14" s="256"/>
      <c r="AOP14" s="256"/>
      <c r="AOQ14" s="256"/>
      <c r="AOR14" s="256"/>
      <c r="AOS14" s="256"/>
      <c r="AOT14" s="256"/>
      <c r="AOU14" s="256"/>
      <c r="AOV14" s="256"/>
      <c r="AOW14" s="256"/>
      <c r="AOX14" s="256"/>
      <c r="AOY14" s="256"/>
      <c r="AOZ14" s="256"/>
      <c r="APA14" s="256"/>
      <c r="APB14" s="256"/>
      <c r="APC14" s="256"/>
      <c r="APD14" s="256"/>
      <c r="APE14" s="256"/>
      <c r="APF14" s="256"/>
      <c r="APG14" s="256"/>
      <c r="APH14" s="256"/>
      <c r="API14" s="256"/>
      <c r="APJ14" s="256"/>
      <c r="APK14" s="256"/>
      <c r="APL14" s="256"/>
      <c r="APM14" s="256"/>
      <c r="APN14" s="256"/>
      <c r="APO14" s="256"/>
      <c r="APP14" s="256"/>
      <c r="APQ14" s="256"/>
      <c r="APR14" s="256"/>
      <c r="APS14" s="256"/>
      <c r="APT14" s="256"/>
      <c r="APU14" s="256"/>
      <c r="APV14" s="256"/>
      <c r="APW14" s="256"/>
      <c r="APX14" s="256"/>
      <c r="APY14" s="256"/>
      <c r="APZ14" s="256"/>
      <c r="AQA14" s="256"/>
      <c r="AQB14" s="256"/>
      <c r="AQC14" s="256"/>
      <c r="AQD14" s="256"/>
      <c r="AQE14" s="256"/>
      <c r="AQF14" s="256"/>
      <c r="AQG14" s="256"/>
      <c r="AQH14" s="256"/>
      <c r="AQI14" s="256"/>
      <c r="AQJ14" s="256"/>
      <c r="AQK14" s="256"/>
      <c r="AQL14" s="256"/>
      <c r="AQM14" s="256"/>
      <c r="AQN14" s="256"/>
      <c r="AQO14" s="256"/>
      <c r="AQP14" s="256"/>
      <c r="AQQ14" s="256"/>
      <c r="AQR14" s="256"/>
      <c r="AQS14" s="256"/>
      <c r="AQT14" s="256"/>
      <c r="AQU14" s="256"/>
      <c r="AQV14" s="256"/>
      <c r="AQW14" s="256"/>
      <c r="AQX14" s="256"/>
      <c r="AQY14" s="256"/>
      <c r="AQZ14" s="256"/>
      <c r="ARA14" s="256"/>
      <c r="ARB14" s="256"/>
      <c r="ARC14" s="256"/>
      <c r="ARD14" s="256"/>
      <c r="ARE14" s="256"/>
      <c r="ARF14" s="256"/>
      <c r="ARG14" s="256"/>
      <c r="ARH14" s="256"/>
      <c r="ARI14" s="256"/>
      <c r="ARJ14" s="256"/>
      <c r="ARK14" s="256"/>
      <c r="ARL14" s="256"/>
      <c r="ARM14" s="256"/>
      <c r="ARN14" s="256"/>
      <c r="ARO14" s="256"/>
      <c r="ARP14" s="256"/>
      <c r="ARQ14" s="256"/>
      <c r="ARR14" s="256"/>
      <c r="ARS14" s="256"/>
      <c r="ART14" s="256"/>
      <c r="ARU14" s="256"/>
      <c r="ARV14" s="256"/>
      <c r="ARW14" s="256"/>
      <c r="ARX14" s="256"/>
      <c r="ARY14" s="256"/>
      <c r="ARZ14" s="256"/>
      <c r="ASA14" s="256"/>
      <c r="ASB14" s="256"/>
      <c r="ASC14" s="256"/>
      <c r="ASD14" s="256"/>
      <c r="ASE14" s="256"/>
      <c r="ASF14" s="256"/>
      <c r="ASG14" s="256"/>
      <c r="ASH14" s="256"/>
      <c r="ASI14" s="256"/>
      <c r="ASJ14" s="256"/>
      <c r="ASK14" s="256"/>
      <c r="ASL14" s="256"/>
      <c r="ASM14" s="256"/>
      <c r="ASN14" s="256"/>
      <c r="ASO14" s="256"/>
      <c r="ASP14" s="256"/>
      <c r="ASQ14" s="256"/>
      <c r="ASR14" s="256"/>
      <c r="ASS14" s="256"/>
      <c r="AST14" s="256"/>
      <c r="ASU14" s="256"/>
      <c r="ASV14" s="256"/>
      <c r="ASW14" s="256"/>
      <c r="ASX14" s="256"/>
      <c r="ASY14" s="256"/>
      <c r="ASZ14" s="256"/>
      <c r="ATA14" s="256"/>
      <c r="ATB14" s="256"/>
      <c r="ATC14" s="256"/>
      <c r="ATD14" s="256"/>
      <c r="ATE14" s="256"/>
      <c r="ATF14" s="256"/>
      <c r="ATG14" s="256"/>
      <c r="ATH14" s="256"/>
      <c r="ATI14" s="256"/>
      <c r="ATJ14" s="256"/>
      <c r="ATK14" s="256"/>
      <c r="ATL14" s="256"/>
      <c r="ATM14" s="256"/>
      <c r="ATN14" s="256"/>
      <c r="ATO14" s="256"/>
      <c r="ATP14" s="256"/>
      <c r="ATQ14" s="256"/>
      <c r="ATR14" s="256"/>
      <c r="ATS14" s="256"/>
      <c r="ATT14" s="256"/>
      <c r="ATU14" s="256"/>
      <c r="ATV14" s="256"/>
      <c r="ATW14" s="256"/>
      <c r="ATX14" s="256"/>
      <c r="ATY14" s="256"/>
      <c r="ATZ14" s="256"/>
      <c r="AUA14" s="256"/>
      <c r="AUB14" s="256"/>
      <c r="AUC14" s="256"/>
      <c r="AUD14" s="256"/>
      <c r="AUE14" s="256"/>
      <c r="AUF14" s="256"/>
      <c r="AUG14" s="256"/>
      <c r="AUH14" s="256"/>
      <c r="AUI14" s="256"/>
      <c r="AUJ14" s="256"/>
      <c r="AUK14" s="256"/>
      <c r="AUL14" s="256"/>
      <c r="AUM14" s="256"/>
      <c r="AUN14" s="256"/>
      <c r="AUO14" s="256"/>
      <c r="AUP14" s="256"/>
      <c r="AUQ14" s="256"/>
      <c r="AUR14" s="256"/>
      <c r="AUS14" s="256"/>
      <c r="AUT14" s="256"/>
      <c r="AUU14" s="256"/>
      <c r="AUV14" s="256"/>
      <c r="AUW14" s="256"/>
      <c r="AUX14" s="256"/>
      <c r="AUY14" s="256"/>
      <c r="AUZ14" s="256"/>
      <c r="AVA14" s="256"/>
      <c r="AVB14" s="256"/>
      <c r="AVC14" s="256"/>
      <c r="AVD14" s="256"/>
      <c r="AVE14" s="256"/>
      <c r="AVF14" s="256"/>
      <c r="AVG14" s="256"/>
      <c r="AVH14" s="256"/>
      <c r="AVI14" s="256"/>
      <c r="AVJ14" s="256"/>
      <c r="AVK14" s="256"/>
      <c r="AVL14" s="256"/>
      <c r="AVM14" s="256"/>
      <c r="AVN14" s="256"/>
      <c r="AVO14" s="256"/>
      <c r="AVP14" s="256"/>
      <c r="AVQ14" s="256"/>
      <c r="AVR14" s="256"/>
      <c r="AVS14" s="256"/>
      <c r="AVT14" s="256"/>
      <c r="AVU14" s="256"/>
      <c r="AVV14" s="256"/>
      <c r="AVW14" s="256"/>
      <c r="AVX14" s="256"/>
      <c r="AVY14" s="256"/>
      <c r="AVZ14" s="256"/>
      <c r="AWA14" s="256"/>
      <c r="AWB14" s="256"/>
      <c r="AWC14" s="256"/>
      <c r="AWD14" s="256"/>
      <c r="AWE14" s="256"/>
      <c r="AWF14" s="256"/>
      <c r="AWG14" s="256"/>
      <c r="AWH14" s="256"/>
      <c r="AWI14" s="256"/>
      <c r="AWJ14" s="256"/>
      <c r="AWK14" s="256"/>
      <c r="AWL14" s="256"/>
      <c r="AWM14" s="256"/>
      <c r="AWN14" s="256"/>
      <c r="AWO14" s="256"/>
      <c r="AWP14" s="256"/>
      <c r="AWQ14" s="256"/>
      <c r="AWR14" s="256"/>
      <c r="AWS14" s="256"/>
      <c r="AWT14" s="256"/>
      <c r="AWU14" s="256"/>
      <c r="AWV14" s="256"/>
      <c r="AWW14" s="256"/>
      <c r="AWX14" s="256"/>
      <c r="AWY14" s="256"/>
      <c r="AWZ14" s="256"/>
      <c r="AXA14" s="256"/>
      <c r="AXB14" s="256"/>
      <c r="AXC14" s="256"/>
      <c r="AXD14" s="256"/>
      <c r="AXE14" s="256"/>
      <c r="AXF14" s="256"/>
      <c r="AXG14" s="256"/>
      <c r="AXH14" s="256"/>
      <c r="AXI14" s="256"/>
      <c r="AXJ14" s="256"/>
      <c r="AXK14" s="256"/>
      <c r="AXL14" s="256"/>
      <c r="AXM14" s="256"/>
      <c r="AXN14" s="256"/>
      <c r="AXO14" s="256"/>
      <c r="AXP14" s="256"/>
      <c r="AXQ14" s="256"/>
      <c r="AXR14" s="256"/>
      <c r="AXS14" s="256"/>
      <c r="AXT14" s="256"/>
      <c r="AXU14" s="256"/>
      <c r="AXV14" s="256"/>
      <c r="AXW14" s="256"/>
      <c r="AXX14" s="256"/>
      <c r="AXY14" s="256"/>
      <c r="AXZ14" s="256"/>
      <c r="AYA14" s="256"/>
      <c r="AYB14" s="256"/>
      <c r="AYC14" s="256"/>
      <c r="AYD14" s="256"/>
      <c r="AYE14" s="256"/>
      <c r="AYF14" s="256"/>
      <c r="AYG14" s="256"/>
      <c r="AYH14" s="256"/>
      <c r="AYI14" s="256"/>
      <c r="AYJ14" s="256"/>
      <c r="AYK14" s="256"/>
      <c r="AYL14" s="256"/>
      <c r="AYM14" s="256"/>
      <c r="AYN14" s="256"/>
      <c r="AYO14" s="256"/>
      <c r="AYP14" s="256"/>
      <c r="AYQ14" s="256"/>
      <c r="AYR14" s="256"/>
      <c r="AYS14" s="256"/>
      <c r="AYT14" s="256"/>
      <c r="AYU14" s="256"/>
      <c r="AYV14" s="256"/>
      <c r="AYW14" s="256"/>
      <c r="AYX14" s="256"/>
      <c r="AYY14" s="256"/>
      <c r="AYZ14" s="256"/>
      <c r="AZA14" s="256"/>
      <c r="AZB14" s="256"/>
      <c r="AZC14" s="256"/>
      <c r="AZD14" s="256"/>
      <c r="AZE14" s="256"/>
      <c r="AZF14" s="256"/>
      <c r="AZG14" s="256"/>
      <c r="AZH14" s="256"/>
      <c r="AZI14" s="256"/>
      <c r="AZJ14" s="256"/>
      <c r="AZK14" s="256"/>
      <c r="AZL14" s="256"/>
      <c r="AZM14" s="256"/>
      <c r="AZN14" s="256"/>
      <c r="AZO14" s="256"/>
      <c r="AZP14" s="256"/>
      <c r="AZQ14" s="256"/>
      <c r="AZR14" s="256"/>
      <c r="AZS14" s="256"/>
      <c r="AZT14" s="256"/>
      <c r="AZU14" s="256"/>
      <c r="AZV14" s="256"/>
      <c r="AZW14" s="256"/>
      <c r="AZX14" s="256"/>
      <c r="AZY14" s="256"/>
      <c r="AZZ14" s="256"/>
      <c r="BAA14" s="256"/>
      <c r="BAB14" s="256"/>
      <c r="BAC14" s="256"/>
      <c r="BAD14" s="256"/>
      <c r="BAE14" s="256"/>
      <c r="BAF14" s="256"/>
      <c r="BAG14" s="256"/>
      <c r="BAH14" s="256"/>
      <c r="BAI14" s="256"/>
      <c r="BAJ14" s="256"/>
      <c r="BAK14" s="256"/>
      <c r="BAL14" s="256"/>
      <c r="BAM14" s="256"/>
      <c r="BAN14" s="256"/>
      <c r="BAO14" s="256"/>
      <c r="BAP14" s="256"/>
      <c r="BAQ14" s="256"/>
      <c r="BAR14" s="256"/>
      <c r="BAS14" s="256"/>
      <c r="BAT14" s="256"/>
      <c r="BAU14" s="256"/>
      <c r="BAV14" s="256"/>
      <c r="BAW14" s="256"/>
      <c r="BAX14" s="256"/>
      <c r="BAY14" s="256"/>
      <c r="BAZ14" s="256"/>
      <c r="BBA14" s="256"/>
      <c r="BBB14" s="256"/>
      <c r="BBC14" s="256"/>
      <c r="BBD14" s="256"/>
      <c r="BBE14" s="256"/>
      <c r="BBF14" s="256"/>
      <c r="BBG14" s="256"/>
      <c r="BBH14" s="256"/>
      <c r="BBI14" s="256"/>
      <c r="BBJ14" s="256"/>
      <c r="BBK14" s="256"/>
      <c r="BBL14" s="256"/>
      <c r="BBM14" s="256"/>
      <c r="BBN14" s="256"/>
      <c r="BBO14" s="256"/>
      <c r="BBP14" s="256"/>
      <c r="BBQ14" s="256"/>
      <c r="BBR14" s="256"/>
      <c r="BBS14" s="256"/>
      <c r="BBT14" s="256"/>
      <c r="BBU14" s="256"/>
      <c r="BBV14" s="256"/>
      <c r="BBW14" s="256"/>
      <c r="BBX14" s="256"/>
      <c r="BBY14" s="256"/>
      <c r="BBZ14" s="256"/>
      <c r="BCA14" s="256"/>
      <c r="BCB14" s="256"/>
      <c r="BCC14" s="256"/>
      <c r="BCD14" s="256"/>
      <c r="BCE14" s="256"/>
      <c r="BCF14" s="256"/>
      <c r="BCG14" s="256"/>
      <c r="BCH14" s="256"/>
      <c r="BCI14" s="256"/>
      <c r="BCJ14" s="256"/>
      <c r="BCK14" s="256"/>
      <c r="BCL14" s="256"/>
      <c r="BCM14" s="256"/>
      <c r="BCN14" s="256"/>
      <c r="BCO14" s="256"/>
      <c r="BCP14" s="256"/>
      <c r="BCQ14" s="256"/>
      <c r="BCR14" s="256"/>
      <c r="BCS14" s="256"/>
      <c r="BCT14" s="256"/>
      <c r="BCU14" s="256"/>
      <c r="BCV14" s="256"/>
      <c r="BCW14" s="256"/>
      <c r="BCX14" s="256"/>
      <c r="BCY14" s="256"/>
      <c r="BCZ14" s="256"/>
      <c r="BDA14" s="256"/>
      <c r="BDB14" s="256"/>
      <c r="BDC14" s="256"/>
      <c r="BDD14" s="256"/>
      <c r="BDE14" s="256"/>
      <c r="BDF14" s="256"/>
      <c r="BDG14" s="256"/>
      <c r="BDH14" s="256"/>
      <c r="BDI14" s="256"/>
      <c r="BDJ14" s="256"/>
      <c r="BDK14" s="256"/>
      <c r="BDL14" s="256"/>
      <c r="BDM14" s="256"/>
      <c r="BDN14" s="256"/>
      <c r="BDO14" s="256"/>
      <c r="BDP14" s="256"/>
      <c r="BDQ14" s="256"/>
      <c r="BDR14" s="256"/>
      <c r="BDS14" s="256"/>
      <c r="BDT14" s="256"/>
      <c r="BDU14" s="256"/>
      <c r="BDV14" s="256"/>
      <c r="BDW14" s="256"/>
      <c r="BDX14" s="256"/>
      <c r="BDY14" s="256"/>
      <c r="BDZ14" s="256"/>
      <c r="BEA14" s="256"/>
      <c r="BEB14" s="256"/>
      <c r="BEC14" s="256"/>
      <c r="BED14" s="256"/>
      <c r="BEE14" s="256"/>
      <c r="BEF14" s="256"/>
      <c r="BEG14" s="256"/>
      <c r="BEH14" s="256"/>
      <c r="BEI14" s="256"/>
      <c r="BEJ14" s="256"/>
      <c r="BEK14" s="256"/>
      <c r="BEL14" s="256"/>
      <c r="BEM14" s="256"/>
      <c r="BEN14" s="256"/>
      <c r="BEO14" s="256"/>
      <c r="BEP14" s="256"/>
      <c r="BEQ14" s="256"/>
      <c r="BER14" s="256"/>
      <c r="BES14" s="256"/>
      <c r="BET14" s="256"/>
      <c r="BEU14" s="256"/>
      <c r="BEV14" s="256"/>
      <c r="BEW14" s="256"/>
      <c r="BEX14" s="256"/>
      <c r="BEY14" s="256"/>
      <c r="BEZ14" s="256"/>
      <c r="BFA14" s="256"/>
      <c r="BFB14" s="256"/>
      <c r="BFC14" s="256"/>
      <c r="BFD14" s="256"/>
      <c r="BFE14" s="256"/>
      <c r="BFF14" s="256"/>
      <c r="BFG14" s="256"/>
      <c r="BFH14" s="256"/>
      <c r="BFI14" s="256"/>
      <c r="BFJ14" s="256"/>
      <c r="BFK14" s="256"/>
      <c r="BFL14" s="256"/>
      <c r="BFM14" s="256"/>
      <c r="BFN14" s="256"/>
      <c r="BFO14" s="256"/>
      <c r="BFP14" s="256"/>
      <c r="BFQ14" s="256"/>
      <c r="BFR14" s="256"/>
      <c r="BFS14" s="256"/>
      <c r="BFT14" s="256"/>
      <c r="BFU14" s="256"/>
      <c r="BFV14" s="256"/>
      <c r="BFW14" s="256"/>
      <c r="BFX14" s="256"/>
      <c r="BFY14" s="256"/>
      <c r="BFZ14" s="256"/>
      <c r="BGA14" s="256"/>
      <c r="BGB14" s="256"/>
      <c r="BGC14" s="256"/>
      <c r="BGD14" s="256"/>
      <c r="BGE14" s="256"/>
      <c r="BGF14" s="256"/>
      <c r="BGG14" s="256"/>
      <c r="BGH14" s="256"/>
      <c r="BGI14" s="256"/>
      <c r="BGJ14" s="256"/>
      <c r="BGK14" s="256"/>
      <c r="BGL14" s="256"/>
      <c r="BGM14" s="256"/>
      <c r="BGN14" s="256"/>
      <c r="BGO14" s="256"/>
      <c r="BGP14" s="256"/>
      <c r="BGQ14" s="256"/>
      <c r="BGR14" s="256"/>
      <c r="BGS14" s="256"/>
      <c r="BGT14" s="256"/>
      <c r="BGU14" s="256"/>
      <c r="BGV14" s="256"/>
      <c r="BGW14" s="256"/>
      <c r="BGX14" s="256"/>
      <c r="BGY14" s="256"/>
      <c r="BGZ14" s="256"/>
      <c r="BHA14" s="256"/>
      <c r="BHB14" s="256"/>
      <c r="BHC14" s="256"/>
      <c r="BHD14" s="256"/>
      <c r="BHE14" s="256"/>
      <c r="BHF14" s="256"/>
      <c r="BHG14" s="256"/>
      <c r="BHH14" s="256"/>
      <c r="BHI14" s="256"/>
      <c r="BHJ14" s="256"/>
      <c r="BHK14" s="256"/>
      <c r="BHL14" s="256"/>
      <c r="BHM14" s="256"/>
      <c r="BHN14" s="256"/>
      <c r="BHO14" s="256"/>
      <c r="BHP14" s="256"/>
      <c r="BHQ14" s="256"/>
      <c r="BHR14" s="256"/>
      <c r="BHS14" s="256"/>
      <c r="BHT14" s="256"/>
      <c r="BHU14" s="256"/>
      <c r="BHV14" s="256"/>
      <c r="BHW14" s="256"/>
      <c r="BHX14" s="256"/>
      <c r="BHY14" s="256"/>
      <c r="BHZ14" s="256"/>
      <c r="BIA14" s="256"/>
      <c r="BIB14" s="256"/>
      <c r="BIC14" s="256"/>
      <c r="BID14" s="256"/>
      <c r="BIE14" s="256"/>
      <c r="BIF14" s="256"/>
      <c r="BIG14" s="256"/>
      <c r="BIH14" s="256"/>
      <c r="BII14" s="256"/>
      <c r="BIJ14" s="256"/>
      <c r="BIK14" s="256"/>
      <c r="BIL14" s="256"/>
      <c r="BIM14" s="256"/>
      <c r="BIN14" s="256"/>
      <c r="BIO14" s="256"/>
      <c r="BIP14" s="256"/>
      <c r="BIQ14" s="256"/>
      <c r="BIR14" s="256"/>
      <c r="BIS14" s="256"/>
      <c r="BIT14" s="256"/>
      <c r="BIU14" s="256"/>
      <c r="BIV14" s="256"/>
      <c r="BIW14" s="256"/>
      <c r="BIX14" s="256"/>
      <c r="BIY14" s="256"/>
      <c r="BIZ14" s="256"/>
      <c r="BJA14" s="256"/>
      <c r="BJB14" s="256"/>
      <c r="BJC14" s="256"/>
      <c r="BJD14" s="256"/>
      <c r="BJE14" s="256"/>
      <c r="BJF14" s="256"/>
      <c r="BJG14" s="256"/>
      <c r="BJH14" s="256"/>
      <c r="BJI14" s="256"/>
      <c r="BJJ14" s="256"/>
      <c r="BJK14" s="256"/>
      <c r="BJL14" s="256"/>
      <c r="BJM14" s="256"/>
      <c r="BJN14" s="256"/>
      <c r="BJO14" s="256"/>
      <c r="BJP14" s="256"/>
      <c r="BJQ14" s="256"/>
      <c r="BJR14" s="256"/>
      <c r="BJS14" s="256"/>
      <c r="BJT14" s="256"/>
      <c r="BJU14" s="256"/>
      <c r="BJV14" s="256"/>
      <c r="BJW14" s="256"/>
      <c r="BJX14" s="256"/>
      <c r="BJY14" s="256"/>
      <c r="BJZ14" s="256"/>
      <c r="BKA14" s="256"/>
      <c r="BKB14" s="256"/>
      <c r="BKC14" s="256"/>
      <c r="BKD14" s="256"/>
      <c r="BKE14" s="256"/>
      <c r="BKF14" s="256"/>
      <c r="BKG14" s="256"/>
      <c r="BKH14" s="256"/>
      <c r="BKI14" s="256"/>
      <c r="BKJ14" s="256"/>
      <c r="BKK14" s="256"/>
      <c r="BKL14" s="256"/>
      <c r="BKM14" s="256"/>
      <c r="BKN14" s="256"/>
      <c r="BKO14" s="256"/>
      <c r="BKP14" s="256"/>
      <c r="BKQ14" s="256"/>
      <c r="BKR14" s="256"/>
      <c r="BKS14" s="256"/>
      <c r="BKT14" s="256"/>
      <c r="BKU14" s="256"/>
      <c r="BKV14" s="256"/>
      <c r="BKW14" s="256"/>
      <c r="BKX14" s="256"/>
      <c r="BKY14" s="256"/>
      <c r="BKZ14" s="256"/>
      <c r="BLA14" s="256"/>
      <c r="BLB14" s="256"/>
      <c r="BLC14" s="256"/>
      <c r="BLD14" s="256"/>
      <c r="BLE14" s="256"/>
      <c r="BLF14" s="256"/>
      <c r="BLG14" s="256"/>
      <c r="BLH14" s="256"/>
      <c r="BLI14" s="256"/>
      <c r="BLJ14" s="256"/>
      <c r="BLK14" s="256"/>
      <c r="BLL14" s="256"/>
      <c r="BLM14" s="256"/>
      <c r="BLN14" s="256"/>
      <c r="BLO14" s="256"/>
      <c r="BLP14" s="256"/>
      <c r="BLQ14" s="256"/>
      <c r="BLR14" s="256"/>
      <c r="BLS14" s="256"/>
      <c r="BLT14" s="256"/>
      <c r="BLU14" s="256"/>
      <c r="BLV14" s="256"/>
      <c r="BLW14" s="256"/>
      <c r="BLX14" s="256"/>
      <c r="BLY14" s="256"/>
      <c r="BLZ14" s="256"/>
      <c r="BMA14" s="256"/>
      <c r="BMB14" s="256"/>
      <c r="BMC14" s="256"/>
      <c r="BMD14" s="256"/>
      <c r="BME14" s="256"/>
      <c r="BMF14" s="256"/>
      <c r="BMG14" s="256"/>
      <c r="BMH14" s="256"/>
      <c r="BMI14" s="256"/>
      <c r="BMJ14" s="256"/>
      <c r="BMK14" s="256"/>
      <c r="BML14" s="256"/>
      <c r="BMM14" s="256"/>
      <c r="BMN14" s="256"/>
      <c r="BMO14" s="256"/>
      <c r="BMP14" s="256"/>
      <c r="BMQ14" s="256"/>
      <c r="BMR14" s="256"/>
      <c r="BMS14" s="256"/>
      <c r="BMT14" s="256"/>
      <c r="BMU14" s="256"/>
      <c r="BMV14" s="256"/>
      <c r="BMW14" s="256"/>
      <c r="BMX14" s="256"/>
      <c r="BMY14" s="256"/>
      <c r="BMZ14" s="256"/>
      <c r="BNA14" s="256"/>
      <c r="BNB14" s="256"/>
      <c r="BNC14" s="256"/>
      <c r="BND14" s="256"/>
      <c r="BNE14" s="256"/>
      <c r="BNF14" s="256"/>
      <c r="BNG14" s="256"/>
      <c r="BNH14" s="256"/>
      <c r="BNI14" s="256"/>
      <c r="BNJ14" s="256"/>
      <c r="BNK14" s="256"/>
      <c r="BNL14" s="256"/>
      <c r="BNM14" s="256"/>
      <c r="BNN14" s="256"/>
      <c r="BNO14" s="256"/>
      <c r="BNP14" s="256"/>
      <c r="BNQ14" s="256"/>
      <c r="BNR14" s="256"/>
      <c r="BNS14" s="256"/>
      <c r="BNT14" s="256"/>
      <c r="BNU14" s="256"/>
      <c r="BNV14" s="256"/>
      <c r="BNW14" s="256"/>
      <c r="BNX14" s="256"/>
      <c r="BNY14" s="256"/>
      <c r="BNZ14" s="256"/>
      <c r="BOA14" s="256"/>
      <c r="BOB14" s="256"/>
      <c r="BOC14" s="256"/>
      <c r="BOD14" s="256"/>
      <c r="BOE14" s="256"/>
      <c r="BOF14" s="256"/>
      <c r="BOG14" s="256"/>
      <c r="BOH14" s="256"/>
      <c r="BOI14" s="256"/>
      <c r="BOJ14" s="256"/>
      <c r="BOK14" s="256"/>
      <c r="BOL14" s="256"/>
      <c r="BOM14" s="256"/>
      <c r="BON14" s="256"/>
      <c r="BOO14" s="256"/>
      <c r="BOP14" s="256"/>
      <c r="BOQ14" s="256"/>
      <c r="BOR14" s="256"/>
      <c r="BOS14" s="256"/>
      <c r="BOT14" s="256"/>
      <c r="BOU14" s="256"/>
      <c r="BOV14" s="256"/>
      <c r="BOW14" s="256"/>
      <c r="BOX14" s="256"/>
      <c r="BOY14" s="256"/>
      <c r="BOZ14" s="256"/>
      <c r="BPA14" s="256"/>
      <c r="BPB14" s="256"/>
      <c r="BPC14" s="256"/>
      <c r="BPD14" s="256"/>
      <c r="BPE14" s="256"/>
      <c r="BPF14" s="256"/>
      <c r="BPG14" s="256"/>
      <c r="BPH14" s="256"/>
      <c r="BPI14" s="256"/>
      <c r="BPJ14" s="256"/>
      <c r="BPK14" s="256"/>
      <c r="BPL14" s="256"/>
      <c r="BPM14" s="256"/>
      <c r="BPN14" s="256"/>
      <c r="BPO14" s="256"/>
      <c r="BPP14" s="256"/>
      <c r="BPQ14" s="256"/>
      <c r="BPR14" s="256"/>
      <c r="BPS14" s="256"/>
      <c r="BPT14" s="256"/>
      <c r="BPU14" s="256"/>
      <c r="BPV14" s="256"/>
      <c r="BPW14" s="256"/>
      <c r="BPX14" s="256"/>
      <c r="BPY14" s="256"/>
      <c r="BPZ14" s="256"/>
      <c r="BQA14" s="256"/>
      <c r="BQB14" s="256"/>
      <c r="BQC14" s="256"/>
      <c r="BQD14" s="256"/>
      <c r="BQE14" s="256"/>
      <c r="BQF14" s="256"/>
      <c r="BQG14" s="256"/>
      <c r="BQH14" s="256"/>
      <c r="BQI14" s="256"/>
      <c r="BQJ14" s="256"/>
      <c r="BQK14" s="256"/>
      <c r="BQL14" s="256"/>
      <c r="BQM14" s="256"/>
      <c r="BQN14" s="256"/>
      <c r="BQO14" s="256"/>
      <c r="BQP14" s="256"/>
      <c r="BQQ14" s="256"/>
      <c r="BQR14" s="256"/>
      <c r="BQS14" s="256"/>
      <c r="BQT14" s="256"/>
      <c r="BQU14" s="256"/>
      <c r="BQV14" s="256"/>
      <c r="BQW14" s="256"/>
      <c r="BQX14" s="256"/>
      <c r="BQY14" s="256"/>
      <c r="BQZ14" s="256"/>
      <c r="BRA14" s="256"/>
      <c r="BRB14" s="256"/>
      <c r="BRC14" s="256"/>
      <c r="BRD14" s="256"/>
      <c r="BRE14" s="256"/>
      <c r="BRF14" s="256"/>
      <c r="BRG14" s="256"/>
      <c r="BRH14" s="256"/>
      <c r="BRI14" s="256"/>
      <c r="BRJ14" s="256"/>
      <c r="BRK14" s="256"/>
      <c r="BRL14" s="256"/>
      <c r="BRM14" s="256"/>
      <c r="BRN14" s="256"/>
      <c r="BRO14" s="256"/>
      <c r="BRP14" s="256"/>
      <c r="BRQ14" s="256"/>
      <c r="BRR14" s="256"/>
      <c r="BRS14" s="256"/>
      <c r="BRT14" s="256"/>
      <c r="BRU14" s="256"/>
      <c r="BRV14" s="256"/>
      <c r="BRW14" s="256"/>
      <c r="BRX14" s="256"/>
      <c r="BRY14" s="256"/>
      <c r="BRZ14" s="256"/>
      <c r="BSA14" s="256"/>
      <c r="BSB14" s="256"/>
      <c r="BSC14" s="256"/>
      <c r="BSD14" s="256"/>
      <c r="BSE14" s="256"/>
      <c r="BSF14" s="256"/>
      <c r="BSG14" s="256"/>
      <c r="BSH14" s="256"/>
      <c r="BSI14" s="256"/>
      <c r="BSJ14" s="256"/>
      <c r="BSK14" s="256"/>
      <c r="BSL14" s="256"/>
      <c r="BSM14" s="256"/>
      <c r="BSN14" s="256"/>
      <c r="BSO14" s="256"/>
      <c r="BSP14" s="256"/>
      <c r="BSQ14" s="256"/>
      <c r="BSR14" s="256"/>
      <c r="BSS14" s="256"/>
      <c r="BST14" s="256"/>
      <c r="BSU14" s="256"/>
      <c r="BSV14" s="256"/>
      <c r="BSW14" s="256"/>
      <c r="BSX14" s="256"/>
      <c r="BSY14" s="256"/>
      <c r="BSZ14" s="256"/>
      <c r="BTA14" s="256"/>
      <c r="BTB14" s="256"/>
      <c r="BTC14" s="256"/>
      <c r="BTD14" s="256"/>
      <c r="BTE14" s="256"/>
      <c r="BTF14" s="256"/>
      <c r="BTG14" s="256"/>
      <c r="BTH14" s="256"/>
      <c r="BTI14" s="256"/>
      <c r="BTJ14" s="256"/>
      <c r="BTK14" s="256"/>
      <c r="BTL14" s="256"/>
      <c r="BTM14" s="256"/>
      <c r="BTN14" s="256"/>
      <c r="BTO14" s="256"/>
      <c r="BTP14" s="256"/>
      <c r="BTQ14" s="256"/>
      <c r="BTR14" s="256"/>
      <c r="BTS14" s="256"/>
      <c r="BTT14" s="256"/>
      <c r="BTU14" s="256"/>
      <c r="BTV14" s="256"/>
      <c r="BTW14" s="256"/>
      <c r="BTX14" s="256"/>
      <c r="BTY14" s="256"/>
      <c r="BTZ14" s="256"/>
      <c r="BUA14" s="256"/>
      <c r="BUB14" s="256"/>
      <c r="BUC14" s="256"/>
      <c r="BUD14" s="256"/>
      <c r="BUE14" s="256"/>
      <c r="BUF14" s="256"/>
      <c r="BUG14" s="256"/>
      <c r="BUH14" s="256"/>
      <c r="BUI14" s="256"/>
      <c r="BUJ14" s="256"/>
      <c r="BUK14" s="256"/>
      <c r="BUL14" s="256"/>
      <c r="BUM14" s="256"/>
      <c r="BUN14" s="256"/>
      <c r="BUO14" s="256"/>
      <c r="BUP14" s="256"/>
      <c r="BUQ14" s="256"/>
      <c r="BUR14" s="256"/>
      <c r="BUS14" s="256"/>
      <c r="BUT14" s="256"/>
      <c r="BUU14" s="256"/>
      <c r="BUV14" s="256"/>
      <c r="BUW14" s="256"/>
      <c r="BUX14" s="256"/>
      <c r="BUY14" s="256"/>
      <c r="BUZ14" s="256"/>
      <c r="BVA14" s="256"/>
      <c r="BVB14" s="256"/>
      <c r="BVC14" s="256"/>
      <c r="BVD14" s="256"/>
      <c r="BVE14" s="256"/>
      <c r="BVF14" s="256"/>
      <c r="BVG14" s="256"/>
      <c r="BVH14" s="256"/>
      <c r="BVI14" s="256"/>
      <c r="BVJ14" s="256"/>
      <c r="BVK14" s="256"/>
      <c r="BVL14" s="256"/>
      <c r="BVM14" s="256"/>
      <c r="BVN14" s="256"/>
      <c r="BVO14" s="256"/>
      <c r="BVP14" s="256"/>
      <c r="BVQ14" s="256"/>
      <c r="BVR14" s="256"/>
      <c r="BVS14" s="256"/>
      <c r="BVT14" s="256"/>
      <c r="BVU14" s="256"/>
      <c r="BVV14" s="256"/>
      <c r="BVW14" s="256"/>
      <c r="BVX14" s="256"/>
      <c r="BVY14" s="256"/>
      <c r="BVZ14" s="256"/>
      <c r="BWA14" s="256"/>
      <c r="BWB14" s="256"/>
      <c r="BWC14" s="256"/>
      <c r="BWD14" s="256"/>
      <c r="BWE14" s="256"/>
      <c r="BWF14" s="256"/>
      <c r="BWG14" s="256"/>
      <c r="BWH14" s="256"/>
      <c r="BWI14" s="256"/>
      <c r="BWJ14" s="256"/>
      <c r="BWK14" s="256"/>
      <c r="BWL14" s="256"/>
      <c r="BWM14" s="256"/>
      <c r="BWN14" s="256"/>
      <c r="BWO14" s="256"/>
      <c r="BWP14" s="256"/>
      <c r="BWQ14" s="256"/>
      <c r="BWR14" s="256"/>
      <c r="BWS14" s="256"/>
      <c r="BWT14" s="256"/>
      <c r="BWU14" s="256"/>
      <c r="BWV14" s="256"/>
      <c r="BWW14" s="256"/>
      <c r="BWX14" s="256"/>
      <c r="BWY14" s="256"/>
      <c r="BWZ14" s="256"/>
      <c r="BXA14" s="256"/>
      <c r="BXB14" s="256"/>
      <c r="BXC14" s="256"/>
      <c r="BXD14" s="256"/>
      <c r="BXE14" s="256"/>
      <c r="BXF14" s="256"/>
      <c r="BXG14" s="256"/>
      <c r="BXH14" s="256"/>
      <c r="BXI14" s="256"/>
      <c r="BXJ14" s="256"/>
      <c r="BXK14" s="256"/>
      <c r="BXL14" s="256"/>
      <c r="BXM14" s="256"/>
      <c r="BXN14" s="256"/>
      <c r="BXO14" s="256"/>
      <c r="BXP14" s="256"/>
      <c r="BXQ14" s="256"/>
      <c r="BXR14" s="256"/>
      <c r="BXS14" s="256"/>
      <c r="BXT14" s="256"/>
      <c r="BXU14" s="256"/>
      <c r="BXV14" s="256"/>
      <c r="BXW14" s="256"/>
      <c r="BXX14" s="256"/>
      <c r="BXY14" s="256"/>
      <c r="BXZ14" s="256"/>
      <c r="BYA14" s="256"/>
      <c r="BYB14" s="256"/>
      <c r="BYC14" s="256"/>
      <c r="BYD14" s="256"/>
      <c r="BYE14" s="256"/>
      <c r="BYF14" s="256"/>
      <c r="BYG14" s="256"/>
      <c r="BYH14" s="256"/>
      <c r="BYI14" s="256"/>
      <c r="BYJ14" s="256"/>
      <c r="BYK14" s="256"/>
      <c r="BYL14" s="256"/>
      <c r="BYM14" s="256"/>
      <c r="BYN14" s="256"/>
      <c r="BYO14" s="256"/>
      <c r="BYP14" s="256"/>
      <c r="BYQ14" s="256"/>
      <c r="BYR14" s="256"/>
      <c r="BYS14" s="256"/>
      <c r="BYT14" s="256"/>
      <c r="BYU14" s="256"/>
      <c r="BYV14" s="256"/>
      <c r="BYW14" s="256"/>
      <c r="BYX14" s="256"/>
      <c r="BYY14" s="256"/>
      <c r="BYZ14" s="256"/>
      <c r="BZA14" s="256"/>
      <c r="BZB14" s="256"/>
      <c r="BZC14" s="256"/>
      <c r="BZD14" s="256"/>
      <c r="BZE14" s="256"/>
      <c r="BZF14" s="256"/>
      <c r="BZG14" s="256"/>
      <c r="BZH14" s="256"/>
      <c r="BZI14" s="256"/>
      <c r="BZJ14" s="256"/>
      <c r="BZK14" s="256"/>
      <c r="BZL14" s="256"/>
      <c r="BZM14" s="256"/>
      <c r="BZN14" s="256"/>
      <c r="BZO14" s="256"/>
      <c r="BZP14" s="256"/>
      <c r="BZQ14" s="256"/>
      <c r="BZR14" s="256"/>
      <c r="BZS14" s="256"/>
      <c r="BZT14" s="256"/>
      <c r="BZU14" s="256"/>
      <c r="BZV14" s="256"/>
      <c r="BZW14" s="256"/>
      <c r="BZX14" s="256"/>
      <c r="BZY14" s="256"/>
      <c r="BZZ14" s="256"/>
      <c r="CAA14" s="256"/>
      <c r="CAB14" s="256"/>
      <c r="CAC14" s="256"/>
      <c r="CAD14" s="256"/>
      <c r="CAE14" s="256"/>
      <c r="CAF14" s="256"/>
      <c r="CAG14" s="256"/>
      <c r="CAH14" s="256"/>
      <c r="CAI14" s="256"/>
      <c r="CAJ14" s="256"/>
      <c r="CAK14" s="256"/>
      <c r="CAL14" s="256"/>
      <c r="CAM14" s="256"/>
      <c r="CAN14" s="256"/>
      <c r="CAO14" s="256"/>
      <c r="CAP14" s="256"/>
      <c r="CAQ14" s="256"/>
      <c r="CAR14" s="256"/>
      <c r="CAS14" s="256"/>
      <c r="CAT14" s="256"/>
      <c r="CAU14" s="256"/>
      <c r="CAV14" s="256"/>
      <c r="CAW14" s="256"/>
      <c r="CAX14" s="256"/>
      <c r="CAY14" s="256"/>
      <c r="CAZ14" s="256"/>
      <c r="CBA14" s="256"/>
      <c r="CBB14" s="256"/>
      <c r="CBC14" s="256"/>
      <c r="CBD14" s="256"/>
      <c r="CBE14" s="256"/>
      <c r="CBF14" s="256"/>
      <c r="CBG14" s="256"/>
      <c r="CBH14" s="256"/>
      <c r="CBI14" s="256"/>
      <c r="CBJ14" s="256"/>
      <c r="CBK14" s="256"/>
      <c r="CBL14" s="256"/>
      <c r="CBM14" s="256"/>
      <c r="CBN14" s="256"/>
      <c r="CBO14" s="256"/>
      <c r="CBP14" s="256"/>
      <c r="CBQ14" s="256"/>
      <c r="CBR14" s="256"/>
      <c r="CBS14" s="256"/>
      <c r="CBT14" s="256"/>
      <c r="CBU14" s="256"/>
      <c r="CBV14" s="256"/>
      <c r="CBW14" s="256"/>
      <c r="CBX14" s="256"/>
      <c r="CBY14" s="256"/>
      <c r="CBZ14" s="256"/>
      <c r="CCA14" s="256"/>
      <c r="CCB14" s="256"/>
      <c r="CCC14" s="256"/>
      <c r="CCD14" s="256"/>
      <c r="CCE14" s="256"/>
      <c r="CCF14" s="256"/>
      <c r="CCG14" s="256"/>
      <c r="CCH14" s="256"/>
      <c r="CCI14" s="256"/>
      <c r="CCJ14" s="256"/>
      <c r="CCK14" s="256"/>
      <c r="CCL14" s="256"/>
      <c r="CCM14" s="256"/>
      <c r="CCN14" s="256"/>
      <c r="CCO14" s="256"/>
      <c r="CCP14" s="256"/>
      <c r="CCQ14" s="256"/>
      <c r="CCR14" s="256"/>
      <c r="CCS14" s="256"/>
      <c r="CCT14" s="256"/>
      <c r="CCU14" s="256"/>
      <c r="CCV14" s="256"/>
      <c r="CCW14" s="256"/>
      <c r="CCX14" s="256"/>
      <c r="CCY14" s="256"/>
      <c r="CCZ14" s="256"/>
      <c r="CDA14" s="256"/>
      <c r="CDB14" s="256"/>
      <c r="CDC14" s="256"/>
      <c r="CDD14" s="256"/>
      <c r="CDE14" s="256"/>
      <c r="CDF14" s="256"/>
      <c r="CDG14" s="256"/>
      <c r="CDH14" s="256"/>
      <c r="CDI14" s="256"/>
      <c r="CDJ14" s="256"/>
      <c r="CDK14" s="256"/>
      <c r="CDL14" s="256"/>
      <c r="CDM14" s="256"/>
      <c r="CDN14" s="256"/>
      <c r="CDO14" s="256"/>
      <c r="CDP14" s="256"/>
      <c r="CDQ14" s="256"/>
      <c r="CDR14" s="256"/>
      <c r="CDS14" s="256"/>
      <c r="CDT14" s="256"/>
      <c r="CDU14" s="256"/>
      <c r="CDV14" s="256"/>
      <c r="CDW14" s="256"/>
      <c r="CDX14" s="256"/>
      <c r="CDY14" s="256"/>
      <c r="CDZ14" s="256"/>
      <c r="CEA14" s="256"/>
      <c r="CEB14" s="256"/>
      <c r="CEC14" s="256"/>
      <c r="CED14" s="256"/>
      <c r="CEE14" s="256"/>
      <c r="CEF14" s="256"/>
      <c r="CEG14" s="256"/>
      <c r="CEH14" s="256"/>
      <c r="CEI14" s="256"/>
      <c r="CEJ14" s="256"/>
      <c r="CEK14" s="256"/>
      <c r="CEL14" s="256"/>
      <c r="CEM14" s="256"/>
      <c r="CEN14" s="256"/>
      <c r="CEO14" s="256"/>
      <c r="CEP14" s="256"/>
      <c r="CEQ14" s="256"/>
      <c r="CER14" s="256"/>
      <c r="CES14" s="256"/>
      <c r="CET14" s="256"/>
      <c r="CEU14" s="256"/>
      <c r="CEV14" s="256"/>
      <c r="CEW14" s="256"/>
      <c r="CEX14" s="256"/>
      <c r="CEY14" s="256"/>
      <c r="CEZ14" s="256"/>
      <c r="CFA14" s="256"/>
      <c r="CFB14" s="256"/>
      <c r="CFC14" s="256"/>
      <c r="CFD14" s="256"/>
      <c r="CFE14" s="256"/>
      <c r="CFF14" s="256"/>
      <c r="CFG14" s="256"/>
      <c r="CFH14" s="256"/>
      <c r="CFI14" s="256"/>
      <c r="CFJ14" s="256"/>
      <c r="CFK14" s="256"/>
      <c r="CFL14" s="256"/>
      <c r="CFM14" s="256"/>
      <c r="CFN14" s="256"/>
      <c r="CFO14" s="256"/>
      <c r="CFP14" s="256"/>
      <c r="CFQ14" s="256"/>
      <c r="CFR14" s="256"/>
      <c r="CFS14" s="256"/>
      <c r="CFT14" s="256"/>
      <c r="CFU14" s="256"/>
      <c r="CFV14" s="256"/>
      <c r="CFW14" s="256"/>
      <c r="CFX14" s="256"/>
      <c r="CFY14" s="256"/>
      <c r="CFZ14" s="256"/>
      <c r="CGA14" s="256"/>
      <c r="CGB14" s="256"/>
      <c r="CGC14" s="256"/>
      <c r="CGD14" s="256"/>
      <c r="CGE14" s="256"/>
      <c r="CGF14" s="256"/>
      <c r="CGG14" s="256"/>
      <c r="CGH14" s="256"/>
      <c r="CGI14" s="256"/>
      <c r="CGJ14" s="256"/>
      <c r="CGK14" s="256"/>
      <c r="CGL14" s="256"/>
      <c r="CGM14" s="256"/>
      <c r="CGN14" s="256"/>
      <c r="CGO14" s="256"/>
      <c r="CGP14" s="256"/>
      <c r="CGQ14" s="256"/>
      <c r="CGR14" s="256"/>
      <c r="CGS14" s="256"/>
      <c r="CGT14" s="256"/>
      <c r="CGU14" s="256"/>
      <c r="CGV14" s="256"/>
      <c r="CGW14" s="256"/>
      <c r="CGX14" s="256"/>
      <c r="CGY14" s="256"/>
      <c r="CGZ14" s="256"/>
      <c r="CHA14" s="256"/>
      <c r="CHB14" s="256"/>
      <c r="CHC14" s="256"/>
      <c r="CHD14" s="256"/>
      <c r="CHE14" s="256"/>
      <c r="CHF14" s="256"/>
      <c r="CHG14" s="256"/>
      <c r="CHH14" s="256"/>
      <c r="CHI14" s="256"/>
      <c r="CHJ14" s="256"/>
      <c r="CHK14" s="256"/>
      <c r="CHL14" s="256"/>
      <c r="CHM14" s="256"/>
      <c r="CHN14" s="256"/>
      <c r="CHO14" s="256"/>
      <c r="CHP14" s="256"/>
      <c r="CHQ14" s="256"/>
      <c r="CHR14" s="256"/>
      <c r="CHS14" s="256"/>
      <c r="CHT14" s="256"/>
      <c r="CHU14" s="256"/>
      <c r="CHV14" s="256"/>
      <c r="CHW14" s="256"/>
      <c r="CHX14" s="256"/>
      <c r="CHY14" s="256"/>
      <c r="CHZ14" s="256"/>
      <c r="CIA14" s="256"/>
      <c r="CIB14" s="256"/>
      <c r="CIC14" s="256"/>
      <c r="CID14" s="256"/>
      <c r="CIE14" s="256"/>
      <c r="CIF14" s="256"/>
      <c r="CIG14" s="256"/>
      <c r="CIH14" s="256"/>
      <c r="CII14" s="256"/>
      <c r="CIJ14" s="256"/>
      <c r="CIK14" s="256"/>
      <c r="CIL14" s="256"/>
      <c r="CIM14" s="256"/>
      <c r="CIN14" s="256"/>
      <c r="CIO14" s="256"/>
      <c r="CIP14" s="256"/>
      <c r="CIQ14" s="256"/>
      <c r="CIR14" s="256"/>
      <c r="CIS14" s="256"/>
      <c r="CIT14" s="256"/>
      <c r="CIU14" s="256"/>
      <c r="CIV14" s="256"/>
      <c r="CIW14" s="256"/>
      <c r="CIX14" s="256"/>
      <c r="CIY14" s="256"/>
      <c r="CIZ14" s="256"/>
      <c r="CJA14" s="256"/>
      <c r="CJB14" s="256"/>
      <c r="CJC14" s="256"/>
      <c r="CJD14" s="256"/>
      <c r="CJE14" s="256"/>
      <c r="CJF14" s="256"/>
      <c r="CJG14" s="256"/>
      <c r="CJH14" s="256"/>
      <c r="CJI14" s="256"/>
      <c r="CJJ14" s="256"/>
      <c r="CJK14" s="256"/>
      <c r="CJL14" s="256"/>
      <c r="CJM14" s="256"/>
      <c r="CJN14" s="256"/>
      <c r="CJO14" s="256"/>
      <c r="CJP14" s="256"/>
      <c r="CJQ14" s="256"/>
      <c r="CJR14" s="256"/>
      <c r="CJS14" s="256"/>
      <c r="CJT14" s="256"/>
      <c r="CJU14" s="256"/>
      <c r="CJV14" s="256"/>
      <c r="CJW14" s="256"/>
      <c r="CJX14" s="256"/>
      <c r="CJY14" s="256"/>
      <c r="CJZ14" s="256"/>
      <c r="CKA14" s="256"/>
      <c r="CKB14" s="256"/>
      <c r="CKC14" s="256"/>
      <c r="CKD14" s="256"/>
      <c r="CKE14" s="256"/>
      <c r="CKF14" s="256"/>
      <c r="CKG14" s="256"/>
      <c r="CKH14" s="256"/>
      <c r="CKI14" s="256"/>
      <c r="CKJ14" s="256"/>
      <c r="CKK14" s="256"/>
      <c r="CKL14" s="256"/>
      <c r="CKM14" s="256"/>
      <c r="CKN14" s="256"/>
      <c r="CKO14" s="256"/>
      <c r="CKP14" s="256"/>
      <c r="CKQ14" s="256"/>
      <c r="CKR14" s="256"/>
      <c r="CKS14" s="256"/>
      <c r="CKT14" s="256"/>
      <c r="CKU14" s="256"/>
      <c r="CKV14" s="256"/>
      <c r="CKW14" s="256"/>
      <c r="CKX14" s="256"/>
      <c r="CKY14" s="256"/>
      <c r="CKZ14" s="256"/>
      <c r="CLA14" s="256"/>
      <c r="CLB14" s="256"/>
      <c r="CLC14" s="256"/>
      <c r="CLD14" s="256"/>
      <c r="CLE14" s="256"/>
      <c r="CLF14" s="256"/>
      <c r="CLG14" s="256"/>
      <c r="CLH14" s="256"/>
      <c r="CLI14" s="256"/>
      <c r="CLJ14" s="256"/>
      <c r="CLK14" s="256"/>
      <c r="CLL14" s="256"/>
      <c r="CLM14" s="256"/>
      <c r="CLN14" s="256"/>
      <c r="CLO14" s="256"/>
      <c r="CLP14" s="256"/>
      <c r="CLQ14" s="256"/>
      <c r="CLR14" s="256"/>
      <c r="CLS14" s="256"/>
      <c r="CLT14" s="256"/>
      <c r="CLU14" s="256"/>
      <c r="CLV14" s="256"/>
      <c r="CLW14" s="256"/>
      <c r="CLX14" s="256"/>
      <c r="CLY14" s="256"/>
      <c r="CLZ14" s="256"/>
      <c r="CMA14" s="256"/>
      <c r="CMB14" s="256"/>
      <c r="CMC14" s="256"/>
      <c r="CMD14" s="256"/>
      <c r="CME14" s="256"/>
      <c r="CMF14" s="256"/>
      <c r="CMG14" s="256"/>
      <c r="CMH14" s="256"/>
      <c r="CMI14" s="256"/>
      <c r="CMJ14" s="256"/>
      <c r="CMK14" s="256"/>
      <c r="CML14" s="256"/>
      <c r="CMM14" s="256"/>
      <c r="CMN14" s="256"/>
      <c r="CMO14" s="256"/>
      <c r="CMP14" s="256"/>
      <c r="CMQ14" s="256"/>
      <c r="CMR14" s="256"/>
      <c r="CMS14" s="256"/>
      <c r="CMT14" s="256"/>
      <c r="CMU14" s="256"/>
      <c r="CMV14" s="256"/>
      <c r="CMW14" s="256"/>
      <c r="CMX14" s="256"/>
      <c r="CMY14" s="256"/>
      <c r="CMZ14" s="256"/>
      <c r="CNA14" s="256"/>
      <c r="CNB14" s="256"/>
      <c r="CNC14" s="256"/>
      <c r="CND14" s="256"/>
      <c r="CNE14" s="256"/>
      <c r="CNF14" s="256"/>
      <c r="CNG14" s="256"/>
      <c r="CNH14" s="256"/>
      <c r="CNI14" s="256"/>
      <c r="CNJ14" s="256"/>
      <c r="CNK14" s="256"/>
      <c r="CNL14" s="256"/>
      <c r="CNM14" s="256"/>
      <c r="CNN14" s="256"/>
      <c r="CNO14" s="256"/>
      <c r="CNP14" s="256"/>
      <c r="CNQ14" s="256"/>
      <c r="CNR14" s="256"/>
      <c r="CNS14" s="256"/>
      <c r="CNT14" s="256"/>
      <c r="CNU14" s="256"/>
      <c r="CNV14" s="256"/>
      <c r="CNW14" s="256"/>
      <c r="CNX14" s="256"/>
      <c r="CNY14" s="256"/>
      <c r="CNZ14" s="256"/>
      <c r="COA14" s="256"/>
      <c r="COB14" s="256"/>
      <c r="COC14" s="256"/>
      <c r="COD14" s="256"/>
      <c r="COE14" s="256"/>
      <c r="COF14" s="256"/>
      <c r="COG14" s="256"/>
      <c r="COH14" s="256"/>
      <c r="COI14" s="256"/>
      <c r="COJ14" s="256"/>
      <c r="COK14" s="256"/>
      <c r="COL14" s="256"/>
      <c r="COM14" s="256"/>
      <c r="CON14" s="256"/>
      <c r="COO14" s="256"/>
      <c r="COP14" s="256"/>
      <c r="COQ14" s="256"/>
      <c r="COR14" s="256"/>
      <c r="COS14" s="256"/>
      <c r="COT14" s="256"/>
      <c r="COU14" s="256"/>
      <c r="COV14" s="256"/>
      <c r="COW14" s="256"/>
      <c r="COX14" s="256"/>
      <c r="COY14" s="256"/>
      <c r="COZ14" s="256"/>
      <c r="CPA14" s="256"/>
      <c r="CPB14" s="256"/>
      <c r="CPC14" s="256"/>
      <c r="CPD14" s="256"/>
      <c r="CPE14" s="256"/>
      <c r="CPF14" s="256"/>
      <c r="CPG14" s="256"/>
      <c r="CPH14" s="256"/>
      <c r="CPI14" s="256"/>
      <c r="CPJ14" s="256"/>
      <c r="CPK14" s="256"/>
      <c r="CPL14" s="256"/>
      <c r="CPM14" s="256"/>
      <c r="CPN14" s="256"/>
      <c r="CPO14" s="256"/>
      <c r="CPP14" s="256"/>
      <c r="CPQ14" s="256"/>
      <c r="CPR14" s="256"/>
      <c r="CPS14" s="256"/>
      <c r="CPT14" s="256"/>
      <c r="CPU14" s="256"/>
      <c r="CPV14" s="256"/>
      <c r="CPW14" s="256"/>
      <c r="CPX14" s="256"/>
      <c r="CPY14" s="256"/>
      <c r="CPZ14" s="256"/>
      <c r="CQA14" s="256"/>
      <c r="CQB14" s="256"/>
      <c r="CQC14" s="256"/>
      <c r="CQD14" s="256"/>
      <c r="CQE14" s="256"/>
      <c r="CQF14" s="256"/>
      <c r="CQG14" s="256"/>
      <c r="CQH14" s="256"/>
      <c r="CQI14" s="256"/>
      <c r="CQJ14" s="256"/>
      <c r="CQK14" s="256"/>
      <c r="CQL14" s="256"/>
      <c r="CQM14" s="256"/>
      <c r="CQN14" s="256"/>
      <c r="CQO14" s="256"/>
      <c r="CQP14" s="256"/>
      <c r="CQQ14" s="256"/>
      <c r="CQR14" s="256"/>
      <c r="CQS14" s="256"/>
      <c r="CQT14" s="256"/>
      <c r="CQU14" s="256"/>
      <c r="CQV14" s="256"/>
      <c r="CQW14" s="256"/>
      <c r="CQX14" s="256"/>
      <c r="CQY14" s="256"/>
      <c r="CQZ14" s="256"/>
      <c r="CRA14" s="256"/>
      <c r="CRB14" s="256"/>
      <c r="CRC14" s="256"/>
      <c r="CRD14" s="256"/>
      <c r="CRE14" s="256"/>
      <c r="CRF14" s="256"/>
      <c r="CRG14" s="256"/>
      <c r="CRH14" s="256"/>
      <c r="CRI14" s="256"/>
      <c r="CRJ14" s="256"/>
      <c r="CRK14" s="256"/>
      <c r="CRL14" s="256"/>
      <c r="CRM14" s="256"/>
      <c r="CRN14" s="256"/>
      <c r="CRO14" s="256"/>
      <c r="CRP14" s="256"/>
      <c r="CRQ14" s="256"/>
      <c r="CRR14" s="256"/>
      <c r="CRS14" s="256"/>
      <c r="CRT14" s="256"/>
      <c r="CRU14" s="256"/>
      <c r="CRV14" s="256"/>
      <c r="CRW14" s="256"/>
      <c r="CRX14" s="256"/>
      <c r="CRY14" s="256"/>
      <c r="CRZ14" s="256"/>
      <c r="CSA14" s="256"/>
      <c r="CSB14" s="256"/>
      <c r="CSC14" s="256"/>
      <c r="CSD14" s="256"/>
      <c r="CSE14" s="256"/>
      <c r="CSF14" s="256"/>
      <c r="CSG14" s="256"/>
      <c r="CSH14" s="256"/>
      <c r="CSI14" s="256"/>
      <c r="CSJ14" s="256"/>
      <c r="CSK14" s="256"/>
      <c r="CSL14" s="256"/>
      <c r="CSM14" s="256"/>
      <c r="CSN14" s="256"/>
      <c r="CSO14" s="256"/>
      <c r="CSP14" s="256"/>
      <c r="CSQ14" s="256"/>
      <c r="CSR14" s="256"/>
      <c r="CSS14" s="256"/>
      <c r="CST14" s="256"/>
      <c r="CSU14" s="256"/>
      <c r="CSV14" s="256"/>
      <c r="CSW14" s="256"/>
      <c r="CSX14" s="256"/>
      <c r="CSY14" s="256"/>
      <c r="CSZ14" s="256"/>
      <c r="CTA14" s="256"/>
      <c r="CTB14" s="256"/>
      <c r="CTC14" s="256"/>
      <c r="CTD14" s="256"/>
      <c r="CTE14" s="256"/>
      <c r="CTF14" s="256"/>
      <c r="CTG14" s="256"/>
      <c r="CTH14" s="256"/>
      <c r="CTI14" s="256"/>
      <c r="CTJ14" s="256"/>
      <c r="CTK14" s="256"/>
      <c r="CTL14" s="256"/>
      <c r="CTM14" s="256"/>
      <c r="CTN14" s="256"/>
      <c r="CTO14" s="256"/>
      <c r="CTP14" s="256"/>
      <c r="CTQ14" s="256"/>
      <c r="CTR14" s="256"/>
      <c r="CTS14" s="256"/>
      <c r="CTT14" s="256"/>
      <c r="CTU14" s="256"/>
      <c r="CTV14" s="256"/>
      <c r="CTW14" s="256"/>
      <c r="CTX14" s="256"/>
      <c r="CTY14" s="256"/>
      <c r="CTZ14" s="256"/>
      <c r="CUA14" s="256"/>
      <c r="CUB14" s="256"/>
      <c r="CUC14" s="256"/>
      <c r="CUD14" s="256"/>
      <c r="CUE14" s="256"/>
      <c r="CUF14" s="256"/>
      <c r="CUG14" s="256"/>
      <c r="CUH14" s="256"/>
      <c r="CUI14" s="256"/>
      <c r="CUJ14" s="256"/>
      <c r="CUK14" s="256"/>
      <c r="CUL14" s="256"/>
      <c r="CUM14" s="256"/>
      <c r="CUN14" s="256"/>
      <c r="CUO14" s="256"/>
      <c r="CUP14" s="256"/>
      <c r="CUQ14" s="256"/>
      <c r="CUR14" s="256"/>
      <c r="CUS14" s="256"/>
      <c r="CUT14" s="256"/>
      <c r="CUU14" s="256"/>
      <c r="CUV14" s="256"/>
      <c r="CUW14" s="256"/>
      <c r="CUX14" s="256"/>
      <c r="CUY14" s="256"/>
      <c r="CUZ14" s="256"/>
      <c r="CVA14" s="256"/>
      <c r="CVB14" s="256"/>
      <c r="CVC14" s="256"/>
      <c r="CVD14" s="256"/>
      <c r="CVE14" s="256"/>
      <c r="CVF14" s="256"/>
      <c r="CVG14" s="256"/>
      <c r="CVH14" s="256"/>
      <c r="CVI14" s="256"/>
      <c r="CVJ14" s="256"/>
      <c r="CVK14" s="256"/>
      <c r="CVL14" s="256"/>
      <c r="CVM14" s="256"/>
      <c r="CVN14" s="256"/>
      <c r="CVO14" s="256"/>
      <c r="CVP14" s="256"/>
      <c r="CVQ14" s="256"/>
      <c r="CVR14" s="256"/>
      <c r="CVS14" s="256"/>
      <c r="CVT14" s="256"/>
      <c r="CVU14" s="256"/>
      <c r="CVV14" s="256"/>
      <c r="CVW14" s="256"/>
      <c r="CVX14" s="256"/>
      <c r="CVY14" s="256"/>
      <c r="CVZ14" s="256"/>
      <c r="CWA14" s="256"/>
      <c r="CWB14" s="256"/>
      <c r="CWC14" s="256"/>
      <c r="CWD14" s="256"/>
      <c r="CWE14" s="256"/>
      <c r="CWF14" s="256"/>
      <c r="CWG14" s="256"/>
      <c r="CWH14" s="256"/>
      <c r="CWI14" s="256"/>
      <c r="CWJ14" s="256"/>
      <c r="CWK14" s="256"/>
      <c r="CWL14" s="256"/>
      <c r="CWM14" s="256"/>
      <c r="CWN14" s="256"/>
      <c r="CWO14" s="256"/>
      <c r="CWP14" s="256"/>
      <c r="CWQ14" s="256"/>
      <c r="CWR14" s="256"/>
      <c r="CWS14" s="256"/>
      <c r="CWT14" s="256"/>
      <c r="CWU14" s="256"/>
      <c r="CWV14" s="256"/>
      <c r="CWW14" s="256"/>
      <c r="CWX14" s="256"/>
      <c r="CWY14" s="256"/>
      <c r="CWZ14" s="256"/>
      <c r="CXA14" s="256"/>
      <c r="CXB14" s="256"/>
      <c r="CXC14" s="256"/>
      <c r="CXD14" s="256"/>
      <c r="CXE14" s="256"/>
      <c r="CXF14" s="256"/>
      <c r="CXG14" s="256"/>
      <c r="CXH14" s="256"/>
      <c r="CXI14" s="256"/>
      <c r="CXJ14" s="256"/>
      <c r="CXK14" s="256"/>
      <c r="CXL14" s="256"/>
      <c r="CXM14" s="256"/>
      <c r="CXN14" s="256"/>
      <c r="CXO14" s="256"/>
      <c r="CXP14" s="256"/>
      <c r="CXQ14" s="256"/>
      <c r="CXR14" s="256"/>
      <c r="CXS14" s="256"/>
      <c r="CXT14" s="256"/>
      <c r="CXU14" s="256"/>
      <c r="CXV14" s="256"/>
      <c r="CXW14" s="256"/>
      <c r="CXX14" s="256"/>
      <c r="CXY14" s="256"/>
      <c r="CXZ14" s="256"/>
      <c r="CYA14" s="256"/>
      <c r="CYB14" s="256"/>
      <c r="CYC14" s="256"/>
      <c r="CYD14" s="256"/>
      <c r="CYE14" s="256"/>
      <c r="CYF14" s="256"/>
      <c r="CYG14" s="256"/>
      <c r="CYH14" s="256"/>
      <c r="CYI14" s="256"/>
      <c r="CYJ14" s="256"/>
      <c r="CYK14" s="256"/>
      <c r="CYL14" s="256"/>
      <c r="CYM14" s="256"/>
      <c r="CYN14" s="256"/>
      <c r="CYO14" s="256"/>
      <c r="CYP14" s="256"/>
      <c r="CYQ14" s="256"/>
      <c r="CYR14" s="256"/>
      <c r="CYS14" s="256"/>
      <c r="CYT14" s="256"/>
      <c r="CYU14" s="256"/>
      <c r="CYV14" s="256"/>
      <c r="CYW14" s="256"/>
      <c r="CYX14" s="256"/>
      <c r="CYY14" s="256"/>
      <c r="CYZ14" s="256"/>
      <c r="CZA14" s="256"/>
      <c r="CZB14" s="256"/>
      <c r="CZC14" s="256"/>
      <c r="CZD14" s="256"/>
      <c r="CZE14" s="256"/>
      <c r="CZF14" s="256"/>
      <c r="CZG14" s="256"/>
      <c r="CZH14" s="256"/>
      <c r="CZI14" s="256"/>
      <c r="CZJ14" s="256"/>
      <c r="CZK14" s="256"/>
      <c r="CZL14" s="256"/>
      <c r="CZM14" s="256"/>
      <c r="CZN14" s="256"/>
      <c r="CZO14" s="256"/>
      <c r="CZP14" s="256"/>
      <c r="CZQ14" s="256"/>
      <c r="CZR14" s="256"/>
      <c r="CZS14" s="256"/>
      <c r="CZT14" s="256"/>
      <c r="CZU14" s="256"/>
      <c r="CZV14" s="256"/>
      <c r="CZW14" s="256"/>
      <c r="CZX14" s="256"/>
      <c r="CZY14" s="256"/>
      <c r="CZZ14" s="256"/>
      <c r="DAA14" s="256"/>
      <c r="DAB14" s="256"/>
      <c r="DAC14" s="256"/>
      <c r="DAD14" s="256"/>
      <c r="DAE14" s="256"/>
      <c r="DAF14" s="256"/>
      <c r="DAG14" s="256"/>
      <c r="DAH14" s="256"/>
      <c r="DAI14" s="256"/>
      <c r="DAJ14" s="256"/>
      <c r="DAK14" s="256"/>
      <c r="DAL14" s="256"/>
      <c r="DAM14" s="256"/>
      <c r="DAN14" s="256"/>
      <c r="DAO14" s="256"/>
      <c r="DAP14" s="256"/>
      <c r="DAQ14" s="256"/>
      <c r="DAR14" s="256"/>
      <c r="DAS14" s="256"/>
      <c r="DAT14" s="256"/>
      <c r="DAU14" s="256"/>
      <c r="DAV14" s="256"/>
      <c r="DAW14" s="256"/>
      <c r="DAX14" s="256"/>
      <c r="DAY14" s="256"/>
      <c r="DAZ14" s="256"/>
      <c r="DBA14" s="256"/>
      <c r="DBB14" s="256"/>
      <c r="DBC14" s="256"/>
      <c r="DBD14" s="256"/>
      <c r="DBE14" s="256"/>
      <c r="DBF14" s="256"/>
      <c r="DBG14" s="256"/>
      <c r="DBH14" s="256"/>
      <c r="DBI14" s="256"/>
      <c r="DBJ14" s="256"/>
      <c r="DBK14" s="256"/>
      <c r="DBL14" s="256"/>
      <c r="DBM14" s="256"/>
      <c r="DBN14" s="256"/>
      <c r="DBO14" s="256"/>
      <c r="DBP14" s="256"/>
      <c r="DBQ14" s="256"/>
      <c r="DBR14" s="256"/>
      <c r="DBS14" s="256"/>
      <c r="DBT14" s="256"/>
      <c r="DBU14" s="256"/>
      <c r="DBV14" s="256"/>
      <c r="DBW14" s="256"/>
      <c r="DBX14" s="256"/>
      <c r="DBY14" s="256"/>
      <c r="DBZ14" s="256"/>
      <c r="DCA14" s="256"/>
      <c r="DCB14" s="256"/>
      <c r="DCC14" s="256"/>
      <c r="DCD14" s="256"/>
      <c r="DCE14" s="256"/>
      <c r="DCF14" s="256"/>
      <c r="DCG14" s="256"/>
      <c r="DCH14" s="256"/>
      <c r="DCI14" s="256"/>
      <c r="DCJ14" s="256"/>
      <c r="DCK14" s="256"/>
      <c r="DCL14" s="256"/>
      <c r="DCM14" s="256"/>
      <c r="DCN14" s="256"/>
      <c r="DCO14" s="256"/>
      <c r="DCP14" s="256"/>
      <c r="DCQ14" s="256"/>
      <c r="DCR14" s="256"/>
      <c r="DCS14" s="256"/>
      <c r="DCT14" s="256"/>
      <c r="DCU14" s="256"/>
      <c r="DCV14" s="256"/>
      <c r="DCW14" s="256"/>
      <c r="DCX14" s="256"/>
      <c r="DCY14" s="256"/>
      <c r="DCZ14" s="256"/>
      <c r="DDA14" s="256"/>
      <c r="DDB14" s="256"/>
      <c r="DDC14" s="256"/>
      <c r="DDD14" s="256"/>
      <c r="DDE14" s="256"/>
      <c r="DDF14" s="256"/>
      <c r="DDG14" s="256"/>
      <c r="DDH14" s="256"/>
      <c r="DDI14" s="256"/>
      <c r="DDJ14" s="256"/>
      <c r="DDK14" s="256"/>
      <c r="DDL14" s="256"/>
      <c r="DDM14" s="256"/>
      <c r="DDN14" s="256"/>
      <c r="DDO14" s="256"/>
      <c r="DDP14" s="256"/>
      <c r="DDQ14" s="256"/>
      <c r="DDR14" s="256"/>
      <c r="DDS14" s="256"/>
      <c r="DDT14" s="256"/>
      <c r="DDU14" s="256"/>
      <c r="DDV14" s="256"/>
      <c r="DDW14" s="256"/>
      <c r="DDX14" s="256"/>
      <c r="DDY14" s="256"/>
      <c r="DDZ14" s="256"/>
      <c r="DEA14" s="256"/>
      <c r="DEB14" s="256"/>
      <c r="DEC14" s="256"/>
      <c r="DED14" s="256"/>
      <c r="DEE14" s="256"/>
      <c r="DEF14" s="256"/>
      <c r="DEG14" s="256"/>
      <c r="DEH14" s="256"/>
      <c r="DEI14" s="256"/>
      <c r="DEJ14" s="256"/>
      <c r="DEK14" s="256"/>
      <c r="DEL14" s="256"/>
      <c r="DEM14" s="256"/>
      <c r="DEN14" s="256"/>
      <c r="DEO14" s="256"/>
      <c r="DEP14" s="256"/>
      <c r="DEQ14" s="256"/>
      <c r="DER14" s="256"/>
      <c r="DES14" s="256"/>
      <c r="DET14" s="256"/>
      <c r="DEU14" s="256"/>
      <c r="DEV14" s="256"/>
      <c r="DEW14" s="256"/>
      <c r="DEX14" s="256"/>
      <c r="DEY14" s="256"/>
      <c r="DEZ14" s="256"/>
      <c r="DFA14" s="256"/>
      <c r="DFB14" s="256"/>
      <c r="DFC14" s="256"/>
      <c r="DFD14" s="256"/>
      <c r="DFE14" s="256"/>
      <c r="DFF14" s="256"/>
      <c r="DFG14" s="256"/>
      <c r="DFH14" s="256"/>
      <c r="DFI14" s="256"/>
      <c r="DFJ14" s="256"/>
      <c r="DFK14" s="256"/>
      <c r="DFL14" s="256"/>
      <c r="DFM14" s="256"/>
      <c r="DFN14" s="256"/>
      <c r="DFO14" s="256"/>
      <c r="DFP14" s="256"/>
      <c r="DFQ14" s="256"/>
      <c r="DFR14" s="256"/>
      <c r="DFS14" s="256"/>
      <c r="DFT14" s="256"/>
      <c r="DFU14" s="256"/>
      <c r="DFV14" s="256"/>
      <c r="DFW14" s="256"/>
      <c r="DFX14" s="256"/>
      <c r="DFY14" s="256"/>
      <c r="DFZ14" s="256"/>
      <c r="DGA14" s="256"/>
      <c r="DGB14" s="256"/>
      <c r="DGC14" s="256"/>
      <c r="DGD14" s="256"/>
      <c r="DGE14" s="256"/>
      <c r="DGF14" s="256"/>
      <c r="DGG14" s="256"/>
      <c r="DGH14" s="256"/>
      <c r="DGI14" s="256"/>
      <c r="DGJ14" s="256"/>
      <c r="DGK14" s="256"/>
      <c r="DGL14" s="256"/>
      <c r="DGM14" s="256"/>
      <c r="DGN14" s="256"/>
      <c r="DGO14" s="256"/>
      <c r="DGP14" s="256"/>
      <c r="DGQ14" s="256"/>
      <c r="DGR14" s="256"/>
      <c r="DGS14" s="256"/>
      <c r="DGT14" s="256"/>
      <c r="DGU14" s="256"/>
      <c r="DGV14" s="256"/>
      <c r="DGW14" s="256"/>
      <c r="DGX14" s="256"/>
      <c r="DGY14" s="256"/>
      <c r="DGZ14" s="256"/>
      <c r="DHA14" s="256"/>
      <c r="DHB14" s="256"/>
      <c r="DHC14" s="256"/>
      <c r="DHD14" s="256"/>
      <c r="DHE14" s="256"/>
      <c r="DHF14" s="256"/>
      <c r="DHG14" s="256"/>
      <c r="DHH14" s="256"/>
      <c r="DHI14" s="256"/>
      <c r="DHJ14" s="256"/>
      <c r="DHK14" s="256"/>
      <c r="DHL14" s="256"/>
      <c r="DHM14" s="256"/>
      <c r="DHN14" s="256"/>
      <c r="DHO14" s="256"/>
      <c r="DHP14" s="256"/>
      <c r="DHQ14" s="256"/>
      <c r="DHR14" s="256"/>
      <c r="DHS14" s="256"/>
      <c r="DHT14" s="256"/>
      <c r="DHU14" s="256"/>
      <c r="DHV14" s="256"/>
      <c r="DHW14" s="256"/>
      <c r="DHX14" s="256"/>
      <c r="DHY14" s="256"/>
      <c r="DHZ14" s="256"/>
      <c r="DIA14" s="256"/>
      <c r="DIB14" s="256"/>
      <c r="DIC14" s="256"/>
      <c r="DID14" s="256"/>
      <c r="DIE14" s="256"/>
      <c r="DIF14" s="256"/>
      <c r="DIG14" s="256"/>
      <c r="DIH14" s="256"/>
      <c r="DII14" s="256"/>
      <c r="DIJ14" s="256"/>
      <c r="DIK14" s="256"/>
      <c r="DIL14" s="256"/>
      <c r="DIM14" s="256"/>
      <c r="DIN14" s="256"/>
      <c r="DIO14" s="256"/>
      <c r="DIP14" s="256"/>
      <c r="DIQ14" s="256"/>
      <c r="DIR14" s="256"/>
      <c r="DIS14" s="256"/>
      <c r="DIT14" s="256"/>
      <c r="DIU14" s="256"/>
      <c r="DIV14" s="256"/>
      <c r="DIW14" s="256"/>
      <c r="DIX14" s="256"/>
      <c r="DIY14" s="256"/>
      <c r="DIZ14" s="256"/>
      <c r="DJA14" s="256"/>
      <c r="DJB14" s="256"/>
      <c r="DJC14" s="256"/>
      <c r="DJD14" s="256"/>
      <c r="DJE14" s="256"/>
      <c r="DJF14" s="256"/>
      <c r="DJG14" s="256"/>
      <c r="DJH14" s="256"/>
      <c r="DJI14" s="256"/>
      <c r="DJJ14" s="256"/>
      <c r="DJK14" s="256"/>
      <c r="DJL14" s="256"/>
      <c r="DJM14" s="256"/>
      <c r="DJN14" s="256"/>
      <c r="DJO14" s="256"/>
      <c r="DJP14" s="256"/>
      <c r="DJQ14" s="256"/>
      <c r="DJR14" s="256"/>
      <c r="DJS14" s="256"/>
      <c r="DJT14" s="256"/>
      <c r="DJU14" s="256"/>
      <c r="DJV14" s="256"/>
      <c r="DJW14" s="256"/>
      <c r="DJX14" s="256"/>
      <c r="DJY14" s="256"/>
      <c r="DJZ14" s="256"/>
      <c r="DKA14" s="256"/>
      <c r="DKB14" s="256"/>
      <c r="DKC14" s="256"/>
      <c r="DKD14" s="256"/>
      <c r="DKE14" s="256"/>
      <c r="DKF14" s="256"/>
      <c r="DKG14" s="256"/>
      <c r="DKH14" s="256"/>
      <c r="DKI14" s="256"/>
      <c r="DKJ14" s="256"/>
      <c r="DKK14" s="256"/>
      <c r="DKL14" s="256"/>
      <c r="DKM14" s="256"/>
      <c r="DKN14" s="256"/>
      <c r="DKO14" s="256"/>
      <c r="DKP14" s="256"/>
      <c r="DKQ14" s="256"/>
      <c r="DKR14" s="256"/>
      <c r="DKS14" s="256"/>
      <c r="DKT14" s="256"/>
      <c r="DKU14" s="256"/>
      <c r="DKV14" s="256"/>
      <c r="DKW14" s="256"/>
      <c r="DKX14" s="256"/>
      <c r="DKY14" s="256"/>
      <c r="DKZ14" s="256"/>
      <c r="DLA14" s="256"/>
      <c r="DLB14" s="256"/>
      <c r="DLC14" s="256"/>
      <c r="DLD14" s="256"/>
      <c r="DLE14" s="256"/>
      <c r="DLF14" s="256"/>
      <c r="DLG14" s="256"/>
      <c r="DLH14" s="256"/>
      <c r="DLI14" s="256"/>
      <c r="DLJ14" s="256"/>
      <c r="DLK14" s="256"/>
      <c r="DLL14" s="256"/>
      <c r="DLM14" s="256"/>
      <c r="DLN14" s="256"/>
      <c r="DLO14" s="256"/>
      <c r="DLP14" s="256"/>
      <c r="DLQ14" s="256"/>
      <c r="DLR14" s="256"/>
      <c r="DLS14" s="256"/>
      <c r="DLT14" s="256"/>
      <c r="DLU14" s="256"/>
      <c r="DLV14" s="256"/>
      <c r="DLW14" s="256"/>
      <c r="DLX14" s="256"/>
      <c r="DLY14" s="256"/>
      <c r="DLZ14" s="256"/>
      <c r="DMA14" s="256"/>
      <c r="DMB14" s="256"/>
      <c r="DMC14" s="256"/>
      <c r="DMD14" s="256"/>
      <c r="DME14" s="256"/>
      <c r="DMF14" s="256"/>
      <c r="DMG14" s="256"/>
      <c r="DMH14" s="256"/>
      <c r="DMI14" s="256"/>
      <c r="DMJ14" s="256"/>
      <c r="DMK14" s="256"/>
      <c r="DML14" s="256"/>
      <c r="DMM14" s="256"/>
      <c r="DMN14" s="256"/>
      <c r="DMO14" s="256"/>
      <c r="DMP14" s="256"/>
      <c r="DMQ14" s="256"/>
      <c r="DMR14" s="256"/>
      <c r="DMS14" s="256"/>
      <c r="DMT14" s="256"/>
      <c r="DMU14" s="256"/>
      <c r="DMV14" s="256"/>
      <c r="DMW14" s="256"/>
      <c r="DMX14" s="256"/>
      <c r="DMY14" s="256"/>
      <c r="DMZ14" s="256"/>
      <c r="DNA14" s="256"/>
      <c r="DNB14" s="256"/>
      <c r="DNC14" s="256"/>
      <c r="DND14" s="256"/>
      <c r="DNE14" s="256"/>
      <c r="DNF14" s="256"/>
      <c r="DNG14" s="256"/>
      <c r="DNH14" s="256"/>
      <c r="DNI14" s="256"/>
      <c r="DNJ14" s="256"/>
      <c r="DNK14" s="256"/>
      <c r="DNL14" s="256"/>
      <c r="DNM14" s="256"/>
      <c r="DNN14" s="256"/>
      <c r="DNO14" s="256"/>
      <c r="DNP14" s="256"/>
      <c r="DNQ14" s="256"/>
      <c r="DNR14" s="256"/>
      <c r="DNS14" s="256"/>
      <c r="DNT14" s="256"/>
      <c r="DNU14" s="256"/>
      <c r="DNV14" s="256"/>
      <c r="DNW14" s="256"/>
      <c r="DNX14" s="256"/>
      <c r="DNY14" s="256"/>
      <c r="DNZ14" s="256"/>
      <c r="DOA14" s="256"/>
      <c r="DOB14" s="256"/>
      <c r="DOC14" s="256"/>
      <c r="DOD14" s="256"/>
      <c r="DOE14" s="256"/>
      <c r="DOF14" s="256"/>
      <c r="DOG14" s="256"/>
      <c r="DOH14" s="256"/>
      <c r="DOI14" s="256"/>
      <c r="DOJ14" s="256"/>
      <c r="DOK14" s="256"/>
      <c r="DOL14" s="256"/>
      <c r="DOM14" s="256"/>
      <c r="DON14" s="256"/>
      <c r="DOO14" s="256"/>
      <c r="DOP14" s="256"/>
      <c r="DOQ14" s="256"/>
      <c r="DOR14" s="256"/>
      <c r="DOS14" s="256"/>
      <c r="DOT14" s="256"/>
      <c r="DOU14" s="256"/>
      <c r="DOV14" s="256"/>
      <c r="DOW14" s="256"/>
      <c r="DOX14" s="256"/>
      <c r="DOY14" s="256"/>
      <c r="DOZ14" s="256"/>
      <c r="DPA14" s="256"/>
      <c r="DPB14" s="256"/>
      <c r="DPC14" s="256"/>
      <c r="DPD14" s="256"/>
      <c r="DPE14" s="256"/>
      <c r="DPF14" s="256"/>
      <c r="DPG14" s="256"/>
      <c r="DPH14" s="256"/>
      <c r="DPI14" s="256"/>
      <c r="DPJ14" s="256"/>
      <c r="DPK14" s="256"/>
      <c r="DPL14" s="256"/>
      <c r="DPM14" s="256"/>
      <c r="DPN14" s="256"/>
      <c r="DPO14" s="256"/>
      <c r="DPP14" s="256"/>
      <c r="DPQ14" s="256"/>
      <c r="DPR14" s="256"/>
      <c r="DPS14" s="256"/>
      <c r="DPT14" s="256"/>
      <c r="DPU14" s="256"/>
      <c r="DPV14" s="256"/>
      <c r="DPW14" s="256"/>
      <c r="DPX14" s="256"/>
      <c r="DPY14" s="256"/>
      <c r="DPZ14" s="256"/>
      <c r="DQA14" s="256"/>
      <c r="DQB14" s="256"/>
      <c r="DQC14" s="256"/>
      <c r="DQD14" s="256"/>
      <c r="DQE14" s="256"/>
      <c r="DQF14" s="256"/>
      <c r="DQG14" s="256"/>
      <c r="DQH14" s="256"/>
      <c r="DQI14" s="256"/>
      <c r="DQJ14" s="256"/>
      <c r="DQK14" s="256"/>
      <c r="DQL14" s="256"/>
      <c r="DQM14" s="256"/>
      <c r="DQN14" s="256"/>
      <c r="DQO14" s="256"/>
      <c r="DQP14" s="256"/>
      <c r="DQQ14" s="256"/>
      <c r="DQR14" s="256"/>
      <c r="DQS14" s="256"/>
      <c r="DQT14" s="256"/>
      <c r="DQU14" s="256"/>
      <c r="DQV14" s="256"/>
      <c r="DQW14" s="256"/>
      <c r="DQX14" s="256"/>
      <c r="DQY14" s="256"/>
      <c r="DQZ14" s="256"/>
      <c r="DRA14" s="256"/>
      <c r="DRB14" s="256"/>
      <c r="DRC14" s="256"/>
      <c r="DRD14" s="256"/>
      <c r="DRE14" s="256"/>
      <c r="DRF14" s="256"/>
      <c r="DRG14" s="256"/>
      <c r="DRH14" s="256"/>
      <c r="DRI14" s="256"/>
      <c r="DRJ14" s="256"/>
      <c r="DRK14" s="256"/>
      <c r="DRL14" s="256"/>
      <c r="DRM14" s="256"/>
      <c r="DRN14" s="256"/>
      <c r="DRO14" s="256"/>
      <c r="DRP14" s="256"/>
      <c r="DRQ14" s="256"/>
      <c r="DRR14" s="256"/>
      <c r="DRS14" s="256"/>
      <c r="DRT14" s="256"/>
      <c r="DRU14" s="256"/>
      <c r="DRV14" s="256"/>
      <c r="DRW14" s="256"/>
      <c r="DRX14" s="256"/>
      <c r="DRY14" s="256"/>
      <c r="DRZ14" s="256"/>
      <c r="DSA14" s="256"/>
      <c r="DSB14" s="256"/>
      <c r="DSC14" s="256"/>
      <c r="DSD14" s="256"/>
      <c r="DSE14" s="256"/>
      <c r="DSF14" s="256"/>
      <c r="DSG14" s="256"/>
      <c r="DSH14" s="256"/>
      <c r="DSI14" s="256"/>
      <c r="DSJ14" s="256"/>
      <c r="DSK14" s="256"/>
      <c r="DSL14" s="256"/>
      <c r="DSM14" s="256"/>
      <c r="DSN14" s="256"/>
      <c r="DSO14" s="256"/>
      <c r="DSP14" s="256"/>
      <c r="DSQ14" s="256"/>
      <c r="DSR14" s="256"/>
      <c r="DSS14" s="256"/>
      <c r="DST14" s="256"/>
      <c r="DSU14" s="256"/>
      <c r="DSV14" s="256"/>
      <c r="DSW14" s="256"/>
      <c r="DSX14" s="256"/>
      <c r="DSY14" s="256"/>
      <c r="DSZ14" s="256"/>
      <c r="DTA14" s="256"/>
      <c r="DTB14" s="256"/>
      <c r="DTC14" s="256"/>
      <c r="DTD14" s="256"/>
      <c r="DTE14" s="256"/>
      <c r="DTF14" s="256"/>
      <c r="DTG14" s="256"/>
      <c r="DTH14" s="256"/>
      <c r="DTI14" s="256"/>
      <c r="DTJ14" s="256"/>
      <c r="DTK14" s="256"/>
      <c r="DTL14" s="256"/>
      <c r="DTM14" s="256"/>
      <c r="DTN14" s="256"/>
      <c r="DTO14" s="256"/>
      <c r="DTP14" s="256"/>
      <c r="DTQ14" s="256"/>
      <c r="DTR14" s="256"/>
      <c r="DTS14" s="256"/>
      <c r="DTT14" s="256"/>
      <c r="DTU14" s="256"/>
      <c r="DTV14" s="256"/>
      <c r="DTW14" s="256"/>
      <c r="DTX14" s="256"/>
      <c r="DTY14" s="256"/>
      <c r="DTZ14" s="256"/>
      <c r="DUA14" s="256"/>
      <c r="DUB14" s="256"/>
      <c r="DUC14" s="256"/>
      <c r="DUD14" s="256"/>
      <c r="DUE14" s="256"/>
      <c r="DUF14" s="256"/>
      <c r="DUG14" s="256"/>
      <c r="DUH14" s="256"/>
      <c r="DUI14" s="256"/>
      <c r="DUJ14" s="256"/>
      <c r="DUK14" s="256"/>
      <c r="DUL14" s="256"/>
      <c r="DUM14" s="256"/>
      <c r="DUN14" s="256"/>
      <c r="DUO14" s="256"/>
      <c r="DUP14" s="256"/>
      <c r="DUQ14" s="256"/>
      <c r="DUR14" s="256"/>
      <c r="DUS14" s="256"/>
      <c r="DUT14" s="256"/>
      <c r="DUU14" s="256"/>
      <c r="DUV14" s="256"/>
      <c r="DUW14" s="256"/>
      <c r="DUX14" s="256"/>
      <c r="DUY14" s="256"/>
      <c r="DUZ14" s="256"/>
      <c r="DVA14" s="256"/>
      <c r="DVB14" s="256"/>
      <c r="DVC14" s="256"/>
      <c r="DVD14" s="256"/>
      <c r="DVE14" s="256"/>
      <c r="DVF14" s="256"/>
      <c r="DVG14" s="256"/>
      <c r="DVH14" s="256"/>
      <c r="DVI14" s="256"/>
      <c r="DVJ14" s="256"/>
      <c r="DVK14" s="256"/>
      <c r="DVL14" s="256"/>
      <c r="DVM14" s="256"/>
      <c r="DVN14" s="256"/>
      <c r="DVO14" s="256"/>
      <c r="DVP14" s="256"/>
      <c r="DVQ14" s="256"/>
      <c r="DVR14" s="256"/>
      <c r="DVS14" s="256"/>
      <c r="DVT14" s="256"/>
      <c r="DVU14" s="256"/>
      <c r="DVV14" s="256"/>
      <c r="DVW14" s="256"/>
      <c r="DVX14" s="256"/>
      <c r="DVY14" s="256"/>
      <c r="DVZ14" s="256"/>
      <c r="DWA14" s="256"/>
      <c r="DWB14" s="256"/>
      <c r="DWC14" s="256"/>
      <c r="DWD14" s="256"/>
      <c r="DWE14" s="256"/>
      <c r="DWF14" s="256"/>
      <c r="DWG14" s="256"/>
      <c r="DWH14" s="256"/>
      <c r="DWI14" s="256"/>
      <c r="DWJ14" s="256"/>
      <c r="DWK14" s="256"/>
      <c r="DWL14" s="256"/>
      <c r="DWM14" s="256"/>
      <c r="DWN14" s="256"/>
      <c r="DWO14" s="256"/>
      <c r="DWP14" s="256"/>
      <c r="DWQ14" s="256"/>
      <c r="DWR14" s="256"/>
      <c r="DWS14" s="256"/>
      <c r="DWT14" s="256"/>
      <c r="DWU14" s="256"/>
      <c r="DWV14" s="256"/>
      <c r="DWW14" s="256"/>
      <c r="DWX14" s="256"/>
      <c r="DWY14" s="256"/>
      <c r="DWZ14" s="256"/>
      <c r="DXA14" s="256"/>
      <c r="DXB14" s="256"/>
      <c r="DXC14" s="256"/>
      <c r="DXD14" s="256"/>
      <c r="DXE14" s="256"/>
      <c r="DXF14" s="256"/>
      <c r="DXG14" s="256"/>
      <c r="DXH14" s="256"/>
      <c r="DXI14" s="256"/>
      <c r="DXJ14" s="256"/>
      <c r="DXK14" s="256"/>
      <c r="DXL14" s="256"/>
      <c r="DXM14" s="256"/>
      <c r="DXN14" s="256"/>
      <c r="DXO14" s="256"/>
      <c r="DXP14" s="256"/>
      <c r="DXQ14" s="256"/>
      <c r="DXR14" s="256"/>
      <c r="DXS14" s="256"/>
      <c r="DXT14" s="256"/>
      <c r="DXU14" s="256"/>
      <c r="DXV14" s="256"/>
      <c r="DXW14" s="256"/>
      <c r="DXX14" s="256"/>
      <c r="DXY14" s="256"/>
      <c r="DXZ14" s="256"/>
      <c r="DYA14" s="256"/>
      <c r="DYB14" s="256"/>
      <c r="DYC14" s="256"/>
      <c r="DYD14" s="256"/>
      <c r="DYE14" s="256"/>
      <c r="DYF14" s="256"/>
      <c r="DYG14" s="256"/>
      <c r="DYH14" s="256"/>
      <c r="DYI14" s="256"/>
      <c r="DYJ14" s="256"/>
      <c r="DYK14" s="256"/>
      <c r="DYL14" s="256"/>
      <c r="DYM14" s="256"/>
      <c r="DYN14" s="256"/>
      <c r="DYO14" s="256"/>
      <c r="DYP14" s="256"/>
      <c r="DYQ14" s="256"/>
      <c r="DYR14" s="256"/>
      <c r="DYS14" s="256"/>
      <c r="DYT14" s="256"/>
      <c r="DYU14" s="256"/>
      <c r="DYV14" s="256"/>
      <c r="DYW14" s="256"/>
      <c r="DYX14" s="256"/>
      <c r="DYY14" s="256"/>
      <c r="DYZ14" s="256"/>
      <c r="DZA14" s="256"/>
      <c r="DZB14" s="256"/>
      <c r="DZC14" s="256"/>
      <c r="DZD14" s="256"/>
      <c r="DZE14" s="256"/>
      <c r="DZF14" s="256"/>
      <c r="DZG14" s="256"/>
      <c r="DZH14" s="256"/>
      <c r="DZI14" s="256"/>
      <c r="DZJ14" s="256"/>
      <c r="DZK14" s="256"/>
      <c r="DZL14" s="256"/>
      <c r="DZM14" s="256"/>
      <c r="DZN14" s="256"/>
      <c r="DZO14" s="256"/>
      <c r="DZP14" s="256"/>
      <c r="DZQ14" s="256"/>
      <c r="DZR14" s="256"/>
      <c r="DZS14" s="256"/>
      <c r="DZT14" s="256"/>
      <c r="DZU14" s="256"/>
      <c r="DZV14" s="256"/>
      <c r="DZW14" s="256"/>
      <c r="DZX14" s="256"/>
      <c r="DZY14" s="256"/>
      <c r="DZZ14" s="256"/>
      <c r="EAA14" s="256"/>
      <c r="EAB14" s="256"/>
      <c r="EAC14" s="256"/>
      <c r="EAD14" s="256"/>
      <c r="EAE14" s="256"/>
      <c r="EAF14" s="256"/>
      <c r="EAG14" s="256"/>
      <c r="EAH14" s="256"/>
      <c r="EAI14" s="256"/>
      <c r="EAJ14" s="256"/>
      <c r="EAK14" s="256"/>
      <c r="EAL14" s="256"/>
      <c r="EAM14" s="256"/>
      <c r="EAN14" s="256"/>
      <c r="EAO14" s="256"/>
      <c r="EAP14" s="256"/>
      <c r="EAQ14" s="256"/>
      <c r="EAR14" s="256"/>
      <c r="EAS14" s="256"/>
      <c r="EAT14" s="256"/>
      <c r="EAU14" s="256"/>
      <c r="EAV14" s="256"/>
      <c r="EAW14" s="256"/>
      <c r="EAX14" s="256"/>
      <c r="EAY14" s="256"/>
      <c r="EAZ14" s="256"/>
      <c r="EBA14" s="256"/>
      <c r="EBB14" s="256"/>
      <c r="EBC14" s="256"/>
      <c r="EBD14" s="256"/>
      <c r="EBE14" s="256"/>
      <c r="EBF14" s="256"/>
      <c r="EBG14" s="256"/>
      <c r="EBH14" s="256"/>
      <c r="EBI14" s="256"/>
      <c r="EBJ14" s="256"/>
      <c r="EBK14" s="256"/>
      <c r="EBL14" s="256"/>
      <c r="EBM14" s="256"/>
      <c r="EBN14" s="256"/>
      <c r="EBO14" s="256"/>
      <c r="EBP14" s="256"/>
      <c r="EBQ14" s="256"/>
      <c r="EBR14" s="256"/>
      <c r="EBS14" s="256"/>
      <c r="EBT14" s="256"/>
      <c r="EBU14" s="256"/>
      <c r="EBV14" s="256"/>
      <c r="EBW14" s="256"/>
      <c r="EBX14" s="256"/>
      <c r="EBY14" s="256"/>
      <c r="EBZ14" s="256"/>
      <c r="ECA14" s="256"/>
      <c r="ECB14" s="256"/>
      <c r="ECC14" s="256"/>
      <c r="ECD14" s="256"/>
      <c r="ECE14" s="256"/>
      <c r="ECF14" s="256"/>
      <c r="ECG14" s="256"/>
      <c r="ECH14" s="256"/>
      <c r="ECI14" s="256"/>
      <c r="ECJ14" s="256"/>
      <c r="ECK14" s="256"/>
      <c r="ECL14" s="256"/>
      <c r="ECM14" s="256"/>
      <c r="ECN14" s="256"/>
      <c r="ECO14" s="256"/>
      <c r="ECP14" s="256"/>
      <c r="ECQ14" s="256"/>
      <c r="ECR14" s="256"/>
      <c r="ECS14" s="256"/>
      <c r="ECT14" s="256"/>
      <c r="ECU14" s="256"/>
      <c r="ECV14" s="256"/>
      <c r="ECW14" s="256"/>
      <c r="ECX14" s="256"/>
      <c r="ECY14" s="256"/>
      <c r="ECZ14" s="256"/>
      <c r="EDA14" s="256"/>
      <c r="EDB14" s="256"/>
      <c r="EDC14" s="256"/>
      <c r="EDD14" s="256"/>
      <c r="EDE14" s="256"/>
      <c r="EDF14" s="256"/>
      <c r="EDG14" s="256"/>
      <c r="EDH14" s="256"/>
      <c r="EDI14" s="256"/>
      <c r="EDJ14" s="256"/>
      <c r="EDK14" s="256"/>
      <c r="EDL14" s="256"/>
      <c r="EDM14" s="256"/>
      <c r="EDN14" s="256"/>
      <c r="EDO14" s="256"/>
      <c r="EDP14" s="256"/>
      <c r="EDQ14" s="256"/>
      <c r="EDR14" s="256"/>
      <c r="EDS14" s="256"/>
      <c r="EDT14" s="256"/>
      <c r="EDU14" s="256"/>
      <c r="EDV14" s="256"/>
      <c r="EDW14" s="256"/>
      <c r="EDX14" s="256"/>
      <c r="EDY14" s="256"/>
      <c r="EDZ14" s="256"/>
      <c r="EEA14" s="256"/>
      <c r="EEB14" s="256"/>
      <c r="EEC14" s="256"/>
      <c r="EED14" s="256"/>
      <c r="EEE14" s="256"/>
      <c r="EEF14" s="256"/>
      <c r="EEG14" s="256"/>
      <c r="EEH14" s="256"/>
      <c r="EEI14" s="256"/>
      <c r="EEJ14" s="256"/>
      <c r="EEK14" s="256"/>
      <c r="EEL14" s="256"/>
      <c r="EEM14" s="256"/>
      <c r="EEN14" s="256"/>
      <c r="EEO14" s="256"/>
      <c r="EEP14" s="256"/>
      <c r="EEQ14" s="256"/>
      <c r="EER14" s="256"/>
      <c r="EES14" s="256"/>
      <c r="EET14" s="256"/>
      <c r="EEU14" s="256"/>
      <c r="EEV14" s="256"/>
      <c r="EEW14" s="256"/>
      <c r="EEX14" s="256"/>
      <c r="EEY14" s="256"/>
      <c r="EEZ14" s="256"/>
      <c r="EFA14" s="256"/>
      <c r="EFB14" s="256"/>
      <c r="EFC14" s="256"/>
      <c r="EFD14" s="256"/>
      <c r="EFE14" s="256"/>
      <c r="EFF14" s="256"/>
      <c r="EFG14" s="256"/>
      <c r="EFH14" s="256"/>
      <c r="EFI14" s="256"/>
      <c r="EFJ14" s="256"/>
      <c r="EFK14" s="256"/>
      <c r="EFL14" s="256"/>
      <c r="EFM14" s="256"/>
      <c r="EFN14" s="256"/>
      <c r="EFO14" s="256"/>
      <c r="EFP14" s="256"/>
      <c r="EFQ14" s="256"/>
      <c r="EFR14" s="256"/>
      <c r="EFS14" s="256"/>
      <c r="EFT14" s="256"/>
      <c r="EFU14" s="256"/>
      <c r="EFV14" s="256"/>
      <c r="EFW14" s="256"/>
      <c r="EFX14" s="256"/>
      <c r="EFY14" s="256"/>
      <c r="EFZ14" s="256"/>
      <c r="EGA14" s="256"/>
      <c r="EGB14" s="256"/>
      <c r="EGC14" s="256"/>
      <c r="EGD14" s="256"/>
      <c r="EGE14" s="256"/>
      <c r="EGF14" s="256"/>
      <c r="EGG14" s="256"/>
      <c r="EGH14" s="256"/>
      <c r="EGI14" s="256"/>
      <c r="EGJ14" s="256"/>
      <c r="EGK14" s="256"/>
      <c r="EGL14" s="256"/>
      <c r="EGM14" s="256"/>
      <c r="EGN14" s="256"/>
      <c r="EGO14" s="256"/>
      <c r="EGP14" s="256"/>
      <c r="EGQ14" s="256"/>
      <c r="EGR14" s="256"/>
      <c r="EGS14" s="256"/>
      <c r="EGT14" s="256"/>
      <c r="EGU14" s="256"/>
      <c r="EGV14" s="256"/>
      <c r="EGW14" s="256"/>
      <c r="EGX14" s="256"/>
      <c r="EGY14" s="256"/>
      <c r="EGZ14" s="256"/>
      <c r="EHA14" s="256"/>
      <c r="EHB14" s="256"/>
      <c r="EHC14" s="256"/>
      <c r="EHD14" s="256"/>
      <c r="EHE14" s="256"/>
      <c r="EHF14" s="256"/>
      <c r="EHG14" s="256"/>
      <c r="EHH14" s="256"/>
      <c r="EHI14" s="256"/>
      <c r="EHJ14" s="256"/>
      <c r="EHK14" s="256"/>
      <c r="EHL14" s="256"/>
      <c r="EHM14" s="256"/>
      <c r="EHN14" s="256"/>
      <c r="EHO14" s="256"/>
      <c r="EHP14" s="256"/>
      <c r="EHQ14" s="256"/>
      <c r="EHR14" s="256"/>
      <c r="EHS14" s="256"/>
      <c r="EHT14" s="256"/>
      <c r="EHU14" s="256"/>
      <c r="EHV14" s="256"/>
      <c r="EHW14" s="256"/>
      <c r="EHX14" s="256"/>
      <c r="EHY14" s="256"/>
      <c r="EHZ14" s="256"/>
      <c r="EIA14" s="256"/>
      <c r="EIB14" s="256"/>
      <c r="EIC14" s="256"/>
      <c r="EID14" s="256"/>
      <c r="EIE14" s="256"/>
      <c r="EIF14" s="256"/>
      <c r="EIG14" s="256"/>
      <c r="EIH14" s="256"/>
      <c r="EII14" s="256"/>
      <c r="EIJ14" s="256"/>
      <c r="EIK14" s="256"/>
      <c r="EIL14" s="256"/>
      <c r="EIM14" s="256"/>
      <c r="EIN14" s="256"/>
      <c r="EIO14" s="256"/>
      <c r="EIP14" s="256"/>
      <c r="EIQ14" s="256"/>
      <c r="EIR14" s="256"/>
      <c r="EIS14" s="256"/>
      <c r="EIT14" s="256"/>
      <c r="EIU14" s="256"/>
      <c r="EIV14" s="256"/>
      <c r="EIW14" s="256"/>
      <c r="EIX14" s="256"/>
      <c r="EIY14" s="256"/>
      <c r="EIZ14" s="256"/>
      <c r="EJA14" s="256"/>
      <c r="EJB14" s="256"/>
      <c r="EJC14" s="256"/>
      <c r="EJD14" s="256"/>
      <c r="EJE14" s="256"/>
      <c r="EJF14" s="256"/>
      <c r="EJG14" s="256"/>
      <c r="EJH14" s="256"/>
      <c r="EJI14" s="256"/>
      <c r="EJJ14" s="256"/>
      <c r="EJK14" s="256"/>
      <c r="EJL14" s="256"/>
      <c r="EJM14" s="256"/>
      <c r="EJN14" s="256"/>
      <c r="EJO14" s="256"/>
      <c r="EJP14" s="256"/>
      <c r="EJQ14" s="256"/>
      <c r="EJR14" s="256"/>
      <c r="EJS14" s="256"/>
      <c r="EJT14" s="256"/>
      <c r="EJU14" s="256"/>
      <c r="EJV14" s="256"/>
      <c r="EJW14" s="256"/>
      <c r="EJX14" s="256"/>
      <c r="EJY14" s="256"/>
      <c r="EJZ14" s="256"/>
      <c r="EKA14" s="256"/>
      <c r="EKB14" s="256"/>
      <c r="EKC14" s="256"/>
      <c r="EKD14" s="256"/>
      <c r="EKE14" s="256"/>
      <c r="EKF14" s="256"/>
      <c r="EKG14" s="256"/>
      <c r="EKH14" s="256"/>
      <c r="EKI14" s="256"/>
      <c r="EKJ14" s="256"/>
      <c r="EKK14" s="256"/>
      <c r="EKL14" s="256"/>
      <c r="EKM14" s="256"/>
      <c r="EKN14" s="256"/>
      <c r="EKO14" s="256"/>
      <c r="EKP14" s="256"/>
      <c r="EKQ14" s="256"/>
      <c r="EKR14" s="256"/>
      <c r="EKS14" s="256"/>
      <c r="EKT14" s="256"/>
      <c r="EKU14" s="256"/>
      <c r="EKV14" s="256"/>
      <c r="EKW14" s="256"/>
      <c r="EKX14" s="256"/>
      <c r="EKY14" s="256"/>
      <c r="EKZ14" s="256"/>
      <c r="ELA14" s="256"/>
      <c r="ELB14" s="256"/>
      <c r="ELC14" s="256"/>
      <c r="ELD14" s="256"/>
      <c r="ELE14" s="256"/>
      <c r="ELF14" s="256"/>
      <c r="ELG14" s="256"/>
      <c r="ELH14" s="256"/>
      <c r="ELI14" s="256"/>
      <c r="ELJ14" s="256"/>
      <c r="ELK14" s="256"/>
      <c r="ELL14" s="256"/>
      <c r="ELM14" s="256"/>
      <c r="ELN14" s="256"/>
      <c r="ELO14" s="256"/>
      <c r="ELP14" s="256"/>
      <c r="ELQ14" s="256"/>
      <c r="ELR14" s="256"/>
      <c r="ELS14" s="256"/>
      <c r="ELT14" s="256"/>
      <c r="ELU14" s="256"/>
      <c r="ELV14" s="256"/>
      <c r="ELW14" s="256"/>
      <c r="ELX14" s="256"/>
      <c r="ELY14" s="256"/>
      <c r="ELZ14" s="256"/>
      <c r="EMA14" s="256"/>
      <c r="EMB14" s="256"/>
      <c r="EMC14" s="256"/>
      <c r="EMD14" s="256"/>
      <c r="EME14" s="256"/>
      <c r="EMF14" s="256"/>
      <c r="EMG14" s="256"/>
      <c r="EMH14" s="256"/>
      <c r="EMI14" s="256"/>
      <c r="EMJ14" s="256"/>
      <c r="EMK14" s="256"/>
      <c r="EML14" s="256"/>
      <c r="EMM14" s="256"/>
      <c r="EMN14" s="256"/>
      <c r="EMO14" s="256"/>
      <c r="EMP14" s="256"/>
      <c r="EMQ14" s="256"/>
      <c r="EMR14" s="256"/>
      <c r="EMS14" s="256"/>
      <c r="EMT14" s="256"/>
      <c r="EMU14" s="256"/>
      <c r="EMV14" s="256"/>
      <c r="EMW14" s="256"/>
      <c r="EMX14" s="256"/>
      <c r="EMY14" s="256"/>
      <c r="EMZ14" s="256"/>
      <c r="ENA14" s="256"/>
      <c r="ENB14" s="256"/>
      <c r="ENC14" s="256"/>
      <c r="END14" s="256"/>
      <c r="ENE14" s="256"/>
      <c r="ENF14" s="256"/>
      <c r="ENG14" s="256"/>
      <c r="ENH14" s="256"/>
      <c r="ENI14" s="256"/>
      <c r="ENJ14" s="256"/>
      <c r="ENK14" s="256"/>
      <c r="ENL14" s="256"/>
      <c r="ENM14" s="256"/>
      <c r="ENN14" s="256"/>
      <c r="ENO14" s="256"/>
      <c r="ENP14" s="256"/>
      <c r="ENQ14" s="256"/>
      <c r="ENR14" s="256"/>
      <c r="ENS14" s="256"/>
      <c r="ENT14" s="256"/>
      <c r="ENU14" s="256"/>
      <c r="ENV14" s="256"/>
      <c r="ENW14" s="256"/>
      <c r="ENX14" s="256"/>
      <c r="ENY14" s="256"/>
      <c r="ENZ14" s="256"/>
      <c r="EOA14" s="256"/>
      <c r="EOB14" s="256"/>
      <c r="EOC14" s="256"/>
      <c r="EOD14" s="256"/>
      <c r="EOE14" s="256"/>
      <c r="EOF14" s="256"/>
      <c r="EOG14" s="256"/>
      <c r="EOH14" s="256"/>
      <c r="EOI14" s="256"/>
      <c r="EOJ14" s="256"/>
      <c r="EOK14" s="256"/>
      <c r="EOL14" s="256"/>
      <c r="EOM14" s="256"/>
      <c r="EON14" s="256"/>
      <c r="EOO14" s="256"/>
      <c r="EOP14" s="256"/>
      <c r="EOQ14" s="256"/>
      <c r="EOR14" s="256"/>
      <c r="EOS14" s="256"/>
      <c r="EOT14" s="256"/>
      <c r="EOU14" s="256"/>
      <c r="EOV14" s="256"/>
      <c r="EOW14" s="256"/>
      <c r="EOX14" s="256"/>
      <c r="EOY14" s="256"/>
      <c r="EOZ14" s="256"/>
      <c r="EPA14" s="256"/>
      <c r="EPB14" s="256"/>
      <c r="EPC14" s="256"/>
      <c r="EPD14" s="256"/>
      <c r="EPE14" s="256"/>
      <c r="EPF14" s="256"/>
      <c r="EPG14" s="256"/>
      <c r="EPH14" s="256"/>
      <c r="EPI14" s="256"/>
      <c r="EPJ14" s="256"/>
      <c r="EPK14" s="256"/>
      <c r="EPL14" s="256"/>
      <c r="EPM14" s="256"/>
      <c r="EPN14" s="256"/>
      <c r="EPO14" s="256"/>
      <c r="EPP14" s="256"/>
      <c r="EPQ14" s="256"/>
      <c r="EPR14" s="256"/>
      <c r="EPS14" s="256"/>
      <c r="EPT14" s="256"/>
      <c r="EPU14" s="256"/>
      <c r="EPV14" s="256"/>
      <c r="EPW14" s="256"/>
      <c r="EPX14" s="256"/>
      <c r="EPY14" s="256"/>
      <c r="EPZ14" s="256"/>
      <c r="EQA14" s="256"/>
      <c r="EQB14" s="256"/>
      <c r="EQC14" s="256"/>
      <c r="EQD14" s="256"/>
      <c r="EQE14" s="256"/>
      <c r="EQF14" s="256"/>
      <c r="EQG14" s="256"/>
      <c r="EQH14" s="256"/>
      <c r="EQI14" s="256"/>
      <c r="EQJ14" s="256"/>
      <c r="EQK14" s="256"/>
      <c r="EQL14" s="256"/>
      <c r="EQM14" s="256"/>
      <c r="EQN14" s="256"/>
      <c r="EQO14" s="256"/>
      <c r="EQP14" s="256"/>
      <c r="EQQ14" s="256"/>
      <c r="EQR14" s="256"/>
      <c r="EQS14" s="256"/>
      <c r="EQT14" s="256"/>
      <c r="EQU14" s="256"/>
      <c r="EQV14" s="256"/>
      <c r="EQW14" s="256"/>
      <c r="EQX14" s="256"/>
      <c r="EQY14" s="256"/>
      <c r="EQZ14" s="256"/>
      <c r="ERA14" s="256"/>
      <c r="ERB14" s="256"/>
      <c r="ERC14" s="256"/>
      <c r="ERD14" s="256"/>
      <c r="ERE14" s="256"/>
      <c r="ERF14" s="256"/>
      <c r="ERG14" s="256"/>
      <c r="ERH14" s="256"/>
      <c r="ERI14" s="256"/>
      <c r="ERJ14" s="256"/>
      <c r="ERK14" s="256"/>
      <c r="ERL14" s="256"/>
      <c r="ERM14" s="256"/>
      <c r="ERN14" s="256"/>
      <c r="ERO14" s="256"/>
      <c r="ERP14" s="256"/>
      <c r="ERQ14" s="256"/>
      <c r="ERR14" s="256"/>
      <c r="ERS14" s="256"/>
      <c r="ERT14" s="256"/>
      <c r="ERU14" s="256"/>
      <c r="ERV14" s="256"/>
      <c r="ERW14" s="256"/>
      <c r="ERX14" s="256"/>
      <c r="ERY14" s="256"/>
      <c r="ERZ14" s="256"/>
      <c r="ESA14" s="256"/>
      <c r="ESB14" s="256"/>
      <c r="ESC14" s="256"/>
      <c r="ESD14" s="256"/>
      <c r="ESE14" s="256"/>
      <c r="ESF14" s="256"/>
      <c r="ESG14" s="256"/>
      <c r="ESH14" s="256"/>
      <c r="ESI14" s="256"/>
      <c r="ESJ14" s="256"/>
      <c r="ESK14" s="256"/>
      <c r="ESL14" s="256"/>
      <c r="ESM14" s="256"/>
      <c r="ESN14" s="256"/>
      <c r="ESO14" s="256"/>
      <c r="ESP14" s="256"/>
      <c r="ESQ14" s="256"/>
      <c r="ESR14" s="256"/>
      <c r="ESS14" s="256"/>
      <c r="EST14" s="256"/>
      <c r="ESU14" s="256"/>
      <c r="ESV14" s="256"/>
      <c r="ESW14" s="256"/>
      <c r="ESX14" s="256"/>
      <c r="ESY14" s="256"/>
      <c r="ESZ14" s="256"/>
      <c r="ETA14" s="256"/>
      <c r="ETB14" s="256"/>
      <c r="ETC14" s="256"/>
      <c r="ETD14" s="256"/>
      <c r="ETE14" s="256"/>
      <c r="ETF14" s="256"/>
      <c r="ETG14" s="256"/>
      <c r="ETH14" s="256"/>
      <c r="ETI14" s="256"/>
      <c r="ETJ14" s="256"/>
      <c r="ETK14" s="256"/>
      <c r="ETL14" s="256"/>
      <c r="ETM14" s="256"/>
      <c r="ETN14" s="256"/>
      <c r="ETO14" s="256"/>
      <c r="ETP14" s="256"/>
      <c r="ETQ14" s="256"/>
      <c r="ETR14" s="256"/>
      <c r="ETS14" s="256"/>
      <c r="ETT14" s="256"/>
      <c r="ETU14" s="256"/>
      <c r="ETV14" s="256"/>
      <c r="ETW14" s="256"/>
      <c r="ETX14" s="256"/>
      <c r="ETY14" s="256"/>
      <c r="ETZ14" s="256"/>
      <c r="EUA14" s="256"/>
      <c r="EUB14" s="256"/>
      <c r="EUC14" s="256"/>
      <c r="EUD14" s="256"/>
      <c r="EUE14" s="256"/>
      <c r="EUF14" s="256"/>
      <c r="EUG14" s="256"/>
      <c r="EUH14" s="256"/>
      <c r="EUI14" s="256"/>
      <c r="EUJ14" s="256"/>
      <c r="EUK14" s="256"/>
      <c r="EUL14" s="256"/>
      <c r="EUM14" s="256"/>
      <c r="EUN14" s="256"/>
      <c r="EUO14" s="256"/>
      <c r="EUP14" s="256"/>
      <c r="EUQ14" s="256"/>
      <c r="EUR14" s="256"/>
      <c r="EUS14" s="256"/>
      <c r="EUT14" s="256"/>
      <c r="EUU14" s="256"/>
      <c r="EUV14" s="256"/>
      <c r="EUW14" s="256"/>
      <c r="EUX14" s="256"/>
      <c r="EUY14" s="256"/>
      <c r="EUZ14" s="256"/>
      <c r="EVA14" s="256"/>
      <c r="EVB14" s="256"/>
      <c r="EVC14" s="256"/>
      <c r="EVD14" s="256"/>
      <c r="EVE14" s="256"/>
      <c r="EVF14" s="256"/>
      <c r="EVG14" s="256"/>
      <c r="EVH14" s="256"/>
      <c r="EVI14" s="256"/>
      <c r="EVJ14" s="256"/>
      <c r="EVK14" s="256"/>
      <c r="EVL14" s="256"/>
      <c r="EVM14" s="256"/>
      <c r="EVN14" s="256"/>
      <c r="EVO14" s="256"/>
      <c r="EVP14" s="256"/>
      <c r="EVQ14" s="256"/>
      <c r="EVR14" s="256"/>
      <c r="EVS14" s="256"/>
      <c r="EVT14" s="256"/>
      <c r="EVU14" s="256"/>
      <c r="EVV14" s="256"/>
      <c r="EVW14" s="256"/>
      <c r="EVX14" s="256"/>
      <c r="EVY14" s="256"/>
      <c r="EVZ14" s="256"/>
      <c r="EWA14" s="256"/>
      <c r="EWB14" s="256"/>
      <c r="EWC14" s="256"/>
      <c r="EWD14" s="256"/>
      <c r="EWE14" s="256"/>
      <c r="EWF14" s="256"/>
      <c r="EWG14" s="256"/>
      <c r="EWH14" s="256"/>
      <c r="EWI14" s="256"/>
      <c r="EWJ14" s="256"/>
      <c r="EWK14" s="256"/>
      <c r="EWL14" s="256"/>
      <c r="EWM14" s="256"/>
      <c r="EWN14" s="256"/>
      <c r="EWO14" s="256"/>
      <c r="EWP14" s="256"/>
      <c r="EWQ14" s="256"/>
      <c r="EWR14" s="256"/>
      <c r="EWS14" s="256"/>
      <c r="EWT14" s="256"/>
      <c r="EWU14" s="256"/>
      <c r="EWV14" s="256"/>
      <c r="EWW14" s="256"/>
      <c r="EWX14" s="256"/>
      <c r="EWY14" s="256"/>
      <c r="EWZ14" s="256"/>
      <c r="EXA14" s="256"/>
      <c r="EXB14" s="256"/>
      <c r="EXC14" s="256"/>
      <c r="EXD14" s="256"/>
      <c r="EXE14" s="256"/>
      <c r="EXF14" s="256"/>
      <c r="EXG14" s="256"/>
      <c r="EXH14" s="256"/>
      <c r="EXI14" s="256"/>
      <c r="EXJ14" s="256"/>
      <c r="EXK14" s="256"/>
      <c r="EXL14" s="256"/>
      <c r="EXM14" s="256"/>
      <c r="EXN14" s="256"/>
      <c r="EXO14" s="256"/>
      <c r="EXP14" s="256"/>
      <c r="EXQ14" s="256"/>
      <c r="EXR14" s="256"/>
      <c r="EXS14" s="256"/>
      <c r="EXT14" s="256"/>
      <c r="EXU14" s="256"/>
      <c r="EXV14" s="256"/>
      <c r="EXW14" s="256"/>
      <c r="EXX14" s="256"/>
      <c r="EXY14" s="256"/>
      <c r="EXZ14" s="256"/>
      <c r="EYA14" s="256"/>
      <c r="EYB14" s="256"/>
      <c r="EYC14" s="256"/>
      <c r="EYD14" s="256"/>
      <c r="EYE14" s="256"/>
      <c r="EYF14" s="256"/>
      <c r="EYG14" s="256"/>
      <c r="EYH14" s="256"/>
      <c r="EYI14" s="256"/>
      <c r="EYJ14" s="256"/>
      <c r="EYK14" s="256"/>
      <c r="EYL14" s="256"/>
      <c r="EYM14" s="256"/>
      <c r="EYN14" s="256"/>
      <c r="EYO14" s="256"/>
      <c r="EYP14" s="256"/>
      <c r="EYQ14" s="256"/>
      <c r="EYR14" s="256"/>
      <c r="EYS14" s="256"/>
      <c r="EYT14" s="256"/>
      <c r="EYU14" s="256"/>
      <c r="EYV14" s="256"/>
      <c r="EYW14" s="256"/>
      <c r="EYX14" s="256"/>
      <c r="EYY14" s="256"/>
      <c r="EYZ14" s="256"/>
      <c r="EZA14" s="256"/>
      <c r="EZB14" s="256"/>
      <c r="EZC14" s="256"/>
      <c r="EZD14" s="256"/>
      <c r="EZE14" s="256"/>
      <c r="EZF14" s="256"/>
      <c r="EZG14" s="256"/>
      <c r="EZH14" s="256"/>
      <c r="EZI14" s="256"/>
      <c r="EZJ14" s="256"/>
      <c r="EZK14" s="256"/>
      <c r="EZL14" s="256"/>
      <c r="EZM14" s="256"/>
      <c r="EZN14" s="256"/>
      <c r="EZO14" s="256"/>
      <c r="EZP14" s="256"/>
      <c r="EZQ14" s="256"/>
      <c r="EZR14" s="256"/>
      <c r="EZS14" s="256"/>
      <c r="EZT14" s="256"/>
      <c r="EZU14" s="256"/>
      <c r="EZV14" s="256"/>
      <c r="EZW14" s="256"/>
      <c r="EZX14" s="256"/>
      <c r="EZY14" s="256"/>
      <c r="EZZ14" s="256"/>
      <c r="FAA14" s="256"/>
      <c r="FAB14" s="256"/>
      <c r="FAC14" s="256"/>
      <c r="FAD14" s="256"/>
      <c r="FAE14" s="256"/>
      <c r="FAF14" s="256"/>
      <c r="FAG14" s="256"/>
      <c r="FAH14" s="256"/>
      <c r="FAI14" s="256"/>
      <c r="FAJ14" s="256"/>
      <c r="FAK14" s="256"/>
      <c r="FAL14" s="256"/>
      <c r="FAM14" s="256"/>
      <c r="FAN14" s="256"/>
      <c r="FAO14" s="256"/>
      <c r="FAP14" s="256"/>
      <c r="FAQ14" s="256"/>
      <c r="FAR14" s="256"/>
      <c r="FAS14" s="256"/>
      <c r="FAT14" s="256"/>
      <c r="FAU14" s="256"/>
      <c r="FAV14" s="256"/>
      <c r="FAW14" s="256"/>
      <c r="FAX14" s="256"/>
      <c r="FAY14" s="256"/>
      <c r="FAZ14" s="256"/>
      <c r="FBA14" s="256"/>
      <c r="FBB14" s="256"/>
      <c r="FBC14" s="256"/>
      <c r="FBD14" s="256"/>
      <c r="FBE14" s="256"/>
      <c r="FBF14" s="256"/>
      <c r="FBG14" s="256"/>
      <c r="FBH14" s="256"/>
      <c r="FBI14" s="256"/>
      <c r="FBJ14" s="256"/>
      <c r="FBK14" s="256"/>
      <c r="FBL14" s="256"/>
      <c r="FBM14" s="256"/>
      <c r="FBN14" s="256"/>
      <c r="FBO14" s="256"/>
      <c r="FBP14" s="256"/>
      <c r="FBQ14" s="256"/>
      <c r="FBR14" s="256"/>
      <c r="FBS14" s="256"/>
      <c r="FBT14" s="256"/>
      <c r="FBU14" s="256"/>
      <c r="FBV14" s="256"/>
      <c r="FBW14" s="256"/>
      <c r="FBX14" s="256"/>
      <c r="FBY14" s="256"/>
      <c r="FBZ14" s="256"/>
      <c r="FCA14" s="256"/>
      <c r="FCB14" s="256"/>
      <c r="FCC14" s="256"/>
      <c r="FCD14" s="256"/>
      <c r="FCE14" s="256"/>
      <c r="FCF14" s="256"/>
      <c r="FCG14" s="256"/>
      <c r="FCH14" s="256"/>
      <c r="FCI14" s="256"/>
      <c r="FCJ14" s="256"/>
      <c r="FCK14" s="256"/>
      <c r="FCL14" s="256"/>
      <c r="FCM14" s="256"/>
      <c r="FCN14" s="256"/>
      <c r="FCO14" s="256"/>
      <c r="FCP14" s="256"/>
      <c r="FCQ14" s="256"/>
      <c r="FCR14" s="256"/>
      <c r="FCS14" s="256"/>
      <c r="FCT14" s="256"/>
      <c r="FCU14" s="256"/>
      <c r="FCV14" s="256"/>
      <c r="FCW14" s="256"/>
      <c r="FCX14" s="256"/>
      <c r="FCY14" s="256"/>
      <c r="FCZ14" s="256"/>
      <c r="FDA14" s="256"/>
      <c r="FDB14" s="256"/>
      <c r="FDC14" s="256"/>
      <c r="FDD14" s="256"/>
      <c r="FDE14" s="256"/>
      <c r="FDF14" s="256"/>
      <c r="FDG14" s="256"/>
      <c r="FDH14" s="256"/>
      <c r="FDI14" s="256"/>
      <c r="FDJ14" s="256"/>
      <c r="FDK14" s="256"/>
      <c r="FDL14" s="256"/>
      <c r="FDM14" s="256"/>
      <c r="FDN14" s="256"/>
      <c r="FDO14" s="256"/>
      <c r="FDP14" s="256"/>
      <c r="FDQ14" s="256"/>
      <c r="FDR14" s="256"/>
      <c r="FDS14" s="256"/>
      <c r="FDT14" s="256"/>
      <c r="FDU14" s="256"/>
      <c r="FDV14" s="256"/>
      <c r="FDW14" s="256"/>
      <c r="FDX14" s="256"/>
      <c r="FDY14" s="256"/>
      <c r="FDZ14" s="256"/>
      <c r="FEA14" s="256"/>
      <c r="FEB14" s="256"/>
      <c r="FEC14" s="256"/>
      <c r="FED14" s="256"/>
      <c r="FEE14" s="256"/>
      <c r="FEF14" s="256"/>
      <c r="FEG14" s="256"/>
      <c r="FEH14" s="256"/>
      <c r="FEI14" s="256"/>
      <c r="FEJ14" s="256"/>
      <c r="FEK14" s="256"/>
      <c r="FEL14" s="256"/>
      <c r="FEM14" s="256"/>
      <c r="FEN14" s="256"/>
      <c r="FEO14" s="256"/>
      <c r="FEP14" s="256"/>
      <c r="FEQ14" s="256"/>
      <c r="FER14" s="256"/>
      <c r="FES14" s="256"/>
      <c r="FET14" s="256"/>
      <c r="FEU14" s="256"/>
      <c r="FEV14" s="256"/>
      <c r="FEW14" s="256"/>
      <c r="FEX14" s="256"/>
      <c r="FEY14" s="256"/>
      <c r="FEZ14" s="256"/>
      <c r="FFA14" s="256"/>
      <c r="FFB14" s="256"/>
      <c r="FFC14" s="256"/>
      <c r="FFD14" s="256"/>
      <c r="FFE14" s="256"/>
      <c r="FFF14" s="256"/>
      <c r="FFG14" s="256"/>
      <c r="FFH14" s="256"/>
      <c r="FFI14" s="256"/>
      <c r="FFJ14" s="256"/>
      <c r="FFK14" s="256"/>
      <c r="FFL14" s="256"/>
      <c r="FFM14" s="256"/>
      <c r="FFN14" s="256"/>
      <c r="FFO14" s="256"/>
      <c r="FFP14" s="256"/>
      <c r="FFQ14" s="256"/>
      <c r="FFR14" s="256"/>
      <c r="FFS14" s="256"/>
      <c r="FFT14" s="256"/>
      <c r="FFU14" s="256"/>
      <c r="FFV14" s="256"/>
      <c r="FFW14" s="256"/>
      <c r="FFX14" s="256"/>
      <c r="FFY14" s="256"/>
      <c r="FFZ14" s="256"/>
      <c r="FGA14" s="256"/>
      <c r="FGB14" s="256"/>
      <c r="FGC14" s="256"/>
      <c r="FGD14" s="256"/>
      <c r="FGE14" s="256"/>
      <c r="FGF14" s="256"/>
      <c r="FGG14" s="256"/>
      <c r="FGH14" s="256"/>
      <c r="FGI14" s="256"/>
      <c r="FGJ14" s="256"/>
      <c r="FGK14" s="256"/>
      <c r="FGL14" s="256"/>
      <c r="FGM14" s="256"/>
      <c r="FGN14" s="256"/>
      <c r="FGO14" s="256"/>
      <c r="FGP14" s="256"/>
      <c r="FGQ14" s="256"/>
      <c r="FGR14" s="256"/>
      <c r="FGS14" s="256"/>
      <c r="FGT14" s="256"/>
      <c r="FGU14" s="256"/>
      <c r="FGV14" s="256"/>
      <c r="FGW14" s="256"/>
      <c r="FGX14" s="256"/>
      <c r="FGY14" s="256"/>
      <c r="FGZ14" s="256"/>
      <c r="FHA14" s="256"/>
      <c r="FHB14" s="256"/>
      <c r="FHC14" s="256"/>
      <c r="FHD14" s="256"/>
      <c r="FHE14" s="256"/>
      <c r="FHF14" s="256"/>
      <c r="FHG14" s="256"/>
      <c r="FHH14" s="256"/>
      <c r="FHI14" s="256"/>
      <c r="FHJ14" s="256"/>
      <c r="FHK14" s="256"/>
      <c r="FHL14" s="256"/>
      <c r="FHM14" s="256"/>
      <c r="FHN14" s="256"/>
      <c r="FHO14" s="256"/>
      <c r="FHP14" s="256"/>
      <c r="FHQ14" s="256"/>
      <c r="FHR14" s="256"/>
      <c r="FHS14" s="256"/>
      <c r="FHT14" s="256"/>
      <c r="FHU14" s="256"/>
      <c r="FHV14" s="256"/>
      <c r="FHW14" s="256"/>
      <c r="FHX14" s="256"/>
      <c r="FHY14" s="256"/>
      <c r="FHZ14" s="256"/>
      <c r="FIA14" s="256"/>
      <c r="FIB14" s="256"/>
      <c r="FIC14" s="256"/>
      <c r="FID14" s="256"/>
      <c r="FIE14" s="256"/>
      <c r="FIF14" s="256"/>
      <c r="FIG14" s="256"/>
      <c r="FIH14" s="256"/>
      <c r="FII14" s="256"/>
      <c r="FIJ14" s="256"/>
      <c r="FIK14" s="256"/>
      <c r="FIL14" s="256"/>
      <c r="FIM14" s="256"/>
      <c r="FIN14" s="256"/>
      <c r="FIO14" s="256"/>
      <c r="FIP14" s="256"/>
      <c r="FIQ14" s="256"/>
      <c r="FIR14" s="256"/>
      <c r="FIS14" s="256"/>
      <c r="FIT14" s="256"/>
      <c r="FIU14" s="256"/>
      <c r="FIV14" s="256"/>
      <c r="FIW14" s="256"/>
      <c r="FIX14" s="256"/>
      <c r="FIY14" s="256"/>
      <c r="FIZ14" s="256"/>
      <c r="FJA14" s="256"/>
      <c r="FJB14" s="256"/>
      <c r="FJC14" s="256"/>
      <c r="FJD14" s="256"/>
      <c r="FJE14" s="256"/>
      <c r="FJF14" s="256"/>
      <c r="FJG14" s="256"/>
      <c r="FJH14" s="256"/>
      <c r="FJI14" s="256"/>
      <c r="FJJ14" s="256"/>
      <c r="FJK14" s="256"/>
      <c r="FJL14" s="256"/>
      <c r="FJM14" s="256"/>
      <c r="FJN14" s="256"/>
      <c r="FJO14" s="256"/>
      <c r="FJP14" s="256"/>
      <c r="FJQ14" s="256"/>
      <c r="FJR14" s="256"/>
      <c r="FJS14" s="256"/>
      <c r="FJT14" s="256"/>
      <c r="FJU14" s="256"/>
      <c r="FJV14" s="256"/>
      <c r="FJW14" s="256"/>
      <c r="FJX14" s="256"/>
      <c r="FJY14" s="256"/>
      <c r="FJZ14" s="256"/>
      <c r="FKA14" s="256"/>
      <c r="FKB14" s="256"/>
      <c r="FKC14" s="256"/>
      <c r="FKD14" s="256"/>
      <c r="FKE14" s="256"/>
      <c r="FKF14" s="256"/>
      <c r="FKG14" s="256"/>
      <c r="FKH14" s="256"/>
      <c r="FKI14" s="256"/>
      <c r="FKJ14" s="256"/>
      <c r="FKK14" s="256"/>
      <c r="FKL14" s="256"/>
      <c r="FKM14" s="256"/>
      <c r="FKN14" s="256"/>
      <c r="FKO14" s="256"/>
      <c r="FKP14" s="256"/>
      <c r="FKQ14" s="256"/>
      <c r="FKR14" s="256"/>
      <c r="FKS14" s="256"/>
      <c r="FKT14" s="256"/>
      <c r="FKU14" s="256"/>
      <c r="FKV14" s="256"/>
      <c r="FKW14" s="256"/>
      <c r="FKX14" s="256"/>
      <c r="FKY14" s="256"/>
      <c r="FKZ14" s="256"/>
      <c r="FLA14" s="256"/>
      <c r="FLB14" s="256"/>
      <c r="FLC14" s="256"/>
      <c r="FLD14" s="256"/>
      <c r="FLE14" s="256"/>
      <c r="FLF14" s="256"/>
      <c r="FLG14" s="256"/>
      <c r="FLH14" s="256"/>
      <c r="FLI14" s="256"/>
      <c r="FLJ14" s="256"/>
      <c r="FLK14" s="256"/>
      <c r="FLL14" s="256"/>
      <c r="FLM14" s="256"/>
      <c r="FLN14" s="256"/>
      <c r="FLO14" s="256"/>
      <c r="FLP14" s="256"/>
      <c r="FLQ14" s="256"/>
      <c r="FLR14" s="256"/>
      <c r="FLS14" s="256"/>
      <c r="FLT14" s="256"/>
      <c r="FLU14" s="256"/>
      <c r="FLV14" s="256"/>
      <c r="FLW14" s="256"/>
      <c r="FLX14" s="256"/>
      <c r="FLY14" s="256"/>
      <c r="FLZ14" s="256"/>
      <c r="FMA14" s="256"/>
      <c r="FMB14" s="256"/>
      <c r="FMC14" s="256"/>
      <c r="FMD14" s="256"/>
      <c r="FME14" s="256"/>
      <c r="FMF14" s="256"/>
      <c r="FMG14" s="256"/>
      <c r="FMH14" s="256"/>
      <c r="FMI14" s="256"/>
      <c r="FMJ14" s="256"/>
      <c r="FMK14" s="256"/>
      <c r="FML14" s="256"/>
      <c r="FMM14" s="256"/>
      <c r="FMN14" s="256"/>
      <c r="FMO14" s="256"/>
      <c r="FMP14" s="256"/>
      <c r="FMQ14" s="256"/>
      <c r="FMR14" s="256"/>
      <c r="FMS14" s="256"/>
      <c r="FMT14" s="256"/>
      <c r="FMU14" s="256"/>
      <c r="FMV14" s="256"/>
      <c r="FMW14" s="256"/>
      <c r="FMX14" s="256"/>
      <c r="FMY14" s="256"/>
      <c r="FMZ14" s="256"/>
      <c r="FNA14" s="256"/>
      <c r="FNB14" s="256"/>
      <c r="FNC14" s="256"/>
      <c r="FND14" s="256"/>
      <c r="FNE14" s="256"/>
      <c r="FNF14" s="256"/>
      <c r="FNG14" s="256"/>
      <c r="FNH14" s="256"/>
      <c r="FNI14" s="256"/>
      <c r="FNJ14" s="256"/>
      <c r="FNK14" s="256"/>
      <c r="FNL14" s="256"/>
      <c r="FNM14" s="256"/>
      <c r="FNN14" s="256"/>
      <c r="FNO14" s="256"/>
      <c r="FNP14" s="256"/>
      <c r="FNQ14" s="256"/>
      <c r="FNR14" s="256"/>
      <c r="FNS14" s="256"/>
      <c r="FNT14" s="256"/>
      <c r="FNU14" s="256"/>
      <c r="FNV14" s="256"/>
      <c r="FNW14" s="256"/>
      <c r="FNX14" s="256"/>
      <c r="FNY14" s="256"/>
      <c r="FNZ14" s="256"/>
      <c r="FOA14" s="256"/>
      <c r="FOB14" s="256"/>
      <c r="FOC14" s="256"/>
      <c r="FOD14" s="256"/>
      <c r="FOE14" s="256"/>
      <c r="FOF14" s="256"/>
      <c r="FOG14" s="256"/>
      <c r="FOH14" s="256"/>
      <c r="FOI14" s="256"/>
      <c r="FOJ14" s="256"/>
      <c r="FOK14" s="256"/>
      <c r="FOL14" s="256"/>
      <c r="FOM14" s="256"/>
      <c r="FON14" s="256"/>
      <c r="FOO14" s="256"/>
      <c r="FOP14" s="256"/>
      <c r="FOQ14" s="256"/>
      <c r="FOR14" s="256"/>
      <c r="FOS14" s="256"/>
      <c r="FOT14" s="256"/>
      <c r="FOU14" s="256"/>
      <c r="FOV14" s="256"/>
      <c r="FOW14" s="256"/>
      <c r="FOX14" s="256"/>
      <c r="FOY14" s="256"/>
      <c r="FOZ14" s="256"/>
      <c r="FPA14" s="256"/>
      <c r="FPB14" s="256"/>
      <c r="FPC14" s="256"/>
      <c r="FPD14" s="256"/>
      <c r="FPE14" s="256"/>
      <c r="FPF14" s="256"/>
      <c r="FPG14" s="256"/>
      <c r="FPH14" s="256"/>
      <c r="FPI14" s="256"/>
      <c r="FPJ14" s="256"/>
      <c r="FPK14" s="256"/>
      <c r="FPL14" s="256"/>
      <c r="FPM14" s="256"/>
      <c r="FPN14" s="256"/>
      <c r="FPO14" s="256"/>
      <c r="FPP14" s="256"/>
      <c r="FPQ14" s="256"/>
      <c r="FPR14" s="256"/>
      <c r="FPS14" s="256"/>
      <c r="FPT14" s="256"/>
      <c r="FPU14" s="256"/>
      <c r="FPV14" s="256"/>
      <c r="FPW14" s="256"/>
      <c r="FPX14" s="256"/>
      <c r="FPY14" s="256"/>
      <c r="FPZ14" s="256"/>
      <c r="FQA14" s="256"/>
      <c r="FQB14" s="256"/>
      <c r="FQC14" s="256"/>
      <c r="FQD14" s="256"/>
      <c r="FQE14" s="256"/>
      <c r="FQF14" s="256"/>
      <c r="FQG14" s="256"/>
      <c r="FQH14" s="256"/>
      <c r="FQI14" s="256"/>
      <c r="FQJ14" s="256"/>
      <c r="FQK14" s="256"/>
      <c r="FQL14" s="256"/>
      <c r="FQM14" s="256"/>
      <c r="FQN14" s="256"/>
      <c r="FQO14" s="256"/>
      <c r="FQP14" s="256"/>
      <c r="FQQ14" s="256"/>
      <c r="FQR14" s="256"/>
      <c r="FQS14" s="256"/>
      <c r="FQT14" s="256"/>
      <c r="FQU14" s="256"/>
      <c r="FQV14" s="256"/>
      <c r="FQW14" s="256"/>
      <c r="FQX14" s="256"/>
      <c r="FQY14" s="256"/>
      <c r="FQZ14" s="256"/>
      <c r="FRA14" s="256"/>
      <c r="FRB14" s="256"/>
      <c r="FRC14" s="256"/>
      <c r="FRD14" s="256"/>
      <c r="FRE14" s="256"/>
      <c r="FRF14" s="256"/>
      <c r="FRG14" s="256"/>
      <c r="FRH14" s="256"/>
      <c r="FRI14" s="256"/>
      <c r="FRJ14" s="256"/>
      <c r="FRK14" s="256"/>
      <c r="FRL14" s="256"/>
      <c r="FRM14" s="256"/>
      <c r="FRN14" s="256"/>
      <c r="FRO14" s="256"/>
      <c r="FRP14" s="256"/>
      <c r="FRQ14" s="256"/>
      <c r="FRR14" s="256"/>
      <c r="FRS14" s="256"/>
      <c r="FRT14" s="256"/>
      <c r="FRU14" s="256"/>
      <c r="FRV14" s="256"/>
      <c r="FRW14" s="256"/>
      <c r="FRX14" s="256"/>
      <c r="FRY14" s="256"/>
      <c r="FRZ14" s="256"/>
      <c r="FSA14" s="256"/>
      <c r="FSB14" s="256"/>
      <c r="FSC14" s="256"/>
      <c r="FSD14" s="256"/>
      <c r="FSE14" s="256"/>
      <c r="FSF14" s="256"/>
      <c r="FSG14" s="256"/>
      <c r="FSH14" s="256"/>
      <c r="FSI14" s="256"/>
      <c r="FSJ14" s="256"/>
      <c r="FSK14" s="256"/>
      <c r="FSL14" s="256"/>
      <c r="FSM14" s="256"/>
      <c r="FSN14" s="256"/>
      <c r="FSO14" s="256"/>
      <c r="FSP14" s="256"/>
      <c r="FSQ14" s="256"/>
      <c r="FSR14" s="256"/>
      <c r="FSS14" s="256"/>
      <c r="FST14" s="256"/>
      <c r="FSU14" s="256"/>
      <c r="FSV14" s="256"/>
      <c r="FSW14" s="256"/>
      <c r="FSX14" s="256"/>
      <c r="FSY14" s="256"/>
      <c r="FSZ14" s="256"/>
      <c r="FTA14" s="256"/>
      <c r="FTB14" s="256"/>
      <c r="FTC14" s="256"/>
      <c r="FTD14" s="256"/>
      <c r="FTE14" s="256"/>
      <c r="FTF14" s="256"/>
      <c r="FTG14" s="256"/>
      <c r="FTH14" s="256"/>
      <c r="FTI14" s="256"/>
      <c r="FTJ14" s="256"/>
      <c r="FTK14" s="256"/>
      <c r="FTL14" s="256"/>
      <c r="FTM14" s="256"/>
      <c r="FTN14" s="256"/>
      <c r="FTO14" s="256"/>
      <c r="FTP14" s="256"/>
      <c r="FTQ14" s="256"/>
      <c r="FTR14" s="256"/>
      <c r="FTS14" s="256"/>
      <c r="FTT14" s="256"/>
      <c r="FTU14" s="256"/>
      <c r="FTV14" s="256"/>
      <c r="FTW14" s="256"/>
      <c r="FTX14" s="256"/>
      <c r="FTY14" s="256"/>
      <c r="FTZ14" s="256"/>
      <c r="FUA14" s="256"/>
      <c r="FUB14" s="256"/>
      <c r="FUC14" s="256"/>
      <c r="FUD14" s="256"/>
      <c r="FUE14" s="256"/>
      <c r="FUF14" s="256"/>
      <c r="FUG14" s="256"/>
      <c r="FUH14" s="256"/>
      <c r="FUI14" s="256"/>
      <c r="FUJ14" s="256"/>
      <c r="FUK14" s="256"/>
      <c r="FUL14" s="256"/>
      <c r="FUM14" s="256"/>
      <c r="FUN14" s="256"/>
      <c r="FUO14" s="256"/>
      <c r="FUP14" s="256"/>
      <c r="FUQ14" s="256"/>
      <c r="FUR14" s="256"/>
      <c r="FUS14" s="256"/>
      <c r="FUT14" s="256"/>
      <c r="FUU14" s="256"/>
      <c r="FUV14" s="256"/>
      <c r="FUW14" s="256"/>
      <c r="FUX14" s="256"/>
      <c r="FUY14" s="256"/>
      <c r="FUZ14" s="256"/>
      <c r="FVA14" s="256"/>
      <c r="FVB14" s="256"/>
      <c r="FVC14" s="256"/>
      <c r="FVD14" s="256"/>
      <c r="FVE14" s="256"/>
      <c r="FVF14" s="256"/>
      <c r="FVG14" s="256"/>
      <c r="FVH14" s="256"/>
      <c r="FVI14" s="256"/>
      <c r="FVJ14" s="256"/>
      <c r="FVK14" s="256"/>
      <c r="FVL14" s="256"/>
      <c r="FVM14" s="256"/>
      <c r="FVN14" s="256"/>
      <c r="FVO14" s="256"/>
      <c r="FVP14" s="256"/>
      <c r="FVQ14" s="256"/>
      <c r="FVR14" s="256"/>
      <c r="FVS14" s="256"/>
      <c r="FVT14" s="256"/>
      <c r="FVU14" s="256"/>
      <c r="FVV14" s="256"/>
      <c r="FVW14" s="256"/>
      <c r="FVX14" s="256"/>
      <c r="FVY14" s="256"/>
      <c r="FVZ14" s="256"/>
      <c r="FWA14" s="256"/>
      <c r="FWB14" s="256"/>
      <c r="FWC14" s="256"/>
      <c r="FWD14" s="256"/>
      <c r="FWE14" s="256"/>
      <c r="FWF14" s="256"/>
      <c r="FWG14" s="256"/>
      <c r="FWH14" s="256"/>
      <c r="FWI14" s="256"/>
      <c r="FWJ14" s="256"/>
      <c r="FWK14" s="256"/>
      <c r="FWL14" s="256"/>
      <c r="FWM14" s="256"/>
      <c r="FWN14" s="256"/>
      <c r="FWO14" s="256"/>
      <c r="FWP14" s="256"/>
      <c r="FWQ14" s="256"/>
      <c r="FWR14" s="256"/>
      <c r="FWS14" s="256"/>
      <c r="FWT14" s="256"/>
      <c r="FWU14" s="256"/>
      <c r="FWV14" s="256"/>
      <c r="FWW14" s="256"/>
      <c r="FWX14" s="256"/>
      <c r="FWY14" s="256"/>
      <c r="FWZ14" s="256"/>
      <c r="FXA14" s="256"/>
      <c r="FXB14" s="256"/>
      <c r="FXC14" s="256"/>
      <c r="FXD14" s="256"/>
      <c r="FXE14" s="256"/>
      <c r="FXF14" s="256"/>
      <c r="FXG14" s="256"/>
      <c r="FXH14" s="256"/>
      <c r="FXI14" s="256"/>
      <c r="FXJ14" s="256"/>
      <c r="FXK14" s="256"/>
      <c r="FXL14" s="256"/>
      <c r="FXM14" s="256"/>
      <c r="FXN14" s="256"/>
      <c r="FXO14" s="256"/>
      <c r="FXP14" s="256"/>
      <c r="FXQ14" s="256"/>
      <c r="FXR14" s="256"/>
      <c r="FXS14" s="256"/>
      <c r="FXT14" s="256"/>
      <c r="FXU14" s="256"/>
      <c r="FXV14" s="256"/>
      <c r="FXW14" s="256"/>
      <c r="FXX14" s="256"/>
      <c r="FXY14" s="256"/>
      <c r="FXZ14" s="256"/>
      <c r="FYA14" s="256"/>
      <c r="FYB14" s="256"/>
      <c r="FYC14" s="256"/>
      <c r="FYD14" s="256"/>
      <c r="FYE14" s="256"/>
      <c r="FYF14" s="256"/>
      <c r="FYG14" s="256"/>
      <c r="FYH14" s="256"/>
      <c r="FYI14" s="256"/>
      <c r="FYJ14" s="256"/>
      <c r="FYK14" s="256"/>
      <c r="FYL14" s="256"/>
      <c r="FYM14" s="256"/>
      <c r="FYN14" s="256"/>
      <c r="FYO14" s="256"/>
      <c r="FYP14" s="256"/>
      <c r="FYQ14" s="256"/>
      <c r="FYR14" s="256"/>
      <c r="FYS14" s="256"/>
      <c r="FYT14" s="256"/>
      <c r="FYU14" s="256"/>
      <c r="FYV14" s="256"/>
      <c r="FYW14" s="256"/>
      <c r="FYX14" s="256"/>
      <c r="FYY14" s="256"/>
      <c r="FYZ14" s="256"/>
      <c r="FZA14" s="256"/>
      <c r="FZB14" s="256"/>
      <c r="FZC14" s="256"/>
      <c r="FZD14" s="256"/>
      <c r="FZE14" s="256"/>
      <c r="FZF14" s="256"/>
      <c r="FZG14" s="256"/>
      <c r="FZH14" s="256"/>
      <c r="FZI14" s="256"/>
      <c r="FZJ14" s="256"/>
      <c r="FZK14" s="256"/>
      <c r="FZL14" s="256"/>
      <c r="FZM14" s="256"/>
      <c r="FZN14" s="256"/>
      <c r="FZO14" s="256"/>
      <c r="FZP14" s="256"/>
      <c r="FZQ14" s="256"/>
      <c r="FZR14" s="256"/>
      <c r="FZS14" s="256"/>
      <c r="FZT14" s="256"/>
      <c r="FZU14" s="256"/>
      <c r="FZV14" s="256"/>
      <c r="FZW14" s="256"/>
      <c r="FZX14" s="256"/>
      <c r="FZY14" s="256"/>
      <c r="FZZ14" s="256"/>
      <c r="GAA14" s="256"/>
      <c r="GAB14" s="256"/>
      <c r="GAC14" s="256"/>
      <c r="GAD14" s="256"/>
      <c r="GAE14" s="256"/>
      <c r="GAF14" s="256"/>
      <c r="GAG14" s="256"/>
      <c r="GAH14" s="256"/>
      <c r="GAI14" s="256"/>
      <c r="GAJ14" s="256"/>
      <c r="GAK14" s="256"/>
      <c r="GAL14" s="256"/>
      <c r="GAM14" s="256"/>
      <c r="GAN14" s="256"/>
      <c r="GAO14" s="256"/>
      <c r="GAP14" s="256"/>
      <c r="GAQ14" s="256"/>
      <c r="GAR14" s="256"/>
      <c r="GAS14" s="256"/>
      <c r="GAT14" s="256"/>
      <c r="GAU14" s="256"/>
      <c r="GAV14" s="256"/>
      <c r="GAW14" s="256"/>
      <c r="GAX14" s="256"/>
      <c r="GAY14" s="256"/>
      <c r="GAZ14" s="256"/>
      <c r="GBA14" s="256"/>
      <c r="GBB14" s="256"/>
      <c r="GBC14" s="256"/>
      <c r="GBD14" s="256"/>
      <c r="GBE14" s="256"/>
      <c r="GBF14" s="256"/>
      <c r="GBG14" s="256"/>
      <c r="GBH14" s="256"/>
      <c r="GBI14" s="256"/>
      <c r="GBJ14" s="256"/>
      <c r="GBK14" s="256"/>
      <c r="GBL14" s="256"/>
      <c r="GBM14" s="256"/>
      <c r="GBN14" s="256"/>
      <c r="GBO14" s="256"/>
      <c r="GBP14" s="256"/>
      <c r="GBQ14" s="256"/>
      <c r="GBR14" s="256"/>
      <c r="GBS14" s="256"/>
      <c r="GBT14" s="256"/>
      <c r="GBU14" s="256"/>
      <c r="GBV14" s="256"/>
      <c r="GBW14" s="256"/>
      <c r="GBX14" s="256"/>
      <c r="GBY14" s="256"/>
      <c r="GBZ14" s="256"/>
      <c r="GCA14" s="256"/>
      <c r="GCB14" s="256"/>
      <c r="GCC14" s="256"/>
      <c r="GCD14" s="256"/>
      <c r="GCE14" s="256"/>
      <c r="GCF14" s="256"/>
      <c r="GCG14" s="256"/>
      <c r="GCH14" s="256"/>
      <c r="GCI14" s="256"/>
      <c r="GCJ14" s="256"/>
      <c r="GCK14" s="256"/>
      <c r="GCL14" s="256"/>
      <c r="GCM14" s="256"/>
      <c r="GCN14" s="256"/>
      <c r="GCO14" s="256"/>
      <c r="GCP14" s="256"/>
      <c r="GCQ14" s="256"/>
      <c r="GCR14" s="256"/>
      <c r="GCS14" s="256"/>
      <c r="GCT14" s="256"/>
      <c r="GCU14" s="256"/>
      <c r="GCV14" s="256"/>
      <c r="GCW14" s="256"/>
      <c r="GCX14" s="256"/>
      <c r="GCY14" s="256"/>
      <c r="GCZ14" s="256"/>
      <c r="GDA14" s="256"/>
      <c r="GDB14" s="256"/>
      <c r="GDC14" s="256"/>
      <c r="GDD14" s="256"/>
      <c r="GDE14" s="256"/>
      <c r="GDF14" s="256"/>
      <c r="GDG14" s="256"/>
      <c r="GDH14" s="256"/>
      <c r="GDI14" s="256"/>
      <c r="GDJ14" s="256"/>
      <c r="GDK14" s="256"/>
      <c r="GDL14" s="256"/>
      <c r="GDM14" s="256"/>
      <c r="GDN14" s="256"/>
      <c r="GDO14" s="256"/>
      <c r="GDP14" s="256"/>
      <c r="GDQ14" s="256"/>
      <c r="GDR14" s="256"/>
      <c r="GDS14" s="256"/>
      <c r="GDT14" s="256"/>
      <c r="GDU14" s="256"/>
      <c r="GDV14" s="256"/>
      <c r="GDW14" s="256"/>
      <c r="GDX14" s="256"/>
      <c r="GDY14" s="256"/>
      <c r="GDZ14" s="256"/>
      <c r="GEA14" s="256"/>
      <c r="GEB14" s="256"/>
      <c r="GEC14" s="256"/>
      <c r="GED14" s="256"/>
      <c r="GEE14" s="256"/>
      <c r="GEF14" s="256"/>
      <c r="GEG14" s="256"/>
      <c r="GEH14" s="256"/>
      <c r="GEI14" s="256"/>
      <c r="GEJ14" s="256"/>
      <c r="GEK14" s="256"/>
      <c r="GEL14" s="256"/>
      <c r="GEM14" s="256"/>
      <c r="GEN14" s="256"/>
      <c r="GEO14" s="256"/>
      <c r="GEP14" s="256"/>
      <c r="GEQ14" s="256"/>
      <c r="GER14" s="256"/>
      <c r="GES14" s="256"/>
      <c r="GET14" s="256"/>
      <c r="GEU14" s="256"/>
      <c r="GEV14" s="256"/>
      <c r="GEW14" s="256"/>
      <c r="GEX14" s="256"/>
      <c r="GEY14" s="256"/>
      <c r="GEZ14" s="256"/>
      <c r="GFA14" s="256"/>
      <c r="GFB14" s="256"/>
      <c r="GFC14" s="256"/>
      <c r="GFD14" s="256"/>
      <c r="GFE14" s="256"/>
      <c r="GFF14" s="256"/>
      <c r="GFG14" s="256"/>
      <c r="GFH14" s="256"/>
      <c r="GFI14" s="256"/>
      <c r="GFJ14" s="256"/>
      <c r="GFK14" s="256"/>
      <c r="GFL14" s="256"/>
      <c r="GFM14" s="256"/>
      <c r="GFN14" s="256"/>
      <c r="GFO14" s="256"/>
      <c r="GFP14" s="256"/>
      <c r="GFQ14" s="256"/>
      <c r="GFR14" s="256"/>
      <c r="GFS14" s="256"/>
      <c r="GFT14" s="256"/>
      <c r="GFU14" s="256"/>
      <c r="GFV14" s="256"/>
      <c r="GFW14" s="256"/>
      <c r="GFX14" s="256"/>
      <c r="GFY14" s="256"/>
      <c r="GFZ14" s="256"/>
      <c r="GGA14" s="256"/>
      <c r="GGB14" s="256"/>
      <c r="GGC14" s="256"/>
      <c r="GGD14" s="256"/>
      <c r="GGE14" s="256"/>
      <c r="GGF14" s="256"/>
      <c r="GGG14" s="256"/>
      <c r="GGH14" s="256"/>
      <c r="GGI14" s="256"/>
      <c r="GGJ14" s="256"/>
      <c r="GGK14" s="256"/>
      <c r="GGL14" s="256"/>
      <c r="GGM14" s="256"/>
      <c r="GGN14" s="256"/>
      <c r="GGO14" s="256"/>
      <c r="GGP14" s="256"/>
      <c r="GGQ14" s="256"/>
      <c r="GGR14" s="256"/>
      <c r="GGS14" s="256"/>
      <c r="GGT14" s="256"/>
      <c r="GGU14" s="256"/>
      <c r="GGV14" s="256"/>
      <c r="GGW14" s="256"/>
      <c r="GGX14" s="256"/>
      <c r="GGY14" s="256"/>
      <c r="GGZ14" s="256"/>
      <c r="GHA14" s="256"/>
      <c r="GHB14" s="256"/>
      <c r="GHC14" s="256"/>
      <c r="GHD14" s="256"/>
      <c r="GHE14" s="256"/>
      <c r="GHF14" s="256"/>
      <c r="GHG14" s="256"/>
      <c r="GHH14" s="256"/>
      <c r="GHI14" s="256"/>
      <c r="GHJ14" s="256"/>
      <c r="GHK14" s="256"/>
      <c r="GHL14" s="256"/>
      <c r="GHM14" s="256"/>
      <c r="GHN14" s="256"/>
      <c r="GHO14" s="256"/>
      <c r="GHP14" s="256"/>
      <c r="GHQ14" s="256"/>
      <c r="GHR14" s="256"/>
      <c r="GHS14" s="256"/>
      <c r="GHT14" s="256"/>
      <c r="GHU14" s="256"/>
      <c r="GHV14" s="256"/>
      <c r="GHW14" s="256"/>
      <c r="GHX14" s="256"/>
      <c r="GHY14" s="256"/>
      <c r="GHZ14" s="256"/>
      <c r="GIA14" s="256"/>
      <c r="GIB14" s="256"/>
      <c r="GIC14" s="256"/>
      <c r="GID14" s="256"/>
      <c r="GIE14" s="256"/>
      <c r="GIF14" s="256"/>
      <c r="GIG14" s="256"/>
      <c r="GIH14" s="256"/>
      <c r="GII14" s="256"/>
      <c r="GIJ14" s="256"/>
      <c r="GIK14" s="256"/>
      <c r="GIL14" s="256"/>
      <c r="GIM14" s="256"/>
      <c r="GIN14" s="256"/>
      <c r="GIO14" s="256"/>
      <c r="GIP14" s="256"/>
      <c r="GIQ14" s="256"/>
      <c r="GIR14" s="256"/>
      <c r="GIS14" s="256"/>
      <c r="GIT14" s="256"/>
      <c r="GIU14" s="256"/>
      <c r="GIV14" s="256"/>
      <c r="GIW14" s="256"/>
      <c r="GIX14" s="256"/>
      <c r="GIY14" s="256"/>
      <c r="GIZ14" s="256"/>
      <c r="GJA14" s="256"/>
      <c r="GJB14" s="256"/>
      <c r="GJC14" s="256"/>
      <c r="GJD14" s="256"/>
      <c r="GJE14" s="256"/>
      <c r="GJF14" s="256"/>
      <c r="GJG14" s="256"/>
      <c r="GJH14" s="256"/>
      <c r="GJI14" s="256"/>
      <c r="GJJ14" s="256"/>
      <c r="GJK14" s="256"/>
      <c r="GJL14" s="256"/>
      <c r="GJM14" s="256"/>
      <c r="GJN14" s="256"/>
      <c r="GJO14" s="256"/>
      <c r="GJP14" s="256"/>
      <c r="GJQ14" s="256"/>
      <c r="GJR14" s="256"/>
      <c r="GJS14" s="256"/>
      <c r="GJT14" s="256"/>
      <c r="GJU14" s="256"/>
      <c r="GJV14" s="256"/>
      <c r="GJW14" s="256"/>
      <c r="GJX14" s="256"/>
      <c r="GJY14" s="256"/>
      <c r="GJZ14" s="256"/>
      <c r="GKA14" s="256"/>
      <c r="GKB14" s="256"/>
      <c r="GKC14" s="256"/>
      <c r="GKD14" s="256"/>
      <c r="GKE14" s="256"/>
      <c r="GKF14" s="256"/>
      <c r="GKG14" s="256"/>
      <c r="GKH14" s="256"/>
      <c r="GKI14" s="256"/>
      <c r="GKJ14" s="256"/>
      <c r="GKK14" s="256"/>
      <c r="GKL14" s="256"/>
      <c r="GKM14" s="256"/>
      <c r="GKN14" s="256"/>
      <c r="GKO14" s="256"/>
      <c r="GKP14" s="256"/>
      <c r="GKQ14" s="256"/>
      <c r="GKR14" s="256"/>
      <c r="GKS14" s="256"/>
      <c r="GKT14" s="256"/>
      <c r="GKU14" s="256"/>
      <c r="GKV14" s="256"/>
      <c r="GKW14" s="256"/>
      <c r="GKX14" s="256"/>
      <c r="GKY14" s="256"/>
      <c r="GKZ14" s="256"/>
      <c r="GLA14" s="256"/>
      <c r="GLB14" s="256"/>
      <c r="GLC14" s="256"/>
      <c r="GLD14" s="256"/>
      <c r="GLE14" s="256"/>
      <c r="GLF14" s="256"/>
      <c r="GLG14" s="256"/>
      <c r="GLH14" s="256"/>
      <c r="GLI14" s="256"/>
      <c r="GLJ14" s="256"/>
      <c r="GLK14" s="256"/>
      <c r="GLL14" s="256"/>
      <c r="GLM14" s="256"/>
      <c r="GLN14" s="256"/>
      <c r="GLO14" s="256"/>
      <c r="GLP14" s="256"/>
      <c r="GLQ14" s="256"/>
      <c r="GLR14" s="256"/>
      <c r="GLS14" s="256"/>
      <c r="GLT14" s="256"/>
      <c r="GLU14" s="256"/>
      <c r="GLV14" s="256"/>
      <c r="GLW14" s="256"/>
      <c r="GLX14" s="256"/>
      <c r="GLY14" s="256"/>
      <c r="GLZ14" s="256"/>
      <c r="GMA14" s="256"/>
      <c r="GMB14" s="256"/>
      <c r="GMC14" s="256"/>
      <c r="GMD14" s="256"/>
      <c r="GME14" s="256"/>
      <c r="GMF14" s="256"/>
      <c r="GMG14" s="256"/>
      <c r="GMH14" s="256"/>
      <c r="GMI14" s="256"/>
      <c r="GMJ14" s="256"/>
      <c r="GMK14" s="256"/>
      <c r="GML14" s="256"/>
      <c r="GMM14" s="256"/>
      <c r="GMN14" s="256"/>
      <c r="GMO14" s="256"/>
      <c r="GMP14" s="256"/>
      <c r="GMQ14" s="256"/>
      <c r="GMR14" s="256"/>
      <c r="GMS14" s="256"/>
      <c r="GMT14" s="256"/>
      <c r="GMU14" s="256"/>
      <c r="GMV14" s="256"/>
      <c r="GMW14" s="256"/>
      <c r="GMX14" s="256"/>
      <c r="GMY14" s="256"/>
      <c r="GMZ14" s="256"/>
      <c r="GNA14" s="256"/>
      <c r="GNB14" s="256"/>
      <c r="GNC14" s="256"/>
      <c r="GND14" s="256"/>
      <c r="GNE14" s="256"/>
      <c r="GNF14" s="256"/>
      <c r="GNG14" s="256"/>
      <c r="GNH14" s="256"/>
      <c r="GNI14" s="256"/>
      <c r="GNJ14" s="256"/>
      <c r="GNK14" s="256"/>
      <c r="GNL14" s="256"/>
      <c r="GNM14" s="256"/>
      <c r="GNN14" s="256"/>
      <c r="GNO14" s="256"/>
      <c r="GNP14" s="256"/>
      <c r="GNQ14" s="256"/>
      <c r="GNR14" s="256"/>
      <c r="GNS14" s="256"/>
      <c r="GNT14" s="256"/>
      <c r="GNU14" s="256"/>
      <c r="GNV14" s="256"/>
      <c r="GNW14" s="256"/>
      <c r="GNX14" s="256"/>
      <c r="GNY14" s="256"/>
      <c r="GNZ14" s="256"/>
      <c r="GOA14" s="256"/>
      <c r="GOB14" s="256"/>
      <c r="GOC14" s="256"/>
      <c r="GOD14" s="256"/>
      <c r="GOE14" s="256"/>
      <c r="GOF14" s="256"/>
      <c r="GOG14" s="256"/>
      <c r="GOH14" s="256"/>
      <c r="GOI14" s="256"/>
      <c r="GOJ14" s="256"/>
      <c r="GOK14" s="256"/>
      <c r="GOL14" s="256"/>
      <c r="GOM14" s="256"/>
      <c r="GON14" s="256"/>
      <c r="GOO14" s="256"/>
      <c r="GOP14" s="256"/>
      <c r="GOQ14" s="256"/>
      <c r="GOR14" s="256"/>
      <c r="GOS14" s="256"/>
      <c r="GOT14" s="256"/>
      <c r="GOU14" s="256"/>
      <c r="GOV14" s="256"/>
      <c r="GOW14" s="256"/>
      <c r="GOX14" s="256"/>
      <c r="GOY14" s="256"/>
      <c r="GOZ14" s="256"/>
      <c r="GPA14" s="256"/>
      <c r="GPB14" s="256"/>
      <c r="GPC14" s="256"/>
      <c r="GPD14" s="256"/>
      <c r="GPE14" s="256"/>
      <c r="GPF14" s="256"/>
      <c r="GPG14" s="256"/>
      <c r="GPH14" s="256"/>
      <c r="GPI14" s="256"/>
      <c r="GPJ14" s="256"/>
      <c r="GPK14" s="256"/>
      <c r="GPL14" s="256"/>
      <c r="GPM14" s="256"/>
      <c r="GPN14" s="256"/>
      <c r="GPO14" s="256"/>
      <c r="GPP14" s="256"/>
      <c r="GPQ14" s="256"/>
      <c r="GPR14" s="256"/>
      <c r="GPS14" s="256"/>
      <c r="GPT14" s="256"/>
      <c r="GPU14" s="256"/>
      <c r="GPV14" s="256"/>
      <c r="GPW14" s="256"/>
      <c r="GPX14" s="256"/>
      <c r="GPY14" s="256"/>
      <c r="GPZ14" s="256"/>
      <c r="GQA14" s="256"/>
      <c r="GQB14" s="256"/>
      <c r="GQC14" s="256"/>
      <c r="GQD14" s="256"/>
      <c r="GQE14" s="256"/>
      <c r="GQF14" s="256"/>
      <c r="GQG14" s="256"/>
      <c r="GQH14" s="256"/>
      <c r="GQI14" s="256"/>
      <c r="GQJ14" s="256"/>
      <c r="GQK14" s="256"/>
      <c r="GQL14" s="256"/>
      <c r="GQM14" s="256"/>
      <c r="GQN14" s="256"/>
      <c r="GQO14" s="256"/>
      <c r="GQP14" s="256"/>
      <c r="GQQ14" s="256"/>
      <c r="GQR14" s="256"/>
      <c r="GQS14" s="256"/>
      <c r="GQT14" s="256"/>
      <c r="GQU14" s="256"/>
      <c r="GQV14" s="256"/>
      <c r="GQW14" s="256"/>
      <c r="GQX14" s="256"/>
      <c r="GQY14" s="256"/>
      <c r="GQZ14" s="256"/>
      <c r="GRA14" s="256"/>
      <c r="GRB14" s="256"/>
      <c r="GRC14" s="256"/>
      <c r="GRD14" s="256"/>
      <c r="GRE14" s="256"/>
      <c r="GRF14" s="256"/>
      <c r="GRG14" s="256"/>
      <c r="GRH14" s="256"/>
      <c r="GRI14" s="256"/>
      <c r="GRJ14" s="256"/>
      <c r="GRK14" s="256"/>
      <c r="GRL14" s="256"/>
      <c r="GRM14" s="256"/>
      <c r="GRN14" s="256"/>
      <c r="GRO14" s="256"/>
      <c r="GRP14" s="256"/>
      <c r="GRQ14" s="256"/>
      <c r="GRR14" s="256"/>
      <c r="GRS14" s="256"/>
      <c r="GRT14" s="256"/>
      <c r="GRU14" s="256"/>
      <c r="GRV14" s="256"/>
      <c r="GRW14" s="256"/>
      <c r="GRX14" s="256"/>
      <c r="GRY14" s="256"/>
      <c r="GRZ14" s="256"/>
      <c r="GSA14" s="256"/>
      <c r="GSB14" s="256"/>
      <c r="GSC14" s="256"/>
      <c r="GSD14" s="256"/>
      <c r="GSE14" s="256"/>
      <c r="GSF14" s="256"/>
      <c r="GSG14" s="256"/>
      <c r="GSH14" s="256"/>
      <c r="GSI14" s="256"/>
      <c r="GSJ14" s="256"/>
      <c r="GSK14" s="256"/>
      <c r="GSL14" s="256"/>
      <c r="GSM14" s="256"/>
      <c r="GSN14" s="256"/>
      <c r="GSO14" s="256"/>
      <c r="GSP14" s="256"/>
      <c r="GSQ14" s="256"/>
      <c r="GSR14" s="256"/>
      <c r="GSS14" s="256"/>
      <c r="GST14" s="256"/>
      <c r="GSU14" s="256"/>
      <c r="GSV14" s="256"/>
      <c r="GSW14" s="256"/>
      <c r="GSX14" s="256"/>
      <c r="GSY14" s="256"/>
      <c r="GSZ14" s="256"/>
      <c r="GTA14" s="256"/>
      <c r="GTB14" s="256"/>
      <c r="GTC14" s="256"/>
      <c r="GTD14" s="256"/>
      <c r="GTE14" s="256"/>
      <c r="GTF14" s="256"/>
      <c r="GTG14" s="256"/>
      <c r="GTH14" s="256"/>
      <c r="GTI14" s="256"/>
      <c r="GTJ14" s="256"/>
      <c r="GTK14" s="256"/>
      <c r="GTL14" s="256"/>
      <c r="GTM14" s="256"/>
      <c r="GTN14" s="256"/>
      <c r="GTO14" s="256"/>
      <c r="GTP14" s="256"/>
      <c r="GTQ14" s="256"/>
      <c r="GTR14" s="256"/>
      <c r="GTS14" s="256"/>
      <c r="GTT14" s="256"/>
      <c r="GTU14" s="256"/>
      <c r="GTV14" s="256"/>
      <c r="GTW14" s="256"/>
      <c r="GTX14" s="256"/>
      <c r="GTY14" s="256"/>
      <c r="GTZ14" s="256"/>
      <c r="GUA14" s="256"/>
      <c r="GUB14" s="256"/>
      <c r="GUC14" s="256"/>
      <c r="GUD14" s="256"/>
      <c r="GUE14" s="256"/>
      <c r="GUF14" s="256"/>
      <c r="GUG14" s="256"/>
      <c r="GUH14" s="256"/>
      <c r="GUI14" s="256"/>
      <c r="GUJ14" s="256"/>
      <c r="GUK14" s="256"/>
      <c r="GUL14" s="256"/>
      <c r="GUM14" s="256"/>
      <c r="GUN14" s="256"/>
      <c r="GUO14" s="256"/>
      <c r="GUP14" s="256"/>
      <c r="GUQ14" s="256"/>
      <c r="GUR14" s="256"/>
      <c r="GUS14" s="256"/>
      <c r="GUT14" s="256"/>
      <c r="GUU14" s="256"/>
      <c r="GUV14" s="256"/>
      <c r="GUW14" s="256"/>
      <c r="GUX14" s="256"/>
      <c r="GUY14" s="256"/>
      <c r="GUZ14" s="256"/>
      <c r="GVA14" s="256"/>
      <c r="GVB14" s="256"/>
      <c r="GVC14" s="256"/>
      <c r="GVD14" s="256"/>
      <c r="GVE14" s="256"/>
      <c r="GVF14" s="256"/>
      <c r="GVG14" s="256"/>
      <c r="GVH14" s="256"/>
      <c r="GVI14" s="256"/>
      <c r="GVJ14" s="256"/>
      <c r="GVK14" s="256"/>
      <c r="GVL14" s="256"/>
      <c r="GVM14" s="256"/>
      <c r="GVN14" s="256"/>
      <c r="GVO14" s="256"/>
      <c r="GVP14" s="256"/>
      <c r="GVQ14" s="256"/>
      <c r="GVR14" s="256"/>
      <c r="GVS14" s="256"/>
      <c r="GVT14" s="256"/>
      <c r="GVU14" s="256"/>
      <c r="GVV14" s="256"/>
      <c r="GVW14" s="256"/>
      <c r="GVX14" s="256"/>
      <c r="GVY14" s="256"/>
      <c r="GVZ14" s="256"/>
      <c r="GWA14" s="256"/>
      <c r="GWB14" s="256"/>
      <c r="GWC14" s="256"/>
      <c r="GWD14" s="256"/>
      <c r="GWE14" s="256"/>
      <c r="GWF14" s="256"/>
      <c r="GWG14" s="256"/>
      <c r="GWH14" s="256"/>
      <c r="GWI14" s="256"/>
      <c r="GWJ14" s="256"/>
      <c r="GWK14" s="256"/>
      <c r="GWL14" s="256"/>
      <c r="GWM14" s="256"/>
      <c r="GWN14" s="256"/>
      <c r="GWO14" s="256"/>
      <c r="GWP14" s="256"/>
      <c r="GWQ14" s="256"/>
      <c r="GWR14" s="256"/>
      <c r="GWS14" s="256"/>
      <c r="GWT14" s="256"/>
      <c r="GWU14" s="256"/>
      <c r="GWV14" s="256"/>
      <c r="GWW14" s="256"/>
      <c r="GWX14" s="256"/>
      <c r="GWY14" s="256"/>
      <c r="GWZ14" s="256"/>
      <c r="GXA14" s="256"/>
      <c r="GXB14" s="256"/>
      <c r="GXC14" s="256"/>
      <c r="GXD14" s="256"/>
      <c r="GXE14" s="256"/>
      <c r="GXF14" s="256"/>
      <c r="GXG14" s="256"/>
      <c r="GXH14" s="256"/>
      <c r="GXI14" s="256"/>
      <c r="GXJ14" s="256"/>
      <c r="GXK14" s="256"/>
      <c r="GXL14" s="256"/>
      <c r="GXM14" s="256"/>
      <c r="GXN14" s="256"/>
      <c r="GXO14" s="256"/>
      <c r="GXP14" s="256"/>
      <c r="GXQ14" s="256"/>
      <c r="GXR14" s="256"/>
      <c r="GXS14" s="256"/>
      <c r="GXT14" s="256"/>
      <c r="GXU14" s="256"/>
      <c r="GXV14" s="256"/>
      <c r="GXW14" s="256"/>
      <c r="GXX14" s="256"/>
      <c r="GXY14" s="256"/>
      <c r="GXZ14" s="256"/>
      <c r="GYA14" s="256"/>
      <c r="GYB14" s="256"/>
      <c r="GYC14" s="256"/>
      <c r="GYD14" s="256"/>
      <c r="GYE14" s="256"/>
      <c r="GYF14" s="256"/>
      <c r="GYG14" s="256"/>
      <c r="GYH14" s="256"/>
      <c r="GYI14" s="256"/>
      <c r="GYJ14" s="256"/>
      <c r="GYK14" s="256"/>
      <c r="GYL14" s="256"/>
      <c r="GYM14" s="256"/>
      <c r="GYN14" s="256"/>
      <c r="GYO14" s="256"/>
      <c r="GYP14" s="256"/>
      <c r="GYQ14" s="256"/>
      <c r="GYR14" s="256"/>
      <c r="GYS14" s="256"/>
      <c r="GYT14" s="256"/>
      <c r="GYU14" s="256"/>
      <c r="GYV14" s="256"/>
      <c r="GYW14" s="256"/>
      <c r="GYX14" s="256"/>
      <c r="GYY14" s="256"/>
      <c r="GYZ14" s="256"/>
      <c r="GZA14" s="256"/>
      <c r="GZB14" s="256"/>
      <c r="GZC14" s="256"/>
      <c r="GZD14" s="256"/>
      <c r="GZE14" s="256"/>
      <c r="GZF14" s="256"/>
      <c r="GZG14" s="256"/>
      <c r="GZH14" s="256"/>
      <c r="GZI14" s="256"/>
      <c r="GZJ14" s="256"/>
      <c r="GZK14" s="256"/>
      <c r="GZL14" s="256"/>
      <c r="GZM14" s="256"/>
      <c r="GZN14" s="256"/>
      <c r="GZO14" s="256"/>
      <c r="GZP14" s="256"/>
      <c r="GZQ14" s="256"/>
      <c r="GZR14" s="256"/>
      <c r="GZS14" s="256"/>
      <c r="GZT14" s="256"/>
      <c r="GZU14" s="256"/>
      <c r="GZV14" s="256"/>
      <c r="GZW14" s="256"/>
      <c r="GZX14" s="256"/>
      <c r="GZY14" s="256"/>
      <c r="GZZ14" s="256"/>
      <c r="HAA14" s="256"/>
      <c r="HAB14" s="256"/>
      <c r="HAC14" s="256"/>
      <c r="HAD14" s="256"/>
      <c r="HAE14" s="256"/>
      <c r="HAF14" s="256"/>
      <c r="HAG14" s="256"/>
      <c r="HAH14" s="256"/>
      <c r="HAI14" s="256"/>
      <c r="HAJ14" s="256"/>
      <c r="HAK14" s="256"/>
      <c r="HAL14" s="256"/>
      <c r="HAM14" s="256"/>
      <c r="HAN14" s="256"/>
      <c r="HAO14" s="256"/>
      <c r="HAP14" s="256"/>
      <c r="HAQ14" s="256"/>
      <c r="HAR14" s="256"/>
      <c r="HAS14" s="256"/>
      <c r="HAT14" s="256"/>
      <c r="HAU14" s="256"/>
      <c r="HAV14" s="256"/>
      <c r="HAW14" s="256"/>
      <c r="HAX14" s="256"/>
      <c r="HAY14" s="256"/>
      <c r="HAZ14" s="256"/>
      <c r="HBA14" s="256"/>
      <c r="HBB14" s="256"/>
      <c r="HBC14" s="256"/>
      <c r="HBD14" s="256"/>
      <c r="HBE14" s="256"/>
      <c r="HBF14" s="256"/>
      <c r="HBG14" s="256"/>
      <c r="HBH14" s="256"/>
      <c r="HBI14" s="256"/>
      <c r="HBJ14" s="256"/>
      <c r="HBK14" s="256"/>
      <c r="HBL14" s="256"/>
      <c r="HBM14" s="256"/>
      <c r="HBN14" s="256"/>
      <c r="HBO14" s="256"/>
      <c r="HBP14" s="256"/>
      <c r="HBQ14" s="256"/>
      <c r="HBR14" s="256"/>
      <c r="HBS14" s="256"/>
      <c r="HBT14" s="256"/>
      <c r="HBU14" s="256"/>
      <c r="HBV14" s="256"/>
      <c r="HBW14" s="256"/>
      <c r="HBX14" s="256"/>
      <c r="HBY14" s="256"/>
      <c r="HBZ14" s="256"/>
      <c r="HCA14" s="256"/>
      <c r="HCB14" s="256"/>
      <c r="HCC14" s="256"/>
      <c r="HCD14" s="256"/>
      <c r="HCE14" s="256"/>
      <c r="HCF14" s="256"/>
      <c r="HCG14" s="256"/>
      <c r="HCH14" s="256"/>
      <c r="HCI14" s="256"/>
      <c r="HCJ14" s="256"/>
      <c r="HCK14" s="256"/>
      <c r="HCL14" s="256"/>
      <c r="HCM14" s="256"/>
      <c r="HCN14" s="256"/>
      <c r="HCO14" s="256"/>
      <c r="HCP14" s="256"/>
      <c r="HCQ14" s="256"/>
      <c r="HCR14" s="256"/>
      <c r="HCS14" s="256"/>
      <c r="HCT14" s="256"/>
      <c r="HCU14" s="256"/>
      <c r="HCV14" s="256"/>
      <c r="HCW14" s="256"/>
      <c r="HCX14" s="256"/>
      <c r="HCY14" s="256"/>
      <c r="HCZ14" s="256"/>
      <c r="HDA14" s="256"/>
      <c r="HDB14" s="256"/>
      <c r="HDC14" s="256"/>
      <c r="HDD14" s="256"/>
      <c r="HDE14" s="256"/>
      <c r="HDF14" s="256"/>
      <c r="HDG14" s="256"/>
      <c r="HDH14" s="256"/>
      <c r="HDI14" s="256"/>
      <c r="HDJ14" s="256"/>
      <c r="HDK14" s="256"/>
      <c r="HDL14" s="256"/>
      <c r="HDM14" s="256"/>
      <c r="HDN14" s="256"/>
      <c r="HDO14" s="256"/>
      <c r="HDP14" s="256"/>
      <c r="HDQ14" s="256"/>
      <c r="HDR14" s="256"/>
      <c r="HDS14" s="256"/>
      <c r="HDT14" s="256"/>
      <c r="HDU14" s="256"/>
      <c r="HDV14" s="256"/>
      <c r="HDW14" s="256"/>
      <c r="HDX14" s="256"/>
      <c r="HDY14" s="256"/>
      <c r="HDZ14" s="256"/>
      <c r="HEA14" s="256"/>
      <c r="HEB14" s="256"/>
      <c r="HEC14" s="256"/>
      <c r="HED14" s="256"/>
      <c r="HEE14" s="256"/>
      <c r="HEF14" s="256"/>
      <c r="HEG14" s="256"/>
      <c r="HEH14" s="256"/>
      <c r="HEI14" s="256"/>
      <c r="HEJ14" s="256"/>
      <c r="HEK14" s="256"/>
      <c r="HEL14" s="256"/>
      <c r="HEM14" s="256"/>
      <c r="HEN14" s="256"/>
      <c r="HEO14" s="256"/>
      <c r="HEP14" s="256"/>
      <c r="HEQ14" s="256"/>
      <c r="HER14" s="256"/>
      <c r="HES14" s="256"/>
      <c r="HET14" s="256"/>
      <c r="HEU14" s="256"/>
      <c r="HEV14" s="256"/>
      <c r="HEW14" s="256"/>
      <c r="HEX14" s="256"/>
      <c r="HEY14" s="256"/>
      <c r="HEZ14" s="256"/>
      <c r="HFA14" s="256"/>
      <c r="HFB14" s="256"/>
      <c r="HFC14" s="256"/>
      <c r="HFD14" s="256"/>
      <c r="HFE14" s="256"/>
      <c r="HFF14" s="256"/>
      <c r="HFG14" s="256"/>
      <c r="HFH14" s="256"/>
      <c r="HFI14" s="256"/>
      <c r="HFJ14" s="256"/>
      <c r="HFK14" s="256"/>
      <c r="HFL14" s="256"/>
      <c r="HFM14" s="256"/>
      <c r="HFN14" s="256"/>
      <c r="HFO14" s="256"/>
      <c r="HFP14" s="256"/>
      <c r="HFQ14" s="256"/>
      <c r="HFR14" s="256"/>
      <c r="HFS14" s="256"/>
      <c r="HFT14" s="256"/>
      <c r="HFU14" s="256"/>
      <c r="HFV14" s="256"/>
      <c r="HFW14" s="256"/>
      <c r="HFX14" s="256"/>
      <c r="HFY14" s="256"/>
      <c r="HFZ14" s="256"/>
      <c r="HGA14" s="256"/>
      <c r="HGB14" s="256"/>
      <c r="HGC14" s="256"/>
      <c r="HGD14" s="256"/>
      <c r="HGE14" s="256"/>
      <c r="HGF14" s="256"/>
      <c r="HGG14" s="256"/>
      <c r="HGH14" s="256"/>
      <c r="HGI14" s="256"/>
      <c r="HGJ14" s="256"/>
      <c r="HGK14" s="256"/>
      <c r="HGL14" s="256"/>
      <c r="HGM14" s="256"/>
      <c r="HGN14" s="256"/>
      <c r="HGO14" s="256"/>
      <c r="HGP14" s="256"/>
      <c r="HGQ14" s="256"/>
      <c r="HGR14" s="256"/>
      <c r="HGS14" s="256"/>
      <c r="HGT14" s="256"/>
      <c r="HGU14" s="256"/>
      <c r="HGV14" s="256"/>
      <c r="HGW14" s="256"/>
      <c r="HGX14" s="256"/>
      <c r="HGY14" s="256"/>
      <c r="HGZ14" s="256"/>
      <c r="HHA14" s="256"/>
      <c r="HHB14" s="256"/>
      <c r="HHC14" s="256"/>
      <c r="HHD14" s="256"/>
      <c r="HHE14" s="256"/>
      <c r="HHF14" s="256"/>
      <c r="HHG14" s="256"/>
      <c r="HHH14" s="256"/>
      <c r="HHI14" s="256"/>
      <c r="HHJ14" s="256"/>
      <c r="HHK14" s="256"/>
      <c r="HHL14" s="256"/>
      <c r="HHM14" s="256"/>
      <c r="HHN14" s="256"/>
      <c r="HHO14" s="256"/>
      <c r="HHP14" s="256"/>
      <c r="HHQ14" s="256"/>
      <c r="HHR14" s="256"/>
      <c r="HHS14" s="256"/>
      <c r="HHT14" s="256"/>
      <c r="HHU14" s="256"/>
      <c r="HHV14" s="256"/>
      <c r="HHW14" s="256"/>
      <c r="HHX14" s="256"/>
      <c r="HHY14" s="256"/>
      <c r="HHZ14" s="256"/>
      <c r="HIA14" s="256"/>
      <c r="HIB14" s="256"/>
      <c r="HIC14" s="256"/>
      <c r="HID14" s="256"/>
      <c r="HIE14" s="256"/>
      <c r="HIF14" s="256"/>
      <c r="HIG14" s="256"/>
      <c r="HIH14" s="256"/>
      <c r="HII14" s="256"/>
      <c r="HIJ14" s="256"/>
      <c r="HIK14" s="256"/>
      <c r="HIL14" s="256"/>
      <c r="HIM14" s="256"/>
      <c r="HIN14" s="256"/>
      <c r="HIO14" s="256"/>
      <c r="HIP14" s="256"/>
      <c r="HIQ14" s="256"/>
      <c r="HIR14" s="256"/>
      <c r="HIS14" s="256"/>
      <c r="HIT14" s="256"/>
      <c r="HIU14" s="256"/>
      <c r="HIV14" s="256"/>
      <c r="HIW14" s="256"/>
      <c r="HIX14" s="256"/>
      <c r="HIY14" s="256"/>
      <c r="HIZ14" s="256"/>
      <c r="HJA14" s="256"/>
      <c r="HJB14" s="256"/>
      <c r="HJC14" s="256"/>
      <c r="HJD14" s="256"/>
      <c r="HJE14" s="256"/>
      <c r="HJF14" s="256"/>
      <c r="HJG14" s="256"/>
      <c r="HJH14" s="256"/>
      <c r="HJI14" s="256"/>
      <c r="HJJ14" s="256"/>
      <c r="HJK14" s="256"/>
      <c r="HJL14" s="256"/>
      <c r="HJM14" s="256"/>
      <c r="HJN14" s="256"/>
      <c r="HJO14" s="256"/>
      <c r="HJP14" s="256"/>
      <c r="HJQ14" s="256"/>
      <c r="HJR14" s="256"/>
      <c r="HJS14" s="256"/>
      <c r="HJT14" s="256"/>
      <c r="HJU14" s="256"/>
      <c r="HJV14" s="256"/>
      <c r="HJW14" s="256"/>
      <c r="HJX14" s="256"/>
      <c r="HJY14" s="256"/>
      <c r="HJZ14" s="256"/>
      <c r="HKA14" s="256"/>
      <c r="HKB14" s="256"/>
      <c r="HKC14" s="256"/>
      <c r="HKD14" s="256"/>
      <c r="HKE14" s="256"/>
      <c r="HKF14" s="256"/>
      <c r="HKG14" s="256"/>
      <c r="HKH14" s="256"/>
      <c r="HKI14" s="256"/>
      <c r="HKJ14" s="256"/>
      <c r="HKK14" s="256"/>
      <c r="HKL14" s="256"/>
      <c r="HKM14" s="256"/>
      <c r="HKN14" s="256"/>
      <c r="HKO14" s="256"/>
      <c r="HKP14" s="256"/>
      <c r="HKQ14" s="256"/>
      <c r="HKR14" s="256"/>
      <c r="HKS14" s="256"/>
      <c r="HKT14" s="256"/>
      <c r="HKU14" s="256"/>
      <c r="HKV14" s="256"/>
      <c r="HKW14" s="256"/>
      <c r="HKX14" s="256"/>
      <c r="HKY14" s="256"/>
      <c r="HKZ14" s="256"/>
      <c r="HLA14" s="256"/>
      <c r="HLB14" s="256"/>
      <c r="HLC14" s="256"/>
      <c r="HLD14" s="256"/>
      <c r="HLE14" s="256"/>
      <c r="HLF14" s="256"/>
      <c r="HLG14" s="256"/>
      <c r="HLH14" s="256"/>
      <c r="HLI14" s="256"/>
      <c r="HLJ14" s="256"/>
      <c r="HLK14" s="256"/>
      <c r="HLL14" s="256"/>
      <c r="HLM14" s="256"/>
      <c r="HLN14" s="256"/>
      <c r="HLO14" s="256"/>
      <c r="HLP14" s="256"/>
      <c r="HLQ14" s="256"/>
      <c r="HLR14" s="256"/>
      <c r="HLS14" s="256"/>
      <c r="HLT14" s="256"/>
      <c r="HLU14" s="256"/>
      <c r="HLV14" s="256"/>
      <c r="HLW14" s="256"/>
      <c r="HLX14" s="256"/>
      <c r="HLY14" s="256"/>
      <c r="HLZ14" s="256"/>
      <c r="HMA14" s="256"/>
      <c r="HMB14" s="256"/>
      <c r="HMC14" s="256"/>
      <c r="HMD14" s="256"/>
      <c r="HME14" s="256"/>
      <c r="HMF14" s="256"/>
      <c r="HMG14" s="256"/>
      <c r="HMH14" s="256"/>
      <c r="HMI14" s="256"/>
      <c r="HMJ14" s="256"/>
      <c r="HMK14" s="256"/>
      <c r="HML14" s="256"/>
      <c r="HMM14" s="256"/>
      <c r="HMN14" s="256"/>
      <c r="HMO14" s="256"/>
      <c r="HMP14" s="256"/>
      <c r="HMQ14" s="256"/>
      <c r="HMR14" s="256"/>
      <c r="HMS14" s="256"/>
      <c r="HMT14" s="256"/>
      <c r="HMU14" s="256"/>
      <c r="HMV14" s="256"/>
      <c r="HMW14" s="256"/>
      <c r="HMX14" s="256"/>
      <c r="HMY14" s="256"/>
      <c r="HMZ14" s="256"/>
      <c r="HNA14" s="256"/>
      <c r="HNB14" s="256"/>
      <c r="HNC14" s="256"/>
      <c r="HND14" s="256"/>
      <c r="HNE14" s="256"/>
      <c r="HNF14" s="256"/>
      <c r="HNG14" s="256"/>
      <c r="HNH14" s="256"/>
      <c r="HNI14" s="256"/>
      <c r="HNJ14" s="256"/>
      <c r="HNK14" s="256"/>
      <c r="HNL14" s="256"/>
      <c r="HNM14" s="256"/>
      <c r="HNN14" s="256"/>
      <c r="HNO14" s="256"/>
      <c r="HNP14" s="256"/>
      <c r="HNQ14" s="256"/>
      <c r="HNR14" s="256"/>
      <c r="HNS14" s="256"/>
      <c r="HNT14" s="256"/>
      <c r="HNU14" s="256"/>
      <c r="HNV14" s="256"/>
      <c r="HNW14" s="256"/>
      <c r="HNX14" s="256"/>
      <c r="HNY14" s="256"/>
      <c r="HNZ14" s="256"/>
      <c r="HOA14" s="256"/>
      <c r="HOB14" s="256"/>
      <c r="HOC14" s="256"/>
      <c r="HOD14" s="256"/>
      <c r="HOE14" s="256"/>
      <c r="HOF14" s="256"/>
      <c r="HOG14" s="256"/>
      <c r="HOH14" s="256"/>
      <c r="HOI14" s="256"/>
      <c r="HOJ14" s="256"/>
      <c r="HOK14" s="256"/>
      <c r="HOL14" s="256"/>
      <c r="HOM14" s="256"/>
      <c r="HON14" s="256"/>
      <c r="HOO14" s="256"/>
      <c r="HOP14" s="256"/>
      <c r="HOQ14" s="256"/>
      <c r="HOR14" s="256"/>
      <c r="HOS14" s="256"/>
      <c r="HOT14" s="256"/>
      <c r="HOU14" s="256"/>
      <c r="HOV14" s="256"/>
      <c r="HOW14" s="256"/>
      <c r="HOX14" s="256"/>
      <c r="HOY14" s="256"/>
      <c r="HOZ14" s="256"/>
      <c r="HPA14" s="256"/>
      <c r="HPB14" s="256"/>
      <c r="HPC14" s="256"/>
      <c r="HPD14" s="256"/>
      <c r="HPE14" s="256"/>
      <c r="HPF14" s="256"/>
      <c r="HPG14" s="256"/>
      <c r="HPH14" s="256"/>
      <c r="HPI14" s="256"/>
      <c r="HPJ14" s="256"/>
      <c r="HPK14" s="256"/>
      <c r="HPL14" s="256"/>
      <c r="HPM14" s="256"/>
      <c r="HPN14" s="256"/>
      <c r="HPO14" s="256"/>
      <c r="HPP14" s="256"/>
      <c r="HPQ14" s="256"/>
      <c r="HPR14" s="256"/>
      <c r="HPS14" s="256"/>
      <c r="HPT14" s="256"/>
      <c r="HPU14" s="256"/>
      <c r="HPV14" s="256"/>
      <c r="HPW14" s="256"/>
      <c r="HPX14" s="256"/>
      <c r="HPY14" s="256"/>
      <c r="HPZ14" s="256"/>
      <c r="HQA14" s="256"/>
      <c r="HQB14" s="256"/>
      <c r="HQC14" s="256"/>
      <c r="HQD14" s="256"/>
      <c r="HQE14" s="256"/>
      <c r="HQF14" s="256"/>
      <c r="HQG14" s="256"/>
      <c r="HQH14" s="256"/>
      <c r="HQI14" s="256"/>
      <c r="HQJ14" s="256"/>
      <c r="HQK14" s="256"/>
      <c r="HQL14" s="256"/>
      <c r="HQM14" s="256"/>
      <c r="HQN14" s="256"/>
      <c r="HQO14" s="256"/>
      <c r="HQP14" s="256"/>
      <c r="HQQ14" s="256"/>
      <c r="HQR14" s="256"/>
      <c r="HQS14" s="256"/>
      <c r="HQT14" s="256"/>
      <c r="HQU14" s="256"/>
      <c r="HQV14" s="256"/>
      <c r="HQW14" s="256"/>
      <c r="HQX14" s="256"/>
      <c r="HQY14" s="256"/>
      <c r="HQZ14" s="256"/>
      <c r="HRA14" s="256"/>
      <c r="HRB14" s="256"/>
      <c r="HRC14" s="256"/>
      <c r="HRD14" s="256"/>
      <c r="HRE14" s="256"/>
      <c r="HRF14" s="256"/>
      <c r="HRG14" s="256"/>
      <c r="HRH14" s="256"/>
      <c r="HRI14" s="256"/>
      <c r="HRJ14" s="256"/>
      <c r="HRK14" s="256"/>
      <c r="HRL14" s="256"/>
      <c r="HRM14" s="256"/>
      <c r="HRN14" s="256"/>
      <c r="HRO14" s="256"/>
      <c r="HRP14" s="256"/>
      <c r="HRQ14" s="256"/>
      <c r="HRR14" s="256"/>
      <c r="HRS14" s="256"/>
      <c r="HRT14" s="256"/>
      <c r="HRU14" s="256"/>
      <c r="HRV14" s="256"/>
      <c r="HRW14" s="256"/>
      <c r="HRX14" s="256"/>
      <c r="HRY14" s="256"/>
      <c r="HRZ14" s="256"/>
      <c r="HSA14" s="256"/>
      <c r="HSB14" s="256"/>
      <c r="HSC14" s="256"/>
      <c r="HSD14" s="256"/>
      <c r="HSE14" s="256"/>
      <c r="HSF14" s="256"/>
      <c r="HSG14" s="256"/>
      <c r="HSH14" s="256"/>
      <c r="HSI14" s="256"/>
      <c r="HSJ14" s="256"/>
      <c r="HSK14" s="256"/>
      <c r="HSL14" s="256"/>
      <c r="HSM14" s="256"/>
      <c r="HSN14" s="256"/>
      <c r="HSO14" s="256"/>
      <c r="HSP14" s="256"/>
      <c r="HSQ14" s="256"/>
      <c r="HSR14" s="256"/>
      <c r="HSS14" s="256"/>
      <c r="HST14" s="256"/>
      <c r="HSU14" s="256"/>
      <c r="HSV14" s="256"/>
      <c r="HSW14" s="256"/>
      <c r="HSX14" s="256"/>
      <c r="HSY14" s="256"/>
      <c r="HSZ14" s="256"/>
      <c r="HTA14" s="256"/>
      <c r="HTB14" s="256"/>
      <c r="HTC14" s="256"/>
      <c r="HTD14" s="256"/>
      <c r="HTE14" s="256"/>
      <c r="HTF14" s="256"/>
      <c r="HTG14" s="256"/>
      <c r="HTH14" s="256"/>
      <c r="HTI14" s="256"/>
      <c r="HTJ14" s="256"/>
      <c r="HTK14" s="256"/>
      <c r="HTL14" s="256"/>
      <c r="HTM14" s="256"/>
      <c r="HTN14" s="256"/>
      <c r="HTO14" s="256"/>
      <c r="HTP14" s="256"/>
      <c r="HTQ14" s="256"/>
      <c r="HTR14" s="256"/>
      <c r="HTS14" s="256"/>
      <c r="HTT14" s="256"/>
      <c r="HTU14" s="256"/>
      <c r="HTV14" s="256"/>
      <c r="HTW14" s="256"/>
      <c r="HTX14" s="256"/>
      <c r="HTY14" s="256"/>
      <c r="HTZ14" s="256"/>
      <c r="HUA14" s="256"/>
      <c r="HUB14" s="256"/>
      <c r="HUC14" s="256"/>
      <c r="HUD14" s="256"/>
      <c r="HUE14" s="256"/>
      <c r="HUF14" s="256"/>
      <c r="HUG14" s="256"/>
      <c r="HUH14" s="256"/>
      <c r="HUI14" s="256"/>
      <c r="HUJ14" s="256"/>
      <c r="HUK14" s="256"/>
      <c r="HUL14" s="256"/>
      <c r="HUM14" s="256"/>
      <c r="HUN14" s="256"/>
      <c r="HUO14" s="256"/>
      <c r="HUP14" s="256"/>
      <c r="HUQ14" s="256"/>
      <c r="HUR14" s="256"/>
      <c r="HUS14" s="256"/>
      <c r="HUT14" s="256"/>
      <c r="HUU14" s="256"/>
      <c r="HUV14" s="256"/>
      <c r="HUW14" s="256"/>
      <c r="HUX14" s="256"/>
      <c r="HUY14" s="256"/>
      <c r="HUZ14" s="256"/>
      <c r="HVA14" s="256"/>
      <c r="HVB14" s="256"/>
      <c r="HVC14" s="256"/>
      <c r="HVD14" s="256"/>
      <c r="HVE14" s="256"/>
      <c r="HVF14" s="256"/>
      <c r="HVG14" s="256"/>
      <c r="HVH14" s="256"/>
      <c r="HVI14" s="256"/>
      <c r="HVJ14" s="256"/>
      <c r="HVK14" s="256"/>
      <c r="HVL14" s="256"/>
      <c r="HVM14" s="256"/>
      <c r="HVN14" s="256"/>
      <c r="HVO14" s="256"/>
      <c r="HVP14" s="256"/>
      <c r="HVQ14" s="256"/>
      <c r="HVR14" s="256"/>
      <c r="HVS14" s="256"/>
      <c r="HVT14" s="256"/>
      <c r="HVU14" s="256"/>
      <c r="HVV14" s="256"/>
      <c r="HVW14" s="256"/>
      <c r="HVX14" s="256"/>
      <c r="HVY14" s="256"/>
      <c r="HVZ14" s="256"/>
      <c r="HWA14" s="256"/>
      <c r="HWB14" s="256"/>
      <c r="HWC14" s="256"/>
      <c r="HWD14" s="256"/>
      <c r="HWE14" s="256"/>
      <c r="HWF14" s="256"/>
      <c r="HWG14" s="256"/>
      <c r="HWH14" s="256"/>
      <c r="HWI14" s="256"/>
      <c r="HWJ14" s="256"/>
      <c r="HWK14" s="256"/>
      <c r="HWL14" s="256"/>
      <c r="HWM14" s="256"/>
      <c r="HWN14" s="256"/>
      <c r="HWO14" s="256"/>
      <c r="HWP14" s="256"/>
      <c r="HWQ14" s="256"/>
      <c r="HWR14" s="256"/>
      <c r="HWS14" s="256"/>
      <c r="HWT14" s="256"/>
      <c r="HWU14" s="256"/>
      <c r="HWV14" s="256"/>
      <c r="HWW14" s="256"/>
      <c r="HWX14" s="256"/>
      <c r="HWY14" s="256"/>
      <c r="HWZ14" s="256"/>
      <c r="HXA14" s="256"/>
      <c r="HXB14" s="256"/>
      <c r="HXC14" s="256"/>
      <c r="HXD14" s="256"/>
      <c r="HXE14" s="256"/>
      <c r="HXF14" s="256"/>
      <c r="HXG14" s="256"/>
      <c r="HXH14" s="256"/>
      <c r="HXI14" s="256"/>
      <c r="HXJ14" s="256"/>
      <c r="HXK14" s="256"/>
      <c r="HXL14" s="256"/>
      <c r="HXM14" s="256"/>
      <c r="HXN14" s="256"/>
      <c r="HXO14" s="256"/>
      <c r="HXP14" s="256"/>
      <c r="HXQ14" s="256"/>
      <c r="HXR14" s="256"/>
      <c r="HXS14" s="256"/>
      <c r="HXT14" s="256"/>
      <c r="HXU14" s="256"/>
      <c r="HXV14" s="256"/>
      <c r="HXW14" s="256"/>
      <c r="HXX14" s="256"/>
      <c r="HXY14" s="256"/>
      <c r="HXZ14" s="256"/>
      <c r="HYA14" s="256"/>
      <c r="HYB14" s="256"/>
      <c r="HYC14" s="256"/>
      <c r="HYD14" s="256"/>
      <c r="HYE14" s="256"/>
      <c r="HYF14" s="256"/>
      <c r="HYG14" s="256"/>
      <c r="HYH14" s="256"/>
      <c r="HYI14" s="256"/>
      <c r="HYJ14" s="256"/>
      <c r="HYK14" s="256"/>
      <c r="HYL14" s="256"/>
      <c r="HYM14" s="256"/>
      <c r="HYN14" s="256"/>
      <c r="HYO14" s="256"/>
      <c r="HYP14" s="256"/>
      <c r="HYQ14" s="256"/>
      <c r="HYR14" s="256"/>
      <c r="HYS14" s="256"/>
      <c r="HYT14" s="256"/>
      <c r="HYU14" s="256"/>
      <c r="HYV14" s="256"/>
      <c r="HYW14" s="256"/>
      <c r="HYX14" s="256"/>
      <c r="HYY14" s="256"/>
      <c r="HYZ14" s="256"/>
      <c r="HZA14" s="256"/>
      <c r="HZB14" s="256"/>
      <c r="HZC14" s="256"/>
      <c r="HZD14" s="256"/>
      <c r="HZE14" s="256"/>
      <c r="HZF14" s="256"/>
      <c r="HZG14" s="256"/>
      <c r="HZH14" s="256"/>
      <c r="HZI14" s="256"/>
      <c r="HZJ14" s="256"/>
      <c r="HZK14" s="256"/>
      <c r="HZL14" s="256"/>
      <c r="HZM14" s="256"/>
      <c r="HZN14" s="256"/>
      <c r="HZO14" s="256"/>
      <c r="HZP14" s="256"/>
      <c r="HZQ14" s="256"/>
      <c r="HZR14" s="256"/>
      <c r="HZS14" s="256"/>
      <c r="HZT14" s="256"/>
      <c r="HZU14" s="256"/>
      <c r="HZV14" s="256"/>
      <c r="HZW14" s="256"/>
      <c r="HZX14" s="256"/>
      <c r="HZY14" s="256"/>
      <c r="HZZ14" s="256"/>
      <c r="IAA14" s="256"/>
      <c r="IAB14" s="256"/>
      <c r="IAC14" s="256"/>
      <c r="IAD14" s="256"/>
      <c r="IAE14" s="256"/>
      <c r="IAF14" s="256"/>
      <c r="IAG14" s="256"/>
      <c r="IAH14" s="256"/>
      <c r="IAI14" s="256"/>
      <c r="IAJ14" s="256"/>
      <c r="IAK14" s="256"/>
      <c r="IAL14" s="256"/>
      <c r="IAM14" s="256"/>
      <c r="IAN14" s="256"/>
      <c r="IAO14" s="256"/>
      <c r="IAP14" s="256"/>
      <c r="IAQ14" s="256"/>
      <c r="IAR14" s="256"/>
      <c r="IAS14" s="256"/>
      <c r="IAT14" s="256"/>
      <c r="IAU14" s="256"/>
      <c r="IAV14" s="256"/>
      <c r="IAW14" s="256"/>
      <c r="IAX14" s="256"/>
      <c r="IAY14" s="256"/>
      <c r="IAZ14" s="256"/>
      <c r="IBA14" s="256"/>
      <c r="IBB14" s="256"/>
      <c r="IBC14" s="256"/>
      <c r="IBD14" s="256"/>
      <c r="IBE14" s="256"/>
      <c r="IBF14" s="256"/>
      <c r="IBG14" s="256"/>
      <c r="IBH14" s="256"/>
      <c r="IBI14" s="256"/>
      <c r="IBJ14" s="256"/>
      <c r="IBK14" s="256"/>
      <c r="IBL14" s="256"/>
      <c r="IBM14" s="256"/>
      <c r="IBN14" s="256"/>
      <c r="IBO14" s="256"/>
      <c r="IBP14" s="256"/>
      <c r="IBQ14" s="256"/>
      <c r="IBR14" s="256"/>
      <c r="IBS14" s="256"/>
      <c r="IBT14" s="256"/>
      <c r="IBU14" s="256"/>
      <c r="IBV14" s="256"/>
      <c r="IBW14" s="256"/>
      <c r="IBX14" s="256"/>
      <c r="IBY14" s="256"/>
      <c r="IBZ14" s="256"/>
      <c r="ICA14" s="256"/>
      <c r="ICB14" s="256"/>
      <c r="ICC14" s="256"/>
      <c r="ICD14" s="256"/>
      <c r="ICE14" s="256"/>
      <c r="ICF14" s="256"/>
      <c r="ICG14" s="256"/>
      <c r="ICH14" s="256"/>
      <c r="ICI14" s="256"/>
      <c r="ICJ14" s="256"/>
      <c r="ICK14" s="256"/>
      <c r="ICL14" s="256"/>
      <c r="ICM14" s="256"/>
      <c r="ICN14" s="256"/>
      <c r="ICO14" s="256"/>
      <c r="ICP14" s="256"/>
      <c r="ICQ14" s="256"/>
      <c r="ICR14" s="256"/>
      <c r="ICS14" s="256"/>
      <c r="ICT14" s="256"/>
      <c r="ICU14" s="256"/>
      <c r="ICV14" s="256"/>
      <c r="ICW14" s="256"/>
      <c r="ICX14" s="256"/>
      <c r="ICY14" s="256"/>
      <c r="ICZ14" s="256"/>
      <c r="IDA14" s="256"/>
      <c r="IDB14" s="256"/>
      <c r="IDC14" s="256"/>
      <c r="IDD14" s="256"/>
      <c r="IDE14" s="256"/>
      <c r="IDF14" s="256"/>
      <c r="IDG14" s="256"/>
      <c r="IDH14" s="256"/>
      <c r="IDI14" s="256"/>
      <c r="IDJ14" s="256"/>
      <c r="IDK14" s="256"/>
      <c r="IDL14" s="256"/>
      <c r="IDM14" s="256"/>
      <c r="IDN14" s="256"/>
      <c r="IDO14" s="256"/>
      <c r="IDP14" s="256"/>
      <c r="IDQ14" s="256"/>
      <c r="IDR14" s="256"/>
      <c r="IDS14" s="256"/>
      <c r="IDT14" s="256"/>
      <c r="IDU14" s="256"/>
      <c r="IDV14" s="256"/>
      <c r="IDW14" s="256"/>
      <c r="IDX14" s="256"/>
      <c r="IDY14" s="256"/>
      <c r="IDZ14" s="256"/>
      <c r="IEA14" s="256"/>
      <c r="IEB14" s="256"/>
      <c r="IEC14" s="256"/>
      <c r="IED14" s="256"/>
      <c r="IEE14" s="256"/>
      <c r="IEF14" s="256"/>
      <c r="IEG14" s="256"/>
      <c r="IEH14" s="256"/>
      <c r="IEI14" s="256"/>
      <c r="IEJ14" s="256"/>
      <c r="IEK14" s="256"/>
      <c r="IEL14" s="256"/>
      <c r="IEM14" s="256"/>
      <c r="IEN14" s="256"/>
      <c r="IEO14" s="256"/>
      <c r="IEP14" s="256"/>
      <c r="IEQ14" s="256"/>
      <c r="IER14" s="256"/>
      <c r="IES14" s="256"/>
      <c r="IET14" s="256"/>
      <c r="IEU14" s="256"/>
      <c r="IEV14" s="256"/>
      <c r="IEW14" s="256"/>
      <c r="IEX14" s="256"/>
      <c r="IEY14" s="256"/>
      <c r="IEZ14" s="256"/>
      <c r="IFA14" s="256"/>
      <c r="IFB14" s="256"/>
      <c r="IFC14" s="256"/>
      <c r="IFD14" s="256"/>
      <c r="IFE14" s="256"/>
      <c r="IFF14" s="256"/>
      <c r="IFG14" s="256"/>
      <c r="IFH14" s="256"/>
      <c r="IFI14" s="256"/>
      <c r="IFJ14" s="256"/>
      <c r="IFK14" s="256"/>
      <c r="IFL14" s="256"/>
      <c r="IFM14" s="256"/>
      <c r="IFN14" s="256"/>
      <c r="IFO14" s="256"/>
      <c r="IFP14" s="256"/>
      <c r="IFQ14" s="256"/>
      <c r="IFR14" s="256"/>
      <c r="IFS14" s="256"/>
      <c r="IFT14" s="256"/>
      <c r="IFU14" s="256"/>
      <c r="IFV14" s="256"/>
      <c r="IFW14" s="256"/>
      <c r="IFX14" s="256"/>
      <c r="IFY14" s="256"/>
      <c r="IFZ14" s="256"/>
      <c r="IGA14" s="256"/>
      <c r="IGB14" s="256"/>
      <c r="IGC14" s="256"/>
      <c r="IGD14" s="256"/>
      <c r="IGE14" s="256"/>
      <c r="IGF14" s="256"/>
      <c r="IGG14" s="256"/>
      <c r="IGH14" s="256"/>
      <c r="IGI14" s="256"/>
      <c r="IGJ14" s="256"/>
      <c r="IGK14" s="256"/>
      <c r="IGL14" s="256"/>
      <c r="IGM14" s="256"/>
      <c r="IGN14" s="256"/>
      <c r="IGO14" s="256"/>
      <c r="IGP14" s="256"/>
      <c r="IGQ14" s="256"/>
      <c r="IGR14" s="256"/>
      <c r="IGS14" s="256"/>
      <c r="IGT14" s="256"/>
      <c r="IGU14" s="256"/>
      <c r="IGV14" s="256"/>
      <c r="IGW14" s="256"/>
      <c r="IGX14" s="256"/>
      <c r="IGY14" s="256"/>
      <c r="IGZ14" s="256"/>
      <c r="IHA14" s="256"/>
      <c r="IHB14" s="256"/>
      <c r="IHC14" s="256"/>
      <c r="IHD14" s="256"/>
      <c r="IHE14" s="256"/>
      <c r="IHF14" s="256"/>
      <c r="IHG14" s="256"/>
      <c r="IHH14" s="256"/>
      <c r="IHI14" s="256"/>
      <c r="IHJ14" s="256"/>
      <c r="IHK14" s="256"/>
      <c r="IHL14" s="256"/>
      <c r="IHM14" s="256"/>
      <c r="IHN14" s="256"/>
      <c r="IHO14" s="256"/>
      <c r="IHP14" s="256"/>
      <c r="IHQ14" s="256"/>
      <c r="IHR14" s="256"/>
      <c r="IHS14" s="256"/>
      <c r="IHT14" s="256"/>
      <c r="IHU14" s="256"/>
      <c r="IHV14" s="256"/>
      <c r="IHW14" s="256"/>
      <c r="IHX14" s="256"/>
      <c r="IHY14" s="256"/>
      <c r="IHZ14" s="256"/>
      <c r="IIA14" s="256"/>
      <c r="IIB14" s="256"/>
      <c r="IIC14" s="256"/>
      <c r="IID14" s="256"/>
      <c r="IIE14" s="256"/>
      <c r="IIF14" s="256"/>
      <c r="IIG14" s="256"/>
      <c r="IIH14" s="256"/>
      <c r="III14" s="256"/>
      <c r="IIJ14" s="256"/>
      <c r="IIK14" s="256"/>
      <c r="IIL14" s="256"/>
      <c r="IIM14" s="256"/>
      <c r="IIN14" s="256"/>
      <c r="IIO14" s="256"/>
      <c r="IIP14" s="256"/>
      <c r="IIQ14" s="256"/>
      <c r="IIR14" s="256"/>
      <c r="IIS14" s="256"/>
      <c r="IIT14" s="256"/>
      <c r="IIU14" s="256"/>
      <c r="IIV14" s="256"/>
      <c r="IIW14" s="256"/>
      <c r="IIX14" s="256"/>
      <c r="IIY14" s="256"/>
      <c r="IIZ14" s="256"/>
      <c r="IJA14" s="256"/>
      <c r="IJB14" s="256"/>
      <c r="IJC14" s="256"/>
      <c r="IJD14" s="256"/>
      <c r="IJE14" s="256"/>
      <c r="IJF14" s="256"/>
      <c r="IJG14" s="256"/>
      <c r="IJH14" s="256"/>
      <c r="IJI14" s="256"/>
      <c r="IJJ14" s="256"/>
      <c r="IJK14" s="256"/>
      <c r="IJL14" s="256"/>
      <c r="IJM14" s="256"/>
      <c r="IJN14" s="256"/>
      <c r="IJO14" s="256"/>
      <c r="IJP14" s="256"/>
      <c r="IJQ14" s="256"/>
      <c r="IJR14" s="256"/>
      <c r="IJS14" s="256"/>
      <c r="IJT14" s="256"/>
      <c r="IJU14" s="256"/>
      <c r="IJV14" s="256"/>
      <c r="IJW14" s="256"/>
      <c r="IJX14" s="256"/>
      <c r="IJY14" s="256"/>
      <c r="IJZ14" s="256"/>
      <c r="IKA14" s="256"/>
      <c r="IKB14" s="256"/>
      <c r="IKC14" s="256"/>
      <c r="IKD14" s="256"/>
      <c r="IKE14" s="256"/>
      <c r="IKF14" s="256"/>
      <c r="IKG14" s="256"/>
      <c r="IKH14" s="256"/>
      <c r="IKI14" s="256"/>
      <c r="IKJ14" s="256"/>
      <c r="IKK14" s="256"/>
      <c r="IKL14" s="256"/>
      <c r="IKM14" s="256"/>
      <c r="IKN14" s="256"/>
      <c r="IKO14" s="256"/>
      <c r="IKP14" s="256"/>
      <c r="IKQ14" s="256"/>
      <c r="IKR14" s="256"/>
      <c r="IKS14" s="256"/>
      <c r="IKT14" s="256"/>
      <c r="IKU14" s="256"/>
      <c r="IKV14" s="256"/>
      <c r="IKW14" s="256"/>
      <c r="IKX14" s="256"/>
      <c r="IKY14" s="256"/>
      <c r="IKZ14" s="256"/>
      <c r="ILA14" s="256"/>
      <c r="ILB14" s="256"/>
      <c r="ILC14" s="256"/>
      <c r="ILD14" s="256"/>
      <c r="ILE14" s="256"/>
      <c r="ILF14" s="256"/>
      <c r="ILG14" s="256"/>
      <c r="ILH14" s="256"/>
      <c r="ILI14" s="256"/>
      <c r="ILJ14" s="256"/>
      <c r="ILK14" s="256"/>
      <c r="ILL14" s="256"/>
      <c r="ILM14" s="256"/>
      <c r="ILN14" s="256"/>
      <c r="ILO14" s="256"/>
      <c r="ILP14" s="256"/>
      <c r="ILQ14" s="256"/>
      <c r="ILR14" s="256"/>
      <c r="ILS14" s="256"/>
      <c r="ILT14" s="256"/>
      <c r="ILU14" s="256"/>
      <c r="ILV14" s="256"/>
      <c r="ILW14" s="256"/>
      <c r="ILX14" s="256"/>
      <c r="ILY14" s="256"/>
      <c r="ILZ14" s="256"/>
      <c r="IMA14" s="256"/>
      <c r="IMB14" s="256"/>
      <c r="IMC14" s="256"/>
      <c r="IMD14" s="256"/>
      <c r="IME14" s="256"/>
      <c r="IMF14" s="256"/>
      <c r="IMG14" s="256"/>
      <c r="IMH14" s="256"/>
      <c r="IMI14" s="256"/>
      <c r="IMJ14" s="256"/>
      <c r="IMK14" s="256"/>
      <c r="IML14" s="256"/>
      <c r="IMM14" s="256"/>
      <c r="IMN14" s="256"/>
      <c r="IMO14" s="256"/>
      <c r="IMP14" s="256"/>
      <c r="IMQ14" s="256"/>
      <c r="IMR14" s="256"/>
      <c r="IMS14" s="256"/>
      <c r="IMT14" s="256"/>
      <c r="IMU14" s="256"/>
      <c r="IMV14" s="256"/>
      <c r="IMW14" s="256"/>
      <c r="IMX14" s="256"/>
      <c r="IMY14" s="256"/>
      <c r="IMZ14" s="256"/>
      <c r="INA14" s="256"/>
      <c r="INB14" s="256"/>
      <c r="INC14" s="256"/>
      <c r="IND14" s="256"/>
      <c r="INE14" s="256"/>
      <c r="INF14" s="256"/>
      <c r="ING14" s="256"/>
      <c r="INH14" s="256"/>
      <c r="INI14" s="256"/>
      <c r="INJ14" s="256"/>
      <c r="INK14" s="256"/>
      <c r="INL14" s="256"/>
      <c r="INM14" s="256"/>
      <c r="INN14" s="256"/>
      <c r="INO14" s="256"/>
      <c r="INP14" s="256"/>
      <c r="INQ14" s="256"/>
      <c r="INR14" s="256"/>
      <c r="INS14" s="256"/>
      <c r="INT14" s="256"/>
      <c r="INU14" s="256"/>
      <c r="INV14" s="256"/>
      <c r="INW14" s="256"/>
      <c r="INX14" s="256"/>
      <c r="INY14" s="256"/>
      <c r="INZ14" s="256"/>
      <c r="IOA14" s="256"/>
      <c r="IOB14" s="256"/>
      <c r="IOC14" s="256"/>
      <c r="IOD14" s="256"/>
      <c r="IOE14" s="256"/>
      <c r="IOF14" s="256"/>
      <c r="IOG14" s="256"/>
      <c r="IOH14" s="256"/>
      <c r="IOI14" s="256"/>
      <c r="IOJ14" s="256"/>
      <c r="IOK14" s="256"/>
      <c r="IOL14" s="256"/>
      <c r="IOM14" s="256"/>
      <c r="ION14" s="256"/>
      <c r="IOO14" s="256"/>
      <c r="IOP14" s="256"/>
      <c r="IOQ14" s="256"/>
      <c r="IOR14" s="256"/>
      <c r="IOS14" s="256"/>
      <c r="IOT14" s="256"/>
      <c r="IOU14" s="256"/>
      <c r="IOV14" s="256"/>
      <c r="IOW14" s="256"/>
      <c r="IOX14" s="256"/>
      <c r="IOY14" s="256"/>
      <c r="IOZ14" s="256"/>
      <c r="IPA14" s="256"/>
      <c r="IPB14" s="256"/>
      <c r="IPC14" s="256"/>
      <c r="IPD14" s="256"/>
      <c r="IPE14" s="256"/>
      <c r="IPF14" s="256"/>
      <c r="IPG14" s="256"/>
      <c r="IPH14" s="256"/>
      <c r="IPI14" s="256"/>
      <c r="IPJ14" s="256"/>
      <c r="IPK14" s="256"/>
      <c r="IPL14" s="256"/>
      <c r="IPM14" s="256"/>
      <c r="IPN14" s="256"/>
      <c r="IPO14" s="256"/>
      <c r="IPP14" s="256"/>
      <c r="IPQ14" s="256"/>
      <c r="IPR14" s="256"/>
      <c r="IPS14" s="256"/>
      <c r="IPT14" s="256"/>
      <c r="IPU14" s="256"/>
      <c r="IPV14" s="256"/>
      <c r="IPW14" s="256"/>
      <c r="IPX14" s="256"/>
      <c r="IPY14" s="256"/>
      <c r="IPZ14" s="256"/>
      <c r="IQA14" s="256"/>
      <c r="IQB14" s="256"/>
      <c r="IQC14" s="256"/>
      <c r="IQD14" s="256"/>
      <c r="IQE14" s="256"/>
      <c r="IQF14" s="256"/>
      <c r="IQG14" s="256"/>
      <c r="IQH14" s="256"/>
      <c r="IQI14" s="256"/>
      <c r="IQJ14" s="256"/>
      <c r="IQK14" s="256"/>
      <c r="IQL14" s="256"/>
      <c r="IQM14" s="256"/>
      <c r="IQN14" s="256"/>
      <c r="IQO14" s="256"/>
      <c r="IQP14" s="256"/>
      <c r="IQQ14" s="256"/>
      <c r="IQR14" s="256"/>
      <c r="IQS14" s="256"/>
      <c r="IQT14" s="256"/>
      <c r="IQU14" s="256"/>
      <c r="IQV14" s="256"/>
      <c r="IQW14" s="256"/>
      <c r="IQX14" s="256"/>
      <c r="IQY14" s="256"/>
      <c r="IQZ14" s="256"/>
      <c r="IRA14" s="256"/>
      <c r="IRB14" s="256"/>
      <c r="IRC14" s="256"/>
      <c r="IRD14" s="256"/>
      <c r="IRE14" s="256"/>
      <c r="IRF14" s="256"/>
      <c r="IRG14" s="256"/>
      <c r="IRH14" s="256"/>
      <c r="IRI14" s="256"/>
      <c r="IRJ14" s="256"/>
      <c r="IRK14" s="256"/>
      <c r="IRL14" s="256"/>
      <c r="IRM14" s="256"/>
      <c r="IRN14" s="256"/>
      <c r="IRO14" s="256"/>
      <c r="IRP14" s="256"/>
      <c r="IRQ14" s="256"/>
      <c r="IRR14" s="256"/>
      <c r="IRS14" s="256"/>
      <c r="IRT14" s="256"/>
      <c r="IRU14" s="256"/>
      <c r="IRV14" s="256"/>
      <c r="IRW14" s="256"/>
      <c r="IRX14" s="256"/>
      <c r="IRY14" s="256"/>
      <c r="IRZ14" s="256"/>
      <c r="ISA14" s="256"/>
      <c r="ISB14" s="256"/>
      <c r="ISC14" s="256"/>
      <c r="ISD14" s="256"/>
      <c r="ISE14" s="256"/>
      <c r="ISF14" s="256"/>
      <c r="ISG14" s="256"/>
      <c r="ISH14" s="256"/>
      <c r="ISI14" s="256"/>
      <c r="ISJ14" s="256"/>
      <c r="ISK14" s="256"/>
      <c r="ISL14" s="256"/>
      <c r="ISM14" s="256"/>
      <c r="ISN14" s="256"/>
      <c r="ISO14" s="256"/>
      <c r="ISP14" s="256"/>
      <c r="ISQ14" s="256"/>
      <c r="ISR14" s="256"/>
      <c r="ISS14" s="256"/>
      <c r="IST14" s="256"/>
      <c r="ISU14" s="256"/>
      <c r="ISV14" s="256"/>
      <c r="ISW14" s="256"/>
      <c r="ISX14" s="256"/>
      <c r="ISY14" s="256"/>
      <c r="ISZ14" s="256"/>
      <c r="ITA14" s="256"/>
      <c r="ITB14" s="256"/>
      <c r="ITC14" s="256"/>
      <c r="ITD14" s="256"/>
      <c r="ITE14" s="256"/>
      <c r="ITF14" s="256"/>
      <c r="ITG14" s="256"/>
      <c r="ITH14" s="256"/>
      <c r="ITI14" s="256"/>
      <c r="ITJ14" s="256"/>
      <c r="ITK14" s="256"/>
      <c r="ITL14" s="256"/>
      <c r="ITM14" s="256"/>
      <c r="ITN14" s="256"/>
      <c r="ITO14" s="256"/>
      <c r="ITP14" s="256"/>
      <c r="ITQ14" s="256"/>
      <c r="ITR14" s="256"/>
      <c r="ITS14" s="256"/>
      <c r="ITT14" s="256"/>
      <c r="ITU14" s="256"/>
      <c r="ITV14" s="256"/>
      <c r="ITW14" s="256"/>
      <c r="ITX14" s="256"/>
      <c r="ITY14" s="256"/>
      <c r="ITZ14" s="256"/>
      <c r="IUA14" s="256"/>
      <c r="IUB14" s="256"/>
      <c r="IUC14" s="256"/>
      <c r="IUD14" s="256"/>
      <c r="IUE14" s="256"/>
      <c r="IUF14" s="256"/>
      <c r="IUG14" s="256"/>
      <c r="IUH14" s="256"/>
      <c r="IUI14" s="256"/>
      <c r="IUJ14" s="256"/>
      <c r="IUK14" s="256"/>
      <c r="IUL14" s="256"/>
      <c r="IUM14" s="256"/>
      <c r="IUN14" s="256"/>
      <c r="IUO14" s="256"/>
      <c r="IUP14" s="256"/>
      <c r="IUQ14" s="256"/>
      <c r="IUR14" s="256"/>
      <c r="IUS14" s="256"/>
      <c r="IUT14" s="256"/>
      <c r="IUU14" s="256"/>
      <c r="IUV14" s="256"/>
      <c r="IUW14" s="256"/>
      <c r="IUX14" s="256"/>
      <c r="IUY14" s="256"/>
      <c r="IUZ14" s="256"/>
      <c r="IVA14" s="256"/>
      <c r="IVB14" s="256"/>
      <c r="IVC14" s="256"/>
      <c r="IVD14" s="256"/>
      <c r="IVE14" s="256"/>
      <c r="IVF14" s="256"/>
      <c r="IVG14" s="256"/>
      <c r="IVH14" s="256"/>
      <c r="IVI14" s="256"/>
      <c r="IVJ14" s="256"/>
      <c r="IVK14" s="256"/>
      <c r="IVL14" s="256"/>
      <c r="IVM14" s="256"/>
      <c r="IVN14" s="256"/>
      <c r="IVO14" s="256"/>
      <c r="IVP14" s="256"/>
      <c r="IVQ14" s="256"/>
      <c r="IVR14" s="256"/>
      <c r="IVS14" s="256"/>
      <c r="IVT14" s="256"/>
      <c r="IVU14" s="256"/>
      <c r="IVV14" s="256"/>
      <c r="IVW14" s="256"/>
      <c r="IVX14" s="256"/>
      <c r="IVY14" s="256"/>
      <c r="IVZ14" s="256"/>
      <c r="IWA14" s="256"/>
      <c r="IWB14" s="256"/>
      <c r="IWC14" s="256"/>
      <c r="IWD14" s="256"/>
      <c r="IWE14" s="256"/>
      <c r="IWF14" s="256"/>
      <c r="IWG14" s="256"/>
      <c r="IWH14" s="256"/>
      <c r="IWI14" s="256"/>
      <c r="IWJ14" s="256"/>
      <c r="IWK14" s="256"/>
      <c r="IWL14" s="256"/>
      <c r="IWM14" s="256"/>
      <c r="IWN14" s="256"/>
      <c r="IWO14" s="256"/>
      <c r="IWP14" s="256"/>
      <c r="IWQ14" s="256"/>
      <c r="IWR14" s="256"/>
      <c r="IWS14" s="256"/>
      <c r="IWT14" s="256"/>
      <c r="IWU14" s="256"/>
      <c r="IWV14" s="256"/>
      <c r="IWW14" s="256"/>
      <c r="IWX14" s="256"/>
      <c r="IWY14" s="256"/>
      <c r="IWZ14" s="256"/>
      <c r="IXA14" s="256"/>
      <c r="IXB14" s="256"/>
      <c r="IXC14" s="256"/>
      <c r="IXD14" s="256"/>
      <c r="IXE14" s="256"/>
      <c r="IXF14" s="256"/>
      <c r="IXG14" s="256"/>
      <c r="IXH14" s="256"/>
      <c r="IXI14" s="256"/>
      <c r="IXJ14" s="256"/>
      <c r="IXK14" s="256"/>
      <c r="IXL14" s="256"/>
      <c r="IXM14" s="256"/>
      <c r="IXN14" s="256"/>
      <c r="IXO14" s="256"/>
      <c r="IXP14" s="256"/>
      <c r="IXQ14" s="256"/>
      <c r="IXR14" s="256"/>
      <c r="IXS14" s="256"/>
      <c r="IXT14" s="256"/>
      <c r="IXU14" s="256"/>
      <c r="IXV14" s="256"/>
      <c r="IXW14" s="256"/>
      <c r="IXX14" s="256"/>
      <c r="IXY14" s="256"/>
      <c r="IXZ14" s="256"/>
      <c r="IYA14" s="256"/>
      <c r="IYB14" s="256"/>
      <c r="IYC14" s="256"/>
      <c r="IYD14" s="256"/>
      <c r="IYE14" s="256"/>
      <c r="IYF14" s="256"/>
      <c r="IYG14" s="256"/>
      <c r="IYH14" s="256"/>
      <c r="IYI14" s="256"/>
      <c r="IYJ14" s="256"/>
      <c r="IYK14" s="256"/>
      <c r="IYL14" s="256"/>
      <c r="IYM14" s="256"/>
      <c r="IYN14" s="256"/>
      <c r="IYO14" s="256"/>
      <c r="IYP14" s="256"/>
      <c r="IYQ14" s="256"/>
      <c r="IYR14" s="256"/>
      <c r="IYS14" s="256"/>
      <c r="IYT14" s="256"/>
      <c r="IYU14" s="256"/>
      <c r="IYV14" s="256"/>
      <c r="IYW14" s="256"/>
      <c r="IYX14" s="256"/>
      <c r="IYY14" s="256"/>
      <c r="IYZ14" s="256"/>
      <c r="IZA14" s="256"/>
      <c r="IZB14" s="256"/>
      <c r="IZC14" s="256"/>
      <c r="IZD14" s="256"/>
      <c r="IZE14" s="256"/>
      <c r="IZF14" s="256"/>
      <c r="IZG14" s="256"/>
      <c r="IZH14" s="256"/>
      <c r="IZI14" s="256"/>
      <c r="IZJ14" s="256"/>
      <c r="IZK14" s="256"/>
      <c r="IZL14" s="256"/>
      <c r="IZM14" s="256"/>
      <c r="IZN14" s="256"/>
      <c r="IZO14" s="256"/>
      <c r="IZP14" s="256"/>
      <c r="IZQ14" s="256"/>
      <c r="IZR14" s="256"/>
      <c r="IZS14" s="256"/>
      <c r="IZT14" s="256"/>
      <c r="IZU14" s="256"/>
      <c r="IZV14" s="256"/>
      <c r="IZW14" s="256"/>
      <c r="IZX14" s="256"/>
      <c r="IZY14" s="256"/>
      <c r="IZZ14" s="256"/>
      <c r="JAA14" s="256"/>
      <c r="JAB14" s="256"/>
      <c r="JAC14" s="256"/>
      <c r="JAD14" s="256"/>
      <c r="JAE14" s="256"/>
      <c r="JAF14" s="256"/>
      <c r="JAG14" s="256"/>
      <c r="JAH14" s="256"/>
      <c r="JAI14" s="256"/>
      <c r="JAJ14" s="256"/>
      <c r="JAK14" s="256"/>
      <c r="JAL14" s="256"/>
      <c r="JAM14" s="256"/>
      <c r="JAN14" s="256"/>
      <c r="JAO14" s="256"/>
      <c r="JAP14" s="256"/>
      <c r="JAQ14" s="256"/>
      <c r="JAR14" s="256"/>
      <c r="JAS14" s="256"/>
      <c r="JAT14" s="256"/>
      <c r="JAU14" s="256"/>
      <c r="JAV14" s="256"/>
      <c r="JAW14" s="256"/>
      <c r="JAX14" s="256"/>
      <c r="JAY14" s="256"/>
      <c r="JAZ14" s="256"/>
      <c r="JBA14" s="256"/>
      <c r="JBB14" s="256"/>
      <c r="JBC14" s="256"/>
      <c r="JBD14" s="256"/>
      <c r="JBE14" s="256"/>
      <c r="JBF14" s="256"/>
      <c r="JBG14" s="256"/>
      <c r="JBH14" s="256"/>
      <c r="JBI14" s="256"/>
      <c r="JBJ14" s="256"/>
      <c r="JBK14" s="256"/>
      <c r="JBL14" s="256"/>
      <c r="JBM14" s="256"/>
      <c r="JBN14" s="256"/>
      <c r="JBO14" s="256"/>
      <c r="JBP14" s="256"/>
      <c r="JBQ14" s="256"/>
      <c r="JBR14" s="256"/>
      <c r="JBS14" s="256"/>
      <c r="JBT14" s="256"/>
      <c r="JBU14" s="256"/>
      <c r="JBV14" s="256"/>
      <c r="JBW14" s="256"/>
      <c r="JBX14" s="256"/>
      <c r="JBY14" s="256"/>
      <c r="JBZ14" s="256"/>
      <c r="JCA14" s="256"/>
      <c r="JCB14" s="256"/>
      <c r="JCC14" s="256"/>
      <c r="JCD14" s="256"/>
      <c r="JCE14" s="256"/>
      <c r="JCF14" s="256"/>
      <c r="JCG14" s="256"/>
      <c r="JCH14" s="256"/>
      <c r="JCI14" s="256"/>
      <c r="JCJ14" s="256"/>
      <c r="JCK14" s="256"/>
      <c r="JCL14" s="256"/>
      <c r="JCM14" s="256"/>
      <c r="JCN14" s="256"/>
      <c r="JCO14" s="256"/>
      <c r="JCP14" s="256"/>
      <c r="JCQ14" s="256"/>
      <c r="JCR14" s="256"/>
      <c r="JCS14" s="256"/>
      <c r="JCT14" s="256"/>
      <c r="JCU14" s="256"/>
      <c r="JCV14" s="256"/>
      <c r="JCW14" s="256"/>
      <c r="JCX14" s="256"/>
      <c r="JCY14" s="256"/>
      <c r="JCZ14" s="256"/>
      <c r="JDA14" s="256"/>
      <c r="JDB14" s="256"/>
      <c r="JDC14" s="256"/>
      <c r="JDD14" s="256"/>
      <c r="JDE14" s="256"/>
      <c r="JDF14" s="256"/>
      <c r="JDG14" s="256"/>
      <c r="JDH14" s="256"/>
      <c r="JDI14" s="256"/>
      <c r="JDJ14" s="256"/>
      <c r="JDK14" s="256"/>
      <c r="JDL14" s="256"/>
      <c r="JDM14" s="256"/>
      <c r="JDN14" s="256"/>
      <c r="JDO14" s="256"/>
      <c r="JDP14" s="256"/>
      <c r="JDQ14" s="256"/>
      <c r="JDR14" s="256"/>
      <c r="JDS14" s="256"/>
      <c r="JDT14" s="256"/>
      <c r="JDU14" s="256"/>
      <c r="JDV14" s="256"/>
      <c r="JDW14" s="256"/>
      <c r="JDX14" s="256"/>
      <c r="JDY14" s="256"/>
      <c r="JDZ14" s="256"/>
      <c r="JEA14" s="256"/>
      <c r="JEB14" s="256"/>
      <c r="JEC14" s="256"/>
      <c r="JED14" s="256"/>
      <c r="JEE14" s="256"/>
      <c r="JEF14" s="256"/>
      <c r="JEG14" s="256"/>
      <c r="JEH14" s="256"/>
      <c r="JEI14" s="256"/>
      <c r="JEJ14" s="256"/>
      <c r="JEK14" s="256"/>
      <c r="JEL14" s="256"/>
      <c r="JEM14" s="256"/>
      <c r="JEN14" s="256"/>
      <c r="JEO14" s="256"/>
      <c r="JEP14" s="256"/>
      <c r="JEQ14" s="256"/>
      <c r="JER14" s="256"/>
      <c r="JES14" s="256"/>
      <c r="JET14" s="256"/>
      <c r="JEU14" s="256"/>
      <c r="JEV14" s="256"/>
      <c r="JEW14" s="256"/>
      <c r="JEX14" s="256"/>
      <c r="JEY14" s="256"/>
      <c r="JEZ14" s="256"/>
      <c r="JFA14" s="256"/>
      <c r="JFB14" s="256"/>
      <c r="JFC14" s="256"/>
      <c r="JFD14" s="256"/>
      <c r="JFE14" s="256"/>
      <c r="JFF14" s="256"/>
      <c r="JFG14" s="256"/>
      <c r="JFH14" s="256"/>
      <c r="JFI14" s="256"/>
      <c r="JFJ14" s="256"/>
      <c r="JFK14" s="256"/>
      <c r="JFL14" s="256"/>
      <c r="JFM14" s="256"/>
      <c r="JFN14" s="256"/>
      <c r="JFO14" s="256"/>
      <c r="JFP14" s="256"/>
      <c r="JFQ14" s="256"/>
      <c r="JFR14" s="256"/>
      <c r="JFS14" s="256"/>
      <c r="JFT14" s="256"/>
      <c r="JFU14" s="256"/>
      <c r="JFV14" s="256"/>
      <c r="JFW14" s="256"/>
      <c r="JFX14" s="256"/>
      <c r="JFY14" s="256"/>
      <c r="JFZ14" s="256"/>
      <c r="JGA14" s="256"/>
      <c r="JGB14" s="256"/>
      <c r="JGC14" s="256"/>
      <c r="JGD14" s="256"/>
      <c r="JGE14" s="256"/>
      <c r="JGF14" s="256"/>
      <c r="JGG14" s="256"/>
      <c r="JGH14" s="256"/>
      <c r="JGI14" s="256"/>
      <c r="JGJ14" s="256"/>
      <c r="JGK14" s="256"/>
      <c r="JGL14" s="256"/>
      <c r="JGM14" s="256"/>
      <c r="JGN14" s="256"/>
      <c r="JGO14" s="256"/>
      <c r="JGP14" s="256"/>
      <c r="JGQ14" s="256"/>
      <c r="JGR14" s="256"/>
      <c r="JGS14" s="256"/>
      <c r="JGT14" s="256"/>
      <c r="JGU14" s="256"/>
      <c r="JGV14" s="256"/>
      <c r="JGW14" s="256"/>
      <c r="JGX14" s="256"/>
      <c r="JGY14" s="256"/>
      <c r="JGZ14" s="256"/>
      <c r="JHA14" s="256"/>
      <c r="JHB14" s="256"/>
      <c r="JHC14" s="256"/>
      <c r="JHD14" s="256"/>
      <c r="JHE14" s="256"/>
      <c r="JHF14" s="256"/>
      <c r="JHG14" s="256"/>
      <c r="JHH14" s="256"/>
      <c r="JHI14" s="256"/>
      <c r="JHJ14" s="256"/>
      <c r="JHK14" s="256"/>
      <c r="JHL14" s="256"/>
      <c r="JHM14" s="256"/>
      <c r="JHN14" s="256"/>
      <c r="JHO14" s="256"/>
      <c r="JHP14" s="256"/>
      <c r="JHQ14" s="256"/>
      <c r="JHR14" s="256"/>
      <c r="JHS14" s="256"/>
      <c r="JHT14" s="256"/>
      <c r="JHU14" s="256"/>
      <c r="JHV14" s="256"/>
      <c r="JHW14" s="256"/>
      <c r="JHX14" s="256"/>
      <c r="JHY14" s="256"/>
      <c r="JHZ14" s="256"/>
      <c r="JIA14" s="256"/>
      <c r="JIB14" s="256"/>
      <c r="JIC14" s="256"/>
      <c r="JID14" s="256"/>
      <c r="JIE14" s="256"/>
      <c r="JIF14" s="256"/>
      <c r="JIG14" s="256"/>
      <c r="JIH14" s="256"/>
      <c r="JII14" s="256"/>
      <c r="JIJ14" s="256"/>
      <c r="JIK14" s="256"/>
      <c r="JIL14" s="256"/>
      <c r="JIM14" s="256"/>
      <c r="JIN14" s="256"/>
      <c r="JIO14" s="256"/>
      <c r="JIP14" s="256"/>
      <c r="JIQ14" s="256"/>
      <c r="JIR14" s="256"/>
      <c r="JIS14" s="256"/>
      <c r="JIT14" s="256"/>
      <c r="JIU14" s="256"/>
      <c r="JIV14" s="256"/>
      <c r="JIW14" s="256"/>
      <c r="JIX14" s="256"/>
      <c r="JIY14" s="256"/>
      <c r="JIZ14" s="256"/>
      <c r="JJA14" s="256"/>
      <c r="JJB14" s="256"/>
      <c r="JJC14" s="256"/>
      <c r="JJD14" s="256"/>
      <c r="JJE14" s="256"/>
      <c r="JJF14" s="256"/>
      <c r="JJG14" s="256"/>
      <c r="JJH14" s="256"/>
      <c r="JJI14" s="256"/>
      <c r="JJJ14" s="256"/>
      <c r="JJK14" s="256"/>
      <c r="JJL14" s="256"/>
      <c r="JJM14" s="256"/>
      <c r="JJN14" s="256"/>
      <c r="JJO14" s="256"/>
      <c r="JJP14" s="256"/>
      <c r="JJQ14" s="256"/>
      <c r="JJR14" s="256"/>
      <c r="JJS14" s="256"/>
      <c r="JJT14" s="256"/>
      <c r="JJU14" s="256"/>
      <c r="JJV14" s="256"/>
      <c r="JJW14" s="256"/>
      <c r="JJX14" s="256"/>
      <c r="JJY14" s="256"/>
      <c r="JJZ14" s="256"/>
      <c r="JKA14" s="256"/>
      <c r="JKB14" s="256"/>
      <c r="JKC14" s="256"/>
      <c r="JKD14" s="256"/>
      <c r="JKE14" s="256"/>
      <c r="JKF14" s="256"/>
      <c r="JKG14" s="256"/>
      <c r="JKH14" s="256"/>
      <c r="JKI14" s="256"/>
      <c r="JKJ14" s="256"/>
      <c r="JKK14" s="256"/>
      <c r="JKL14" s="256"/>
      <c r="JKM14" s="256"/>
      <c r="JKN14" s="256"/>
      <c r="JKO14" s="256"/>
      <c r="JKP14" s="256"/>
      <c r="JKQ14" s="256"/>
      <c r="JKR14" s="256"/>
      <c r="JKS14" s="256"/>
      <c r="JKT14" s="256"/>
      <c r="JKU14" s="256"/>
      <c r="JKV14" s="256"/>
      <c r="JKW14" s="256"/>
      <c r="JKX14" s="256"/>
      <c r="JKY14" s="256"/>
      <c r="JKZ14" s="256"/>
      <c r="JLA14" s="256"/>
      <c r="JLB14" s="256"/>
      <c r="JLC14" s="256"/>
      <c r="JLD14" s="256"/>
      <c r="JLE14" s="256"/>
      <c r="JLF14" s="256"/>
      <c r="JLG14" s="256"/>
      <c r="JLH14" s="256"/>
      <c r="JLI14" s="256"/>
      <c r="JLJ14" s="256"/>
      <c r="JLK14" s="256"/>
      <c r="JLL14" s="256"/>
      <c r="JLM14" s="256"/>
      <c r="JLN14" s="256"/>
      <c r="JLO14" s="256"/>
      <c r="JLP14" s="256"/>
      <c r="JLQ14" s="256"/>
      <c r="JLR14" s="256"/>
      <c r="JLS14" s="256"/>
      <c r="JLT14" s="256"/>
      <c r="JLU14" s="256"/>
      <c r="JLV14" s="256"/>
      <c r="JLW14" s="256"/>
      <c r="JLX14" s="256"/>
      <c r="JLY14" s="256"/>
      <c r="JLZ14" s="256"/>
      <c r="JMA14" s="256"/>
      <c r="JMB14" s="256"/>
      <c r="JMC14" s="256"/>
      <c r="JMD14" s="256"/>
      <c r="JME14" s="256"/>
      <c r="JMF14" s="256"/>
      <c r="JMG14" s="256"/>
      <c r="JMH14" s="256"/>
      <c r="JMI14" s="256"/>
      <c r="JMJ14" s="256"/>
      <c r="JMK14" s="256"/>
      <c r="JML14" s="256"/>
      <c r="JMM14" s="256"/>
      <c r="JMN14" s="256"/>
      <c r="JMO14" s="256"/>
      <c r="JMP14" s="256"/>
      <c r="JMQ14" s="256"/>
      <c r="JMR14" s="256"/>
      <c r="JMS14" s="256"/>
      <c r="JMT14" s="256"/>
      <c r="JMU14" s="256"/>
      <c r="JMV14" s="256"/>
      <c r="JMW14" s="256"/>
      <c r="JMX14" s="256"/>
      <c r="JMY14" s="256"/>
      <c r="JMZ14" s="256"/>
      <c r="JNA14" s="256"/>
      <c r="JNB14" s="256"/>
      <c r="JNC14" s="256"/>
      <c r="JND14" s="256"/>
      <c r="JNE14" s="256"/>
      <c r="JNF14" s="256"/>
      <c r="JNG14" s="256"/>
      <c r="JNH14" s="256"/>
      <c r="JNI14" s="256"/>
      <c r="JNJ14" s="256"/>
      <c r="JNK14" s="256"/>
      <c r="JNL14" s="256"/>
      <c r="JNM14" s="256"/>
      <c r="JNN14" s="256"/>
      <c r="JNO14" s="256"/>
      <c r="JNP14" s="256"/>
      <c r="JNQ14" s="256"/>
      <c r="JNR14" s="256"/>
      <c r="JNS14" s="256"/>
      <c r="JNT14" s="256"/>
      <c r="JNU14" s="256"/>
      <c r="JNV14" s="256"/>
      <c r="JNW14" s="256"/>
      <c r="JNX14" s="256"/>
      <c r="JNY14" s="256"/>
      <c r="JNZ14" s="256"/>
      <c r="JOA14" s="256"/>
      <c r="JOB14" s="256"/>
      <c r="JOC14" s="256"/>
      <c r="JOD14" s="256"/>
      <c r="JOE14" s="256"/>
      <c r="JOF14" s="256"/>
      <c r="JOG14" s="256"/>
      <c r="JOH14" s="256"/>
      <c r="JOI14" s="256"/>
      <c r="JOJ14" s="256"/>
      <c r="JOK14" s="256"/>
      <c r="JOL14" s="256"/>
      <c r="JOM14" s="256"/>
      <c r="JON14" s="256"/>
      <c r="JOO14" s="256"/>
      <c r="JOP14" s="256"/>
      <c r="JOQ14" s="256"/>
      <c r="JOR14" s="256"/>
      <c r="JOS14" s="256"/>
      <c r="JOT14" s="256"/>
      <c r="JOU14" s="256"/>
      <c r="JOV14" s="256"/>
      <c r="JOW14" s="256"/>
      <c r="JOX14" s="256"/>
      <c r="JOY14" s="256"/>
      <c r="JOZ14" s="256"/>
      <c r="JPA14" s="256"/>
      <c r="JPB14" s="256"/>
      <c r="JPC14" s="256"/>
      <c r="JPD14" s="256"/>
      <c r="JPE14" s="256"/>
      <c r="JPF14" s="256"/>
      <c r="JPG14" s="256"/>
      <c r="JPH14" s="256"/>
      <c r="JPI14" s="256"/>
      <c r="JPJ14" s="256"/>
      <c r="JPK14" s="256"/>
      <c r="JPL14" s="256"/>
      <c r="JPM14" s="256"/>
      <c r="JPN14" s="256"/>
      <c r="JPO14" s="256"/>
      <c r="JPP14" s="256"/>
      <c r="JPQ14" s="256"/>
      <c r="JPR14" s="256"/>
      <c r="JPS14" s="256"/>
      <c r="JPT14" s="256"/>
      <c r="JPU14" s="256"/>
      <c r="JPV14" s="256"/>
      <c r="JPW14" s="256"/>
      <c r="JPX14" s="256"/>
      <c r="JPY14" s="256"/>
      <c r="JPZ14" s="256"/>
      <c r="JQA14" s="256"/>
      <c r="JQB14" s="256"/>
      <c r="JQC14" s="256"/>
      <c r="JQD14" s="256"/>
      <c r="JQE14" s="256"/>
      <c r="JQF14" s="256"/>
      <c r="JQG14" s="256"/>
      <c r="JQH14" s="256"/>
      <c r="JQI14" s="256"/>
      <c r="JQJ14" s="256"/>
      <c r="JQK14" s="256"/>
      <c r="JQL14" s="256"/>
      <c r="JQM14" s="256"/>
      <c r="JQN14" s="256"/>
      <c r="JQO14" s="256"/>
      <c r="JQP14" s="256"/>
      <c r="JQQ14" s="256"/>
      <c r="JQR14" s="256"/>
      <c r="JQS14" s="256"/>
      <c r="JQT14" s="256"/>
      <c r="JQU14" s="256"/>
      <c r="JQV14" s="256"/>
      <c r="JQW14" s="256"/>
      <c r="JQX14" s="256"/>
      <c r="JQY14" s="256"/>
      <c r="JQZ14" s="256"/>
      <c r="JRA14" s="256"/>
      <c r="JRB14" s="256"/>
      <c r="JRC14" s="256"/>
      <c r="JRD14" s="256"/>
      <c r="JRE14" s="256"/>
      <c r="JRF14" s="256"/>
      <c r="JRG14" s="256"/>
      <c r="JRH14" s="256"/>
      <c r="JRI14" s="256"/>
      <c r="JRJ14" s="256"/>
      <c r="JRK14" s="256"/>
      <c r="JRL14" s="256"/>
      <c r="JRM14" s="256"/>
      <c r="JRN14" s="256"/>
      <c r="JRO14" s="256"/>
      <c r="JRP14" s="256"/>
      <c r="JRQ14" s="256"/>
      <c r="JRR14" s="256"/>
      <c r="JRS14" s="256"/>
      <c r="JRT14" s="256"/>
      <c r="JRU14" s="256"/>
      <c r="JRV14" s="256"/>
      <c r="JRW14" s="256"/>
      <c r="JRX14" s="256"/>
      <c r="JRY14" s="256"/>
      <c r="JRZ14" s="256"/>
      <c r="JSA14" s="256"/>
      <c r="JSB14" s="256"/>
      <c r="JSC14" s="256"/>
      <c r="JSD14" s="256"/>
      <c r="JSE14" s="256"/>
      <c r="JSF14" s="256"/>
      <c r="JSG14" s="256"/>
      <c r="JSH14" s="256"/>
      <c r="JSI14" s="256"/>
      <c r="JSJ14" s="256"/>
      <c r="JSK14" s="256"/>
      <c r="JSL14" s="256"/>
      <c r="JSM14" s="256"/>
      <c r="JSN14" s="256"/>
      <c r="JSO14" s="256"/>
      <c r="JSP14" s="256"/>
      <c r="JSQ14" s="256"/>
      <c r="JSR14" s="256"/>
      <c r="JSS14" s="256"/>
      <c r="JST14" s="256"/>
      <c r="JSU14" s="256"/>
      <c r="JSV14" s="256"/>
      <c r="JSW14" s="256"/>
      <c r="JSX14" s="256"/>
      <c r="JSY14" s="256"/>
      <c r="JSZ14" s="256"/>
      <c r="JTA14" s="256"/>
      <c r="JTB14" s="256"/>
      <c r="JTC14" s="256"/>
      <c r="JTD14" s="256"/>
      <c r="JTE14" s="256"/>
      <c r="JTF14" s="256"/>
      <c r="JTG14" s="256"/>
      <c r="JTH14" s="256"/>
      <c r="JTI14" s="256"/>
      <c r="JTJ14" s="256"/>
      <c r="JTK14" s="256"/>
      <c r="JTL14" s="256"/>
      <c r="JTM14" s="256"/>
      <c r="JTN14" s="256"/>
      <c r="JTO14" s="256"/>
      <c r="JTP14" s="256"/>
      <c r="JTQ14" s="256"/>
      <c r="JTR14" s="256"/>
      <c r="JTS14" s="256"/>
      <c r="JTT14" s="256"/>
      <c r="JTU14" s="256"/>
      <c r="JTV14" s="256"/>
      <c r="JTW14" s="256"/>
      <c r="JTX14" s="256"/>
      <c r="JTY14" s="256"/>
      <c r="JTZ14" s="256"/>
      <c r="JUA14" s="256"/>
      <c r="JUB14" s="256"/>
      <c r="JUC14" s="256"/>
      <c r="JUD14" s="256"/>
      <c r="JUE14" s="256"/>
      <c r="JUF14" s="256"/>
      <c r="JUG14" s="256"/>
      <c r="JUH14" s="256"/>
      <c r="JUI14" s="256"/>
      <c r="JUJ14" s="256"/>
      <c r="JUK14" s="256"/>
      <c r="JUL14" s="256"/>
      <c r="JUM14" s="256"/>
      <c r="JUN14" s="256"/>
      <c r="JUO14" s="256"/>
      <c r="JUP14" s="256"/>
      <c r="JUQ14" s="256"/>
      <c r="JUR14" s="256"/>
      <c r="JUS14" s="256"/>
      <c r="JUT14" s="256"/>
      <c r="JUU14" s="256"/>
      <c r="JUV14" s="256"/>
      <c r="JUW14" s="256"/>
      <c r="JUX14" s="256"/>
      <c r="JUY14" s="256"/>
      <c r="JUZ14" s="256"/>
      <c r="JVA14" s="256"/>
      <c r="JVB14" s="256"/>
      <c r="JVC14" s="256"/>
      <c r="JVD14" s="256"/>
      <c r="JVE14" s="256"/>
      <c r="JVF14" s="256"/>
      <c r="JVG14" s="256"/>
      <c r="JVH14" s="256"/>
      <c r="JVI14" s="256"/>
      <c r="JVJ14" s="256"/>
      <c r="JVK14" s="256"/>
      <c r="JVL14" s="256"/>
      <c r="JVM14" s="256"/>
      <c r="JVN14" s="256"/>
      <c r="JVO14" s="256"/>
      <c r="JVP14" s="256"/>
      <c r="JVQ14" s="256"/>
      <c r="JVR14" s="256"/>
      <c r="JVS14" s="256"/>
      <c r="JVT14" s="256"/>
      <c r="JVU14" s="256"/>
      <c r="JVV14" s="256"/>
      <c r="JVW14" s="256"/>
      <c r="JVX14" s="256"/>
      <c r="JVY14" s="256"/>
      <c r="JVZ14" s="256"/>
      <c r="JWA14" s="256"/>
      <c r="JWB14" s="256"/>
      <c r="JWC14" s="256"/>
      <c r="JWD14" s="256"/>
      <c r="JWE14" s="256"/>
      <c r="JWF14" s="256"/>
      <c r="JWG14" s="256"/>
      <c r="JWH14" s="256"/>
      <c r="JWI14" s="256"/>
      <c r="JWJ14" s="256"/>
      <c r="JWK14" s="256"/>
      <c r="JWL14" s="256"/>
      <c r="JWM14" s="256"/>
      <c r="JWN14" s="256"/>
      <c r="JWO14" s="256"/>
      <c r="JWP14" s="256"/>
      <c r="JWQ14" s="256"/>
      <c r="JWR14" s="256"/>
      <c r="JWS14" s="256"/>
      <c r="JWT14" s="256"/>
      <c r="JWU14" s="256"/>
      <c r="JWV14" s="256"/>
      <c r="JWW14" s="256"/>
      <c r="JWX14" s="256"/>
      <c r="JWY14" s="256"/>
      <c r="JWZ14" s="256"/>
      <c r="JXA14" s="256"/>
      <c r="JXB14" s="256"/>
      <c r="JXC14" s="256"/>
      <c r="JXD14" s="256"/>
      <c r="JXE14" s="256"/>
      <c r="JXF14" s="256"/>
      <c r="JXG14" s="256"/>
      <c r="JXH14" s="256"/>
      <c r="JXI14" s="256"/>
      <c r="JXJ14" s="256"/>
      <c r="JXK14" s="256"/>
      <c r="JXL14" s="256"/>
      <c r="JXM14" s="256"/>
      <c r="JXN14" s="256"/>
      <c r="JXO14" s="256"/>
      <c r="JXP14" s="256"/>
      <c r="JXQ14" s="256"/>
      <c r="JXR14" s="256"/>
      <c r="JXS14" s="256"/>
      <c r="JXT14" s="256"/>
      <c r="JXU14" s="256"/>
      <c r="JXV14" s="256"/>
      <c r="JXW14" s="256"/>
      <c r="JXX14" s="256"/>
      <c r="JXY14" s="256"/>
      <c r="JXZ14" s="256"/>
      <c r="JYA14" s="256"/>
      <c r="JYB14" s="256"/>
      <c r="JYC14" s="256"/>
      <c r="JYD14" s="256"/>
      <c r="JYE14" s="256"/>
      <c r="JYF14" s="256"/>
      <c r="JYG14" s="256"/>
      <c r="JYH14" s="256"/>
      <c r="JYI14" s="256"/>
      <c r="JYJ14" s="256"/>
      <c r="JYK14" s="256"/>
      <c r="JYL14" s="256"/>
      <c r="JYM14" s="256"/>
      <c r="JYN14" s="256"/>
      <c r="JYO14" s="256"/>
      <c r="JYP14" s="256"/>
      <c r="JYQ14" s="256"/>
      <c r="JYR14" s="256"/>
      <c r="JYS14" s="256"/>
      <c r="JYT14" s="256"/>
      <c r="JYU14" s="256"/>
      <c r="JYV14" s="256"/>
      <c r="JYW14" s="256"/>
      <c r="JYX14" s="256"/>
      <c r="JYY14" s="256"/>
      <c r="JYZ14" s="256"/>
      <c r="JZA14" s="256"/>
      <c r="JZB14" s="256"/>
      <c r="JZC14" s="256"/>
      <c r="JZD14" s="256"/>
      <c r="JZE14" s="256"/>
      <c r="JZF14" s="256"/>
      <c r="JZG14" s="256"/>
      <c r="JZH14" s="256"/>
      <c r="JZI14" s="256"/>
      <c r="JZJ14" s="256"/>
      <c r="JZK14" s="256"/>
      <c r="JZL14" s="256"/>
      <c r="JZM14" s="256"/>
      <c r="JZN14" s="256"/>
      <c r="JZO14" s="256"/>
      <c r="JZP14" s="256"/>
      <c r="JZQ14" s="256"/>
      <c r="JZR14" s="256"/>
      <c r="JZS14" s="256"/>
      <c r="JZT14" s="256"/>
      <c r="JZU14" s="256"/>
      <c r="JZV14" s="256"/>
      <c r="JZW14" s="256"/>
      <c r="JZX14" s="256"/>
      <c r="JZY14" s="256"/>
      <c r="JZZ14" s="256"/>
      <c r="KAA14" s="256"/>
      <c r="KAB14" s="256"/>
      <c r="KAC14" s="256"/>
      <c r="KAD14" s="256"/>
      <c r="KAE14" s="256"/>
      <c r="KAF14" s="256"/>
      <c r="KAG14" s="256"/>
      <c r="KAH14" s="256"/>
      <c r="KAI14" s="256"/>
      <c r="KAJ14" s="256"/>
      <c r="KAK14" s="256"/>
      <c r="KAL14" s="256"/>
      <c r="KAM14" s="256"/>
      <c r="KAN14" s="256"/>
      <c r="KAO14" s="256"/>
      <c r="KAP14" s="256"/>
      <c r="KAQ14" s="256"/>
      <c r="KAR14" s="256"/>
      <c r="KAS14" s="256"/>
      <c r="KAT14" s="256"/>
      <c r="KAU14" s="256"/>
      <c r="KAV14" s="256"/>
      <c r="KAW14" s="256"/>
      <c r="KAX14" s="256"/>
      <c r="KAY14" s="256"/>
      <c r="KAZ14" s="256"/>
      <c r="KBA14" s="256"/>
      <c r="KBB14" s="256"/>
      <c r="KBC14" s="256"/>
      <c r="KBD14" s="256"/>
      <c r="KBE14" s="256"/>
      <c r="KBF14" s="256"/>
      <c r="KBG14" s="256"/>
      <c r="KBH14" s="256"/>
      <c r="KBI14" s="256"/>
      <c r="KBJ14" s="256"/>
      <c r="KBK14" s="256"/>
      <c r="KBL14" s="256"/>
      <c r="KBM14" s="256"/>
      <c r="KBN14" s="256"/>
      <c r="KBO14" s="256"/>
      <c r="KBP14" s="256"/>
      <c r="KBQ14" s="256"/>
      <c r="KBR14" s="256"/>
      <c r="KBS14" s="256"/>
      <c r="KBT14" s="256"/>
      <c r="KBU14" s="256"/>
      <c r="KBV14" s="256"/>
      <c r="KBW14" s="256"/>
      <c r="KBX14" s="256"/>
      <c r="KBY14" s="256"/>
      <c r="KBZ14" s="256"/>
      <c r="KCA14" s="256"/>
      <c r="KCB14" s="256"/>
      <c r="KCC14" s="256"/>
      <c r="KCD14" s="256"/>
      <c r="KCE14" s="256"/>
      <c r="KCF14" s="256"/>
      <c r="KCG14" s="256"/>
      <c r="KCH14" s="256"/>
      <c r="KCI14" s="256"/>
      <c r="KCJ14" s="256"/>
      <c r="KCK14" s="256"/>
      <c r="KCL14" s="256"/>
      <c r="KCM14" s="256"/>
      <c r="KCN14" s="256"/>
      <c r="KCO14" s="256"/>
      <c r="KCP14" s="256"/>
      <c r="KCQ14" s="256"/>
      <c r="KCR14" s="256"/>
      <c r="KCS14" s="256"/>
      <c r="KCT14" s="256"/>
      <c r="KCU14" s="256"/>
      <c r="KCV14" s="256"/>
      <c r="KCW14" s="256"/>
      <c r="KCX14" s="256"/>
      <c r="KCY14" s="256"/>
      <c r="KCZ14" s="256"/>
      <c r="KDA14" s="256"/>
      <c r="KDB14" s="256"/>
      <c r="KDC14" s="256"/>
      <c r="KDD14" s="256"/>
      <c r="KDE14" s="256"/>
      <c r="KDF14" s="256"/>
      <c r="KDG14" s="256"/>
      <c r="KDH14" s="256"/>
      <c r="KDI14" s="256"/>
      <c r="KDJ14" s="256"/>
      <c r="KDK14" s="256"/>
      <c r="KDL14" s="256"/>
      <c r="KDM14" s="256"/>
      <c r="KDN14" s="256"/>
      <c r="KDO14" s="256"/>
      <c r="KDP14" s="256"/>
      <c r="KDQ14" s="256"/>
      <c r="KDR14" s="256"/>
      <c r="KDS14" s="256"/>
      <c r="KDT14" s="256"/>
      <c r="KDU14" s="256"/>
      <c r="KDV14" s="256"/>
      <c r="KDW14" s="256"/>
      <c r="KDX14" s="256"/>
      <c r="KDY14" s="256"/>
      <c r="KDZ14" s="256"/>
      <c r="KEA14" s="256"/>
      <c r="KEB14" s="256"/>
      <c r="KEC14" s="256"/>
      <c r="KED14" s="256"/>
      <c r="KEE14" s="256"/>
      <c r="KEF14" s="256"/>
      <c r="KEG14" s="256"/>
      <c r="KEH14" s="256"/>
      <c r="KEI14" s="256"/>
      <c r="KEJ14" s="256"/>
      <c r="KEK14" s="256"/>
      <c r="KEL14" s="256"/>
      <c r="KEM14" s="256"/>
      <c r="KEN14" s="256"/>
      <c r="KEO14" s="256"/>
      <c r="KEP14" s="256"/>
      <c r="KEQ14" s="256"/>
      <c r="KER14" s="256"/>
      <c r="KES14" s="256"/>
      <c r="KET14" s="256"/>
      <c r="KEU14" s="256"/>
      <c r="KEV14" s="256"/>
      <c r="KEW14" s="256"/>
      <c r="KEX14" s="256"/>
      <c r="KEY14" s="256"/>
      <c r="KEZ14" s="256"/>
      <c r="KFA14" s="256"/>
      <c r="KFB14" s="256"/>
      <c r="KFC14" s="256"/>
      <c r="KFD14" s="256"/>
      <c r="KFE14" s="256"/>
      <c r="KFF14" s="256"/>
      <c r="KFG14" s="256"/>
      <c r="KFH14" s="256"/>
      <c r="KFI14" s="256"/>
      <c r="KFJ14" s="256"/>
      <c r="KFK14" s="256"/>
      <c r="KFL14" s="256"/>
      <c r="KFM14" s="256"/>
      <c r="KFN14" s="256"/>
      <c r="KFO14" s="256"/>
      <c r="KFP14" s="256"/>
      <c r="KFQ14" s="256"/>
      <c r="KFR14" s="256"/>
      <c r="KFS14" s="256"/>
      <c r="KFT14" s="256"/>
      <c r="KFU14" s="256"/>
      <c r="KFV14" s="256"/>
      <c r="KFW14" s="256"/>
      <c r="KFX14" s="256"/>
      <c r="KFY14" s="256"/>
      <c r="KFZ14" s="256"/>
      <c r="KGA14" s="256"/>
      <c r="KGB14" s="256"/>
      <c r="KGC14" s="256"/>
      <c r="KGD14" s="256"/>
      <c r="KGE14" s="256"/>
      <c r="KGF14" s="256"/>
      <c r="KGG14" s="256"/>
      <c r="KGH14" s="256"/>
      <c r="KGI14" s="256"/>
      <c r="KGJ14" s="256"/>
      <c r="KGK14" s="256"/>
      <c r="KGL14" s="256"/>
      <c r="KGM14" s="256"/>
      <c r="KGN14" s="256"/>
      <c r="KGO14" s="256"/>
      <c r="KGP14" s="256"/>
      <c r="KGQ14" s="256"/>
      <c r="KGR14" s="256"/>
      <c r="KGS14" s="256"/>
      <c r="KGT14" s="256"/>
      <c r="KGU14" s="256"/>
      <c r="KGV14" s="256"/>
      <c r="KGW14" s="256"/>
      <c r="KGX14" s="256"/>
      <c r="KGY14" s="256"/>
      <c r="KGZ14" s="256"/>
      <c r="KHA14" s="256"/>
      <c r="KHB14" s="256"/>
      <c r="KHC14" s="256"/>
      <c r="KHD14" s="256"/>
      <c r="KHE14" s="256"/>
      <c r="KHF14" s="256"/>
      <c r="KHG14" s="256"/>
      <c r="KHH14" s="256"/>
      <c r="KHI14" s="256"/>
      <c r="KHJ14" s="256"/>
      <c r="KHK14" s="256"/>
      <c r="KHL14" s="256"/>
      <c r="KHM14" s="256"/>
      <c r="KHN14" s="256"/>
      <c r="KHO14" s="256"/>
      <c r="KHP14" s="256"/>
      <c r="KHQ14" s="256"/>
      <c r="KHR14" s="256"/>
      <c r="KHS14" s="256"/>
      <c r="KHT14" s="256"/>
      <c r="KHU14" s="256"/>
      <c r="KHV14" s="256"/>
      <c r="KHW14" s="256"/>
      <c r="KHX14" s="256"/>
      <c r="KHY14" s="256"/>
      <c r="KHZ14" s="256"/>
      <c r="KIA14" s="256"/>
      <c r="KIB14" s="256"/>
      <c r="KIC14" s="256"/>
      <c r="KID14" s="256"/>
      <c r="KIE14" s="256"/>
      <c r="KIF14" s="256"/>
      <c r="KIG14" s="256"/>
      <c r="KIH14" s="256"/>
      <c r="KII14" s="256"/>
      <c r="KIJ14" s="256"/>
      <c r="KIK14" s="256"/>
      <c r="KIL14" s="256"/>
      <c r="KIM14" s="256"/>
      <c r="KIN14" s="256"/>
      <c r="KIO14" s="256"/>
      <c r="KIP14" s="256"/>
      <c r="KIQ14" s="256"/>
      <c r="KIR14" s="256"/>
      <c r="KIS14" s="256"/>
      <c r="KIT14" s="256"/>
      <c r="KIU14" s="256"/>
      <c r="KIV14" s="256"/>
      <c r="KIW14" s="256"/>
      <c r="KIX14" s="256"/>
      <c r="KIY14" s="256"/>
      <c r="KIZ14" s="256"/>
      <c r="KJA14" s="256"/>
      <c r="KJB14" s="256"/>
      <c r="KJC14" s="256"/>
      <c r="KJD14" s="256"/>
      <c r="KJE14" s="256"/>
      <c r="KJF14" s="256"/>
      <c r="KJG14" s="256"/>
      <c r="KJH14" s="256"/>
      <c r="KJI14" s="256"/>
      <c r="KJJ14" s="256"/>
      <c r="KJK14" s="256"/>
      <c r="KJL14" s="256"/>
      <c r="KJM14" s="256"/>
      <c r="KJN14" s="256"/>
      <c r="KJO14" s="256"/>
      <c r="KJP14" s="256"/>
      <c r="KJQ14" s="256"/>
      <c r="KJR14" s="256"/>
      <c r="KJS14" s="256"/>
      <c r="KJT14" s="256"/>
      <c r="KJU14" s="256"/>
      <c r="KJV14" s="256"/>
      <c r="KJW14" s="256"/>
      <c r="KJX14" s="256"/>
      <c r="KJY14" s="256"/>
      <c r="KJZ14" s="256"/>
      <c r="KKA14" s="256"/>
      <c r="KKB14" s="256"/>
      <c r="KKC14" s="256"/>
      <c r="KKD14" s="256"/>
      <c r="KKE14" s="256"/>
      <c r="KKF14" s="256"/>
      <c r="KKG14" s="256"/>
      <c r="KKH14" s="256"/>
      <c r="KKI14" s="256"/>
      <c r="KKJ14" s="256"/>
      <c r="KKK14" s="256"/>
      <c r="KKL14" s="256"/>
      <c r="KKM14" s="256"/>
      <c r="KKN14" s="256"/>
      <c r="KKO14" s="256"/>
      <c r="KKP14" s="256"/>
      <c r="KKQ14" s="256"/>
      <c r="KKR14" s="256"/>
      <c r="KKS14" s="256"/>
      <c r="KKT14" s="256"/>
      <c r="KKU14" s="256"/>
      <c r="KKV14" s="256"/>
      <c r="KKW14" s="256"/>
      <c r="KKX14" s="256"/>
      <c r="KKY14" s="256"/>
      <c r="KKZ14" s="256"/>
      <c r="KLA14" s="256"/>
      <c r="KLB14" s="256"/>
      <c r="KLC14" s="256"/>
      <c r="KLD14" s="256"/>
      <c r="KLE14" s="256"/>
      <c r="KLF14" s="256"/>
      <c r="KLG14" s="256"/>
      <c r="KLH14" s="256"/>
      <c r="KLI14" s="256"/>
      <c r="KLJ14" s="256"/>
      <c r="KLK14" s="256"/>
      <c r="KLL14" s="256"/>
      <c r="KLM14" s="256"/>
      <c r="KLN14" s="256"/>
      <c r="KLO14" s="256"/>
      <c r="KLP14" s="256"/>
      <c r="KLQ14" s="256"/>
      <c r="KLR14" s="256"/>
      <c r="KLS14" s="256"/>
      <c r="KLT14" s="256"/>
      <c r="KLU14" s="256"/>
      <c r="KLV14" s="256"/>
      <c r="KLW14" s="256"/>
      <c r="KLX14" s="256"/>
      <c r="KLY14" s="256"/>
      <c r="KLZ14" s="256"/>
      <c r="KMA14" s="256"/>
      <c r="KMB14" s="256"/>
      <c r="KMC14" s="256"/>
      <c r="KMD14" s="256"/>
      <c r="KME14" s="256"/>
      <c r="KMF14" s="256"/>
      <c r="KMG14" s="256"/>
      <c r="KMH14" s="256"/>
      <c r="KMI14" s="256"/>
      <c r="KMJ14" s="256"/>
      <c r="KMK14" s="256"/>
      <c r="KML14" s="256"/>
      <c r="KMM14" s="256"/>
      <c r="KMN14" s="256"/>
      <c r="KMO14" s="256"/>
      <c r="KMP14" s="256"/>
      <c r="KMQ14" s="256"/>
      <c r="KMR14" s="256"/>
      <c r="KMS14" s="256"/>
      <c r="KMT14" s="256"/>
      <c r="KMU14" s="256"/>
      <c r="KMV14" s="256"/>
      <c r="KMW14" s="256"/>
      <c r="KMX14" s="256"/>
      <c r="KMY14" s="256"/>
      <c r="KMZ14" s="256"/>
      <c r="KNA14" s="256"/>
      <c r="KNB14" s="256"/>
      <c r="KNC14" s="256"/>
      <c r="KND14" s="256"/>
      <c r="KNE14" s="256"/>
      <c r="KNF14" s="256"/>
      <c r="KNG14" s="256"/>
      <c r="KNH14" s="256"/>
      <c r="KNI14" s="256"/>
      <c r="KNJ14" s="256"/>
      <c r="KNK14" s="256"/>
      <c r="KNL14" s="256"/>
      <c r="KNM14" s="256"/>
      <c r="KNN14" s="256"/>
      <c r="KNO14" s="256"/>
      <c r="KNP14" s="256"/>
      <c r="KNQ14" s="256"/>
      <c r="KNR14" s="256"/>
      <c r="KNS14" s="256"/>
      <c r="KNT14" s="256"/>
      <c r="KNU14" s="256"/>
      <c r="KNV14" s="256"/>
      <c r="KNW14" s="256"/>
      <c r="KNX14" s="256"/>
      <c r="KNY14" s="256"/>
      <c r="KNZ14" s="256"/>
      <c r="KOA14" s="256"/>
      <c r="KOB14" s="256"/>
      <c r="KOC14" s="256"/>
      <c r="KOD14" s="256"/>
      <c r="KOE14" s="256"/>
      <c r="KOF14" s="256"/>
      <c r="KOG14" s="256"/>
      <c r="KOH14" s="256"/>
      <c r="KOI14" s="256"/>
      <c r="KOJ14" s="256"/>
      <c r="KOK14" s="256"/>
      <c r="KOL14" s="256"/>
      <c r="KOM14" s="256"/>
      <c r="KON14" s="256"/>
      <c r="KOO14" s="256"/>
      <c r="KOP14" s="256"/>
      <c r="KOQ14" s="256"/>
      <c r="KOR14" s="256"/>
      <c r="KOS14" s="256"/>
      <c r="KOT14" s="256"/>
      <c r="KOU14" s="256"/>
      <c r="KOV14" s="256"/>
      <c r="KOW14" s="256"/>
      <c r="KOX14" s="256"/>
      <c r="KOY14" s="256"/>
      <c r="KOZ14" s="256"/>
      <c r="KPA14" s="256"/>
      <c r="KPB14" s="256"/>
      <c r="KPC14" s="256"/>
      <c r="KPD14" s="256"/>
      <c r="KPE14" s="256"/>
      <c r="KPF14" s="256"/>
      <c r="KPG14" s="256"/>
      <c r="KPH14" s="256"/>
      <c r="KPI14" s="256"/>
      <c r="KPJ14" s="256"/>
      <c r="KPK14" s="256"/>
      <c r="KPL14" s="256"/>
      <c r="KPM14" s="256"/>
      <c r="KPN14" s="256"/>
      <c r="KPO14" s="256"/>
      <c r="KPP14" s="256"/>
      <c r="KPQ14" s="256"/>
      <c r="KPR14" s="256"/>
      <c r="KPS14" s="256"/>
      <c r="KPT14" s="256"/>
      <c r="KPU14" s="256"/>
      <c r="KPV14" s="256"/>
      <c r="KPW14" s="256"/>
      <c r="KPX14" s="256"/>
      <c r="KPY14" s="256"/>
      <c r="KPZ14" s="256"/>
      <c r="KQA14" s="256"/>
      <c r="KQB14" s="256"/>
      <c r="KQC14" s="256"/>
      <c r="KQD14" s="256"/>
      <c r="KQE14" s="256"/>
      <c r="KQF14" s="256"/>
      <c r="KQG14" s="256"/>
      <c r="KQH14" s="256"/>
      <c r="KQI14" s="256"/>
      <c r="KQJ14" s="256"/>
      <c r="KQK14" s="256"/>
      <c r="KQL14" s="256"/>
      <c r="KQM14" s="256"/>
      <c r="KQN14" s="256"/>
      <c r="KQO14" s="256"/>
      <c r="KQP14" s="256"/>
      <c r="KQQ14" s="256"/>
      <c r="KQR14" s="256"/>
      <c r="KQS14" s="256"/>
      <c r="KQT14" s="256"/>
      <c r="KQU14" s="256"/>
      <c r="KQV14" s="256"/>
      <c r="KQW14" s="256"/>
      <c r="KQX14" s="256"/>
      <c r="KQY14" s="256"/>
      <c r="KQZ14" s="256"/>
      <c r="KRA14" s="256"/>
      <c r="KRB14" s="256"/>
      <c r="KRC14" s="256"/>
      <c r="KRD14" s="256"/>
      <c r="KRE14" s="256"/>
      <c r="KRF14" s="256"/>
      <c r="KRG14" s="256"/>
      <c r="KRH14" s="256"/>
      <c r="KRI14" s="256"/>
      <c r="KRJ14" s="256"/>
      <c r="KRK14" s="256"/>
      <c r="KRL14" s="256"/>
      <c r="KRM14" s="256"/>
      <c r="KRN14" s="256"/>
      <c r="KRO14" s="256"/>
      <c r="KRP14" s="256"/>
      <c r="KRQ14" s="256"/>
      <c r="KRR14" s="256"/>
      <c r="KRS14" s="256"/>
      <c r="KRT14" s="256"/>
      <c r="KRU14" s="256"/>
      <c r="KRV14" s="256"/>
      <c r="KRW14" s="256"/>
      <c r="KRX14" s="256"/>
      <c r="KRY14" s="256"/>
      <c r="KRZ14" s="256"/>
      <c r="KSA14" s="256"/>
      <c r="KSB14" s="256"/>
      <c r="KSC14" s="256"/>
      <c r="KSD14" s="256"/>
      <c r="KSE14" s="256"/>
      <c r="KSF14" s="256"/>
      <c r="KSG14" s="256"/>
      <c r="KSH14" s="256"/>
      <c r="KSI14" s="256"/>
      <c r="KSJ14" s="256"/>
      <c r="KSK14" s="256"/>
      <c r="KSL14" s="256"/>
      <c r="KSM14" s="256"/>
      <c r="KSN14" s="256"/>
      <c r="KSO14" s="256"/>
      <c r="KSP14" s="256"/>
      <c r="KSQ14" s="256"/>
      <c r="KSR14" s="256"/>
      <c r="KSS14" s="256"/>
      <c r="KST14" s="256"/>
      <c r="KSU14" s="256"/>
      <c r="KSV14" s="256"/>
      <c r="KSW14" s="256"/>
      <c r="KSX14" s="256"/>
      <c r="KSY14" s="256"/>
      <c r="KSZ14" s="256"/>
      <c r="KTA14" s="256"/>
      <c r="KTB14" s="256"/>
      <c r="KTC14" s="256"/>
      <c r="KTD14" s="256"/>
      <c r="KTE14" s="256"/>
      <c r="KTF14" s="256"/>
      <c r="KTG14" s="256"/>
      <c r="KTH14" s="256"/>
      <c r="KTI14" s="256"/>
      <c r="KTJ14" s="256"/>
      <c r="KTK14" s="256"/>
      <c r="KTL14" s="256"/>
      <c r="KTM14" s="256"/>
      <c r="KTN14" s="256"/>
      <c r="KTO14" s="256"/>
      <c r="KTP14" s="256"/>
      <c r="KTQ14" s="256"/>
      <c r="KTR14" s="256"/>
      <c r="KTS14" s="256"/>
      <c r="KTT14" s="256"/>
      <c r="KTU14" s="256"/>
      <c r="KTV14" s="256"/>
      <c r="KTW14" s="256"/>
      <c r="KTX14" s="256"/>
      <c r="KTY14" s="256"/>
      <c r="KTZ14" s="256"/>
      <c r="KUA14" s="256"/>
      <c r="KUB14" s="256"/>
      <c r="KUC14" s="256"/>
      <c r="KUD14" s="256"/>
      <c r="KUE14" s="256"/>
      <c r="KUF14" s="256"/>
      <c r="KUG14" s="256"/>
      <c r="KUH14" s="256"/>
      <c r="KUI14" s="256"/>
      <c r="KUJ14" s="256"/>
      <c r="KUK14" s="256"/>
      <c r="KUL14" s="256"/>
      <c r="KUM14" s="256"/>
      <c r="KUN14" s="256"/>
      <c r="KUO14" s="256"/>
      <c r="KUP14" s="256"/>
      <c r="KUQ14" s="256"/>
      <c r="KUR14" s="256"/>
      <c r="KUS14" s="256"/>
      <c r="KUT14" s="256"/>
      <c r="KUU14" s="256"/>
      <c r="KUV14" s="256"/>
      <c r="KUW14" s="256"/>
      <c r="KUX14" s="256"/>
      <c r="KUY14" s="256"/>
      <c r="KUZ14" s="256"/>
      <c r="KVA14" s="256"/>
      <c r="KVB14" s="256"/>
      <c r="KVC14" s="256"/>
      <c r="KVD14" s="256"/>
      <c r="KVE14" s="256"/>
      <c r="KVF14" s="256"/>
      <c r="KVG14" s="256"/>
      <c r="KVH14" s="256"/>
      <c r="KVI14" s="256"/>
      <c r="KVJ14" s="256"/>
      <c r="KVK14" s="256"/>
      <c r="KVL14" s="256"/>
      <c r="KVM14" s="256"/>
      <c r="KVN14" s="256"/>
      <c r="KVO14" s="256"/>
      <c r="KVP14" s="256"/>
      <c r="KVQ14" s="256"/>
      <c r="KVR14" s="256"/>
      <c r="KVS14" s="256"/>
      <c r="KVT14" s="256"/>
      <c r="KVU14" s="256"/>
      <c r="KVV14" s="256"/>
      <c r="KVW14" s="256"/>
      <c r="KVX14" s="256"/>
      <c r="KVY14" s="256"/>
      <c r="KVZ14" s="256"/>
      <c r="KWA14" s="256"/>
      <c r="KWB14" s="256"/>
      <c r="KWC14" s="256"/>
      <c r="KWD14" s="256"/>
      <c r="KWE14" s="256"/>
      <c r="KWF14" s="256"/>
      <c r="KWG14" s="256"/>
      <c r="KWH14" s="256"/>
      <c r="KWI14" s="256"/>
      <c r="KWJ14" s="256"/>
      <c r="KWK14" s="256"/>
      <c r="KWL14" s="256"/>
      <c r="KWM14" s="256"/>
      <c r="KWN14" s="256"/>
      <c r="KWO14" s="256"/>
      <c r="KWP14" s="256"/>
      <c r="KWQ14" s="256"/>
      <c r="KWR14" s="256"/>
      <c r="KWS14" s="256"/>
      <c r="KWT14" s="256"/>
      <c r="KWU14" s="256"/>
      <c r="KWV14" s="256"/>
      <c r="KWW14" s="256"/>
      <c r="KWX14" s="256"/>
      <c r="KWY14" s="256"/>
      <c r="KWZ14" s="256"/>
      <c r="KXA14" s="256"/>
      <c r="KXB14" s="256"/>
      <c r="KXC14" s="256"/>
      <c r="KXD14" s="256"/>
      <c r="KXE14" s="256"/>
      <c r="KXF14" s="256"/>
      <c r="KXG14" s="256"/>
      <c r="KXH14" s="256"/>
      <c r="KXI14" s="256"/>
      <c r="KXJ14" s="256"/>
      <c r="KXK14" s="256"/>
      <c r="KXL14" s="256"/>
      <c r="KXM14" s="256"/>
      <c r="KXN14" s="256"/>
      <c r="KXO14" s="256"/>
      <c r="KXP14" s="256"/>
      <c r="KXQ14" s="256"/>
      <c r="KXR14" s="256"/>
      <c r="KXS14" s="256"/>
      <c r="KXT14" s="256"/>
      <c r="KXU14" s="256"/>
      <c r="KXV14" s="256"/>
      <c r="KXW14" s="256"/>
      <c r="KXX14" s="256"/>
      <c r="KXY14" s="256"/>
      <c r="KXZ14" s="256"/>
      <c r="KYA14" s="256"/>
      <c r="KYB14" s="256"/>
      <c r="KYC14" s="256"/>
      <c r="KYD14" s="256"/>
      <c r="KYE14" s="256"/>
      <c r="KYF14" s="256"/>
      <c r="KYG14" s="256"/>
      <c r="KYH14" s="256"/>
      <c r="KYI14" s="256"/>
      <c r="KYJ14" s="256"/>
      <c r="KYK14" s="256"/>
      <c r="KYL14" s="256"/>
      <c r="KYM14" s="256"/>
      <c r="KYN14" s="256"/>
      <c r="KYO14" s="256"/>
      <c r="KYP14" s="256"/>
      <c r="KYQ14" s="256"/>
      <c r="KYR14" s="256"/>
      <c r="KYS14" s="256"/>
      <c r="KYT14" s="256"/>
      <c r="KYU14" s="256"/>
      <c r="KYV14" s="256"/>
      <c r="KYW14" s="256"/>
      <c r="KYX14" s="256"/>
      <c r="KYY14" s="256"/>
      <c r="KYZ14" s="256"/>
      <c r="KZA14" s="256"/>
      <c r="KZB14" s="256"/>
      <c r="KZC14" s="256"/>
      <c r="KZD14" s="256"/>
      <c r="KZE14" s="256"/>
      <c r="KZF14" s="256"/>
      <c r="KZG14" s="256"/>
      <c r="KZH14" s="256"/>
      <c r="KZI14" s="256"/>
      <c r="KZJ14" s="256"/>
      <c r="KZK14" s="256"/>
      <c r="KZL14" s="256"/>
      <c r="KZM14" s="256"/>
      <c r="KZN14" s="256"/>
      <c r="KZO14" s="256"/>
      <c r="KZP14" s="256"/>
      <c r="KZQ14" s="256"/>
      <c r="KZR14" s="256"/>
      <c r="KZS14" s="256"/>
      <c r="KZT14" s="256"/>
      <c r="KZU14" s="256"/>
      <c r="KZV14" s="256"/>
      <c r="KZW14" s="256"/>
      <c r="KZX14" s="256"/>
      <c r="KZY14" s="256"/>
      <c r="KZZ14" s="256"/>
      <c r="LAA14" s="256"/>
      <c r="LAB14" s="256"/>
      <c r="LAC14" s="256"/>
      <c r="LAD14" s="256"/>
      <c r="LAE14" s="256"/>
      <c r="LAF14" s="256"/>
      <c r="LAG14" s="256"/>
      <c r="LAH14" s="256"/>
      <c r="LAI14" s="256"/>
      <c r="LAJ14" s="256"/>
      <c r="LAK14" s="256"/>
      <c r="LAL14" s="256"/>
      <c r="LAM14" s="256"/>
      <c r="LAN14" s="256"/>
      <c r="LAO14" s="256"/>
      <c r="LAP14" s="256"/>
      <c r="LAQ14" s="256"/>
      <c r="LAR14" s="256"/>
      <c r="LAS14" s="256"/>
      <c r="LAT14" s="256"/>
      <c r="LAU14" s="256"/>
      <c r="LAV14" s="256"/>
      <c r="LAW14" s="256"/>
      <c r="LAX14" s="256"/>
      <c r="LAY14" s="256"/>
      <c r="LAZ14" s="256"/>
      <c r="LBA14" s="256"/>
      <c r="LBB14" s="256"/>
      <c r="LBC14" s="256"/>
      <c r="LBD14" s="256"/>
      <c r="LBE14" s="256"/>
      <c r="LBF14" s="256"/>
      <c r="LBG14" s="256"/>
      <c r="LBH14" s="256"/>
      <c r="LBI14" s="256"/>
      <c r="LBJ14" s="256"/>
      <c r="LBK14" s="256"/>
      <c r="LBL14" s="256"/>
      <c r="LBM14" s="256"/>
      <c r="LBN14" s="256"/>
      <c r="LBO14" s="256"/>
      <c r="LBP14" s="256"/>
      <c r="LBQ14" s="256"/>
      <c r="LBR14" s="256"/>
      <c r="LBS14" s="256"/>
      <c r="LBT14" s="256"/>
      <c r="LBU14" s="256"/>
      <c r="LBV14" s="256"/>
      <c r="LBW14" s="256"/>
      <c r="LBX14" s="256"/>
      <c r="LBY14" s="256"/>
      <c r="LBZ14" s="256"/>
      <c r="LCA14" s="256"/>
      <c r="LCB14" s="256"/>
      <c r="LCC14" s="256"/>
      <c r="LCD14" s="256"/>
      <c r="LCE14" s="256"/>
      <c r="LCF14" s="256"/>
      <c r="LCG14" s="256"/>
      <c r="LCH14" s="256"/>
      <c r="LCI14" s="256"/>
      <c r="LCJ14" s="256"/>
      <c r="LCK14" s="256"/>
      <c r="LCL14" s="256"/>
      <c r="LCM14" s="256"/>
      <c r="LCN14" s="256"/>
      <c r="LCO14" s="256"/>
      <c r="LCP14" s="256"/>
      <c r="LCQ14" s="256"/>
      <c r="LCR14" s="256"/>
      <c r="LCS14" s="256"/>
      <c r="LCT14" s="256"/>
      <c r="LCU14" s="256"/>
      <c r="LCV14" s="256"/>
      <c r="LCW14" s="256"/>
      <c r="LCX14" s="256"/>
      <c r="LCY14" s="256"/>
      <c r="LCZ14" s="256"/>
      <c r="LDA14" s="256"/>
      <c r="LDB14" s="256"/>
      <c r="LDC14" s="256"/>
      <c r="LDD14" s="256"/>
      <c r="LDE14" s="256"/>
      <c r="LDF14" s="256"/>
      <c r="LDG14" s="256"/>
      <c r="LDH14" s="256"/>
      <c r="LDI14" s="256"/>
      <c r="LDJ14" s="256"/>
      <c r="LDK14" s="256"/>
      <c r="LDL14" s="256"/>
      <c r="LDM14" s="256"/>
      <c r="LDN14" s="256"/>
      <c r="LDO14" s="256"/>
      <c r="LDP14" s="256"/>
      <c r="LDQ14" s="256"/>
      <c r="LDR14" s="256"/>
      <c r="LDS14" s="256"/>
      <c r="LDT14" s="256"/>
      <c r="LDU14" s="256"/>
      <c r="LDV14" s="256"/>
      <c r="LDW14" s="256"/>
      <c r="LDX14" s="256"/>
      <c r="LDY14" s="256"/>
      <c r="LDZ14" s="256"/>
      <c r="LEA14" s="256"/>
      <c r="LEB14" s="256"/>
      <c r="LEC14" s="256"/>
      <c r="LED14" s="256"/>
      <c r="LEE14" s="256"/>
      <c r="LEF14" s="256"/>
      <c r="LEG14" s="256"/>
      <c r="LEH14" s="256"/>
      <c r="LEI14" s="256"/>
      <c r="LEJ14" s="256"/>
      <c r="LEK14" s="256"/>
      <c r="LEL14" s="256"/>
      <c r="LEM14" s="256"/>
      <c r="LEN14" s="256"/>
      <c r="LEO14" s="256"/>
      <c r="LEP14" s="256"/>
      <c r="LEQ14" s="256"/>
      <c r="LER14" s="256"/>
      <c r="LES14" s="256"/>
      <c r="LET14" s="256"/>
      <c r="LEU14" s="256"/>
      <c r="LEV14" s="256"/>
      <c r="LEW14" s="256"/>
      <c r="LEX14" s="256"/>
      <c r="LEY14" s="256"/>
      <c r="LEZ14" s="256"/>
      <c r="LFA14" s="256"/>
      <c r="LFB14" s="256"/>
      <c r="LFC14" s="256"/>
      <c r="LFD14" s="256"/>
      <c r="LFE14" s="256"/>
      <c r="LFF14" s="256"/>
      <c r="LFG14" s="256"/>
      <c r="LFH14" s="256"/>
      <c r="LFI14" s="256"/>
      <c r="LFJ14" s="256"/>
      <c r="LFK14" s="256"/>
      <c r="LFL14" s="256"/>
      <c r="LFM14" s="256"/>
      <c r="LFN14" s="256"/>
      <c r="LFO14" s="256"/>
      <c r="LFP14" s="256"/>
      <c r="LFQ14" s="256"/>
      <c r="LFR14" s="256"/>
      <c r="LFS14" s="256"/>
      <c r="LFT14" s="256"/>
      <c r="LFU14" s="256"/>
      <c r="LFV14" s="256"/>
      <c r="LFW14" s="256"/>
      <c r="LFX14" s="256"/>
      <c r="LFY14" s="256"/>
      <c r="LFZ14" s="256"/>
      <c r="LGA14" s="256"/>
      <c r="LGB14" s="256"/>
      <c r="LGC14" s="256"/>
      <c r="LGD14" s="256"/>
      <c r="LGE14" s="256"/>
      <c r="LGF14" s="256"/>
      <c r="LGG14" s="256"/>
      <c r="LGH14" s="256"/>
      <c r="LGI14" s="256"/>
      <c r="LGJ14" s="256"/>
      <c r="LGK14" s="256"/>
      <c r="LGL14" s="256"/>
      <c r="LGM14" s="256"/>
      <c r="LGN14" s="256"/>
      <c r="LGO14" s="256"/>
      <c r="LGP14" s="256"/>
      <c r="LGQ14" s="256"/>
      <c r="LGR14" s="256"/>
      <c r="LGS14" s="256"/>
      <c r="LGT14" s="256"/>
      <c r="LGU14" s="256"/>
      <c r="LGV14" s="256"/>
      <c r="LGW14" s="256"/>
      <c r="LGX14" s="256"/>
      <c r="LGY14" s="256"/>
      <c r="LGZ14" s="256"/>
      <c r="LHA14" s="256"/>
      <c r="LHB14" s="256"/>
      <c r="LHC14" s="256"/>
      <c r="LHD14" s="256"/>
      <c r="LHE14" s="256"/>
      <c r="LHF14" s="256"/>
      <c r="LHG14" s="256"/>
      <c r="LHH14" s="256"/>
      <c r="LHI14" s="256"/>
      <c r="LHJ14" s="256"/>
      <c r="LHK14" s="256"/>
      <c r="LHL14" s="256"/>
      <c r="LHM14" s="256"/>
      <c r="LHN14" s="256"/>
      <c r="LHO14" s="256"/>
      <c r="LHP14" s="256"/>
      <c r="LHQ14" s="256"/>
      <c r="LHR14" s="256"/>
      <c r="LHS14" s="256"/>
      <c r="LHT14" s="256"/>
      <c r="LHU14" s="256"/>
      <c r="LHV14" s="256"/>
      <c r="LHW14" s="256"/>
      <c r="LHX14" s="256"/>
      <c r="LHY14" s="256"/>
      <c r="LHZ14" s="256"/>
      <c r="LIA14" s="256"/>
      <c r="LIB14" s="256"/>
      <c r="LIC14" s="256"/>
      <c r="LID14" s="256"/>
      <c r="LIE14" s="256"/>
      <c r="LIF14" s="256"/>
      <c r="LIG14" s="256"/>
      <c r="LIH14" s="256"/>
      <c r="LII14" s="256"/>
      <c r="LIJ14" s="256"/>
      <c r="LIK14" s="256"/>
      <c r="LIL14" s="256"/>
      <c r="LIM14" s="256"/>
      <c r="LIN14" s="256"/>
      <c r="LIO14" s="256"/>
      <c r="LIP14" s="256"/>
      <c r="LIQ14" s="256"/>
      <c r="LIR14" s="256"/>
      <c r="LIS14" s="256"/>
      <c r="LIT14" s="256"/>
      <c r="LIU14" s="256"/>
      <c r="LIV14" s="256"/>
      <c r="LIW14" s="256"/>
      <c r="LIX14" s="256"/>
      <c r="LIY14" s="256"/>
      <c r="LIZ14" s="256"/>
      <c r="LJA14" s="256"/>
      <c r="LJB14" s="256"/>
      <c r="LJC14" s="256"/>
      <c r="LJD14" s="256"/>
      <c r="LJE14" s="256"/>
      <c r="LJF14" s="256"/>
      <c r="LJG14" s="256"/>
      <c r="LJH14" s="256"/>
      <c r="LJI14" s="256"/>
      <c r="LJJ14" s="256"/>
      <c r="LJK14" s="256"/>
      <c r="LJL14" s="256"/>
      <c r="LJM14" s="256"/>
      <c r="LJN14" s="256"/>
      <c r="LJO14" s="256"/>
      <c r="LJP14" s="256"/>
      <c r="LJQ14" s="256"/>
      <c r="LJR14" s="256"/>
      <c r="LJS14" s="256"/>
      <c r="LJT14" s="256"/>
      <c r="LJU14" s="256"/>
      <c r="LJV14" s="256"/>
      <c r="LJW14" s="256"/>
      <c r="LJX14" s="256"/>
      <c r="LJY14" s="256"/>
      <c r="LJZ14" s="256"/>
      <c r="LKA14" s="256"/>
      <c r="LKB14" s="256"/>
      <c r="LKC14" s="256"/>
      <c r="LKD14" s="256"/>
      <c r="LKE14" s="256"/>
      <c r="LKF14" s="256"/>
      <c r="LKG14" s="256"/>
      <c r="LKH14" s="256"/>
      <c r="LKI14" s="256"/>
      <c r="LKJ14" s="256"/>
      <c r="LKK14" s="256"/>
      <c r="LKL14" s="256"/>
      <c r="LKM14" s="256"/>
      <c r="LKN14" s="256"/>
      <c r="LKO14" s="256"/>
      <c r="LKP14" s="256"/>
      <c r="LKQ14" s="256"/>
      <c r="LKR14" s="256"/>
      <c r="LKS14" s="256"/>
      <c r="LKT14" s="256"/>
      <c r="LKU14" s="256"/>
      <c r="LKV14" s="256"/>
      <c r="LKW14" s="256"/>
      <c r="LKX14" s="256"/>
      <c r="LKY14" s="256"/>
      <c r="LKZ14" s="256"/>
      <c r="LLA14" s="256"/>
      <c r="LLB14" s="256"/>
      <c r="LLC14" s="256"/>
      <c r="LLD14" s="256"/>
      <c r="LLE14" s="256"/>
      <c r="LLF14" s="256"/>
      <c r="LLG14" s="256"/>
      <c r="LLH14" s="256"/>
      <c r="LLI14" s="256"/>
      <c r="LLJ14" s="256"/>
      <c r="LLK14" s="256"/>
      <c r="LLL14" s="256"/>
      <c r="LLM14" s="256"/>
      <c r="LLN14" s="256"/>
      <c r="LLO14" s="256"/>
      <c r="LLP14" s="256"/>
      <c r="LLQ14" s="256"/>
      <c r="LLR14" s="256"/>
      <c r="LLS14" s="256"/>
      <c r="LLT14" s="256"/>
      <c r="LLU14" s="256"/>
      <c r="LLV14" s="256"/>
      <c r="LLW14" s="256"/>
      <c r="LLX14" s="256"/>
      <c r="LLY14" s="256"/>
      <c r="LLZ14" s="256"/>
      <c r="LMA14" s="256"/>
      <c r="LMB14" s="256"/>
      <c r="LMC14" s="256"/>
      <c r="LMD14" s="256"/>
      <c r="LME14" s="256"/>
      <c r="LMF14" s="256"/>
      <c r="LMG14" s="256"/>
      <c r="LMH14" s="256"/>
      <c r="LMI14" s="256"/>
      <c r="LMJ14" s="256"/>
      <c r="LMK14" s="256"/>
      <c r="LML14" s="256"/>
      <c r="LMM14" s="256"/>
      <c r="LMN14" s="256"/>
      <c r="LMO14" s="256"/>
      <c r="LMP14" s="256"/>
      <c r="LMQ14" s="256"/>
      <c r="LMR14" s="256"/>
      <c r="LMS14" s="256"/>
      <c r="LMT14" s="256"/>
      <c r="LMU14" s="256"/>
      <c r="LMV14" s="256"/>
      <c r="LMW14" s="256"/>
      <c r="LMX14" s="256"/>
      <c r="LMY14" s="256"/>
      <c r="LMZ14" s="256"/>
      <c r="LNA14" s="256"/>
      <c r="LNB14" s="256"/>
      <c r="LNC14" s="256"/>
      <c r="LND14" s="256"/>
      <c r="LNE14" s="256"/>
      <c r="LNF14" s="256"/>
      <c r="LNG14" s="256"/>
      <c r="LNH14" s="256"/>
      <c r="LNI14" s="256"/>
      <c r="LNJ14" s="256"/>
      <c r="LNK14" s="256"/>
      <c r="LNL14" s="256"/>
      <c r="LNM14" s="256"/>
      <c r="LNN14" s="256"/>
      <c r="LNO14" s="256"/>
      <c r="LNP14" s="256"/>
      <c r="LNQ14" s="256"/>
      <c r="LNR14" s="256"/>
      <c r="LNS14" s="256"/>
      <c r="LNT14" s="256"/>
      <c r="LNU14" s="256"/>
      <c r="LNV14" s="256"/>
      <c r="LNW14" s="256"/>
      <c r="LNX14" s="256"/>
      <c r="LNY14" s="256"/>
      <c r="LNZ14" s="256"/>
      <c r="LOA14" s="256"/>
      <c r="LOB14" s="256"/>
      <c r="LOC14" s="256"/>
      <c r="LOD14" s="256"/>
      <c r="LOE14" s="256"/>
      <c r="LOF14" s="256"/>
      <c r="LOG14" s="256"/>
      <c r="LOH14" s="256"/>
      <c r="LOI14" s="256"/>
      <c r="LOJ14" s="256"/>
      <c r="LOK14" s="256"/>
      <c r="LOL14" s="256"/>
      <c r="LOM14" s="256"/>
      <c r="LON14" s="256"/>
      <c r="LOO14" s="256"/>
      <c r="LOP14" s="256"/>
      <c r="LOQ14" s="256"/>
      <c r="LOR14" s="256"/>
      <c r="LOS14" s="256"/>
      <c r="LOT14" s="256"/>
      <c r="LOU14" s="256"/>
      <c r="LOV14" s="256"/>
      <c r="LOW14" s="256"/>
      <c r="LOX14" s="256"/>
      <c r="LOY14" s="256"/>
      <c r="LOZ14" s="256"/>
      <c r="LPA14" s="256"/>
      <c r="LPB14" s="256"/>
      <c r="LPC14" s="256"/>
      <c r="LPD14" s="256"/>
      <c r="LPE14" s="256"/>
      <c r="LPF14" s="256"/>
      <c r="LPG14" s="256"/>
      <c r="LPH14" s="256"/>
      <c r="LPI14" s="256"/>
      <c r="LPJ14" s="256"/>
      <c r="LPK14" s="256"/>
      <c r="LPL14" s="256"/>
      <c r="LPM14" s="256"/>
      <c r="LPN14" s="256"/>
      <c r="LPO14" s="256"/>
      <c r="LPP14" s="256"/>
      <c r="LPQ14" s="256"/>
      <c r="LPR14" s="256"/>
      <c r="LPS14" s="256"/>
      <c r="LPT14" s="256"/>
      <c r="LPU14" s="256"/>
      <c r="LPV14" s="256"/>
      <c r="LPW14" s="256"/>
      <c r="LPX14" s="256"/>
      <c r="LPY14" s="256"/>
      <c r="LPZ14" s="256"/>
      <c r="LQA14" s="256"/>
      <c r="LQB14" s="256"/>
      <c r="LQC14" s="256"/>
      <c r="LQD14" s="256"/>
      <c r="LQE14" s="256"/>
      <c r="LQF14" s="256"/>
      <c r="LQG14" s="256"/>
      <c r="LQH14" s="256"/>
      <c r="LQI14" s="256"/>
      <c r="LQJ14" s="256"/>
      <c r="LQK14" s="256"/>
      <c r="LQL14" s="256"/>
      <c r="LQM14" s="256"/>
      <c r="LQN14" s="256"/>
      <c r="LQO14" s="256"/>
      <c r="LQP14" s="256"/>
      <c r="LQQ14" s="256"/>
      <c r="LQR14" s="256"/>
      <c r="LQS14" s="256"/>
      <c r="LQT14" s="256"/>
      <c r="LQU14" s="256"/>
      <c r="LQV14" s="256"/>
      <c r="LQW14" s="256"/>
      <c r="LQX14" s="256"/>
      <c r="LQY14" s="256"/>
      <c r="LQZ14" s="256"/>
      <c r="LRA14" s="256"/>
      <c r="LRB14" s="256"/>
      <c r="LRC14" s="256"/>
      <c r="LRD14" s="256"/>
      <c r="LRE14" s="256"/>
      <c r="LRF14" s="256"/>
      <c r="LRG14" s="256"/>
      <c r="LRH14" s="256"/>
      <c r="LRI14" s="256"/>
      <c r="LRJ14" s="256"/>
      <c r="LRK14" s="256"/>
      <c r="LRL14" s="256"/>
      <c r="LRM14" s="256"/>
      <c r="LRN14" s="256"/>
      <c r="LRO14" s="256"/>
      <c r="LRP14" s="256"/>
      <c r="LRQ14" s="256"/>
      <c r="LRR14" s="256"/>
      <c r="LRS14" s="256"/>
      <c r="LRT14" s="256"/>
      <c r="LRU14" s="256"/>
      <c r="LRV14" s="256"/>
      <c r="LRW14" s="256"/>
      <c r="LRX14" s="256"/>
      <c r="LRY14" s="256"/>
      <c r="LRZ14" s="256"/>
      <c r="LSA14" s="256"/>
      <c r="LSB14" s="256"/>
      <c r="LSC14" s="256"/>
      <c r="LSD14" s="256"/>
      <c r="LSE14" s="256"/>
      <c r="LSF14" s="256"/>
      <c r="LSG14" s="256"/>
      <c r="LSH14" s="256"/>
      <c r="LSI14" s="256"/>
      <c r="LSJ14" s="256"/>
      <c r="LSK14" s="256"/>
      <c r="LSL14" s="256"/>
      <c r="LSM14" s="256"/>
      <c r="LSN14" s="256"/>
      <c r="LSO14" s="256"/>
      <c r="LSP14" s="256"/>
      <c r="LSQ14" s="256"/>
      <c r="LSR14" s="256"/>
      <c r="LSS14" s="256"/>
      <c r="LST14" s="256"/>
      <c r="LSU14" s="256"/>
      <c r="LSV14" s="256"/>
      <c r="LSW14" s="256"/>
      <c r="LSX14" s="256"/>
      <c r="LSY14" s="256"/>
      <c r="LSZ14" s="256"/>
      <c r="LTA14" s="256"/>
      <c r="LTB14" s="256"/>
      <c r="LTC14" s="256"/>
      <c r="LTD14" s="256"/>
      <c r="LTE14" s="256"/>
      <c r="LTF14" s="256"/>
      <c r="LTG14" s="256"/>
      <c r="LTH14" s="256"/>
      <c r="LTI14" s="256"/>
      <c r="LTJ14" s="256"/>
      <c r="LTK14" s="256"/>
      <c r="LTL14" s="256"/>
      <c r="LTM14" s="256"/>
      <c r="LTN14" s="256"/>
      <c r="LTO14" s="256"/>
      <c r="LTP14" s="256"/>
      <c r="LTQ14" s="256"/>
      <c r="LTR14" s="256"/>
      <c r="LTS14" s="256"/>
      <c r="LTT14" s="256"/>
      <c r="LTU14" s="256"/>
      <c r="LTV14" s="256"/>
      <c r="LTW14" s="256"/>
      <c r="LTX14" s="256"/>
      <c r="LTY14" s="256"/>
      <c r="LTZ14" s="256"/>
      <c r="LUA14" s="256"/>
      <c r="LUB14" s="256"/>
      <c r="LUC14" s="256"/>
      <c r="LUD14" s="256"/>
      <c r="LUE14" s="256"/>
      <c r="LUF14" s="256"/>
      <c r="LUG14" s="256"/>
      <c r="LUH14" s="256"/>
      <c r="LUI14" s="256"/>
      <c r="LUJ14" s="256"/>
      <c r="LUK14" s="256"/>
      <c r="LUL14" s="256"/>
      <c r="LUM14" s="256"/>
      <c r="LUN14" s="256"/>
      <c r="LUO14" s="256"/>
      <c r="LUP14" s="256"/>
      <c r="LUQ14" s="256"/>
      <c r="LUR14" s="256"/>
      <c r="LUS14" s="256"/>
      <c r="LUT14" s="256"/>
      <c r="LUU14" s="256"/>
      <c r="LUV14" s="256"/>
      <c r="LUW14" s="256"/>
      <c r="LUX14" s="256"/>
      <c r="LUY14" s="256"/>
      <c r="LUZ14" s="256"/>
      <c r="LVA14" s="256"/>
      <c r="LVB14" s="256"/>
      <c r="LVC14" s="256"/>
      <c r="LVD14" s="256"/>
      <c r="LVE14" s="256"/>
      <c r="LVF14" s="256"/>
      <c r="LVG14" s="256"/>
      <c r="LVH14" s="256"/>
      <c r="LVI14" s="256"/>
      <c r="LVJ14" s="256"/>
      <c r="LVK14" s="256"/>
      <c r="LVL14" s="256"/>
      <c r="LVM14" s="256"/>
      <c r="LVN14" s="256"/>
      <c r="LVO14" s="256"/>
      <c r="LVP14" s="256"/>
      <c r="LVQ14" s="256"/>
      <c r="LVR14" s="256"/>
      <c r="LVS14" s="256"/>
      <c r="LVT14" s="256"/>
      <c r="LVU14" s="256"/>
      <c r="LVV14" s="256"/>
      <c r="LVW14" s="256"/>
      <c r="LVX14" s="256"/>
      <c r="LVY14" s="256"/>
      <c r="LVZ14" s="256"/>
      <c r="LWA14" s="256"/>
      <c r="LWB14" s="256"/>
      <c r="LWC14" s="256"/>
      <c r="LWD14" s="256"/>
      <c r="LWE14" s="256"/>
      <c r="LWF14" s="256"/>
      <c r="LWG14" s="256"/>
      <c r="LWH14" s="256"/>
      <c r="LWI14" s="256"/>
      <c r="LWJ14" s="256"/>
      <c r="LWK14" s="256"/>
      <c r="LWL14" s="256"/>
      <c r="LWM14" s="256"/>
      <c r="LWN14" s="256"/>
      <c r="LWO14" s="256"/>
      <c r="LWP14" s="256"/>
      <c r="LWQ14" s="256"/>
      <c r="LWR14" s="256"/>
      <c r="LWS14" s="256"/>
      <c r="LWT14" s="256"/>
      <c r="LWU14" s="256"/>
      <c r="LWV14" s="256"/>
      <c r="LWW14" s="256"/>
      <c r="LWX14" s="256"/>
      <c r="LWY14" s="256"/>
      <c r="LWZ14" s="256"/>
      <c r="LXA14" s="256"/>
      <c r="LXB14" s="256"/>
      <c r="LXC14" s="256"/>
      <c r="LXD14" s="256"/>
      <c r="LXE14" s="256"/>
      <c r="LXF14" s="256"/>
      <c r="LXG14" s="256"/>
      <c r="LXH14" s="256"/>
      <c r="LXI14" s="256"/>
      <c r="LXJ14" s="256"/>
      <c r="LXK14" s="256"/>
      <c r="LXL14" s="256"/>
      <c r="LXM14" s="256"/>
      <c r="LXN14" s="256"/>
      <c r="LXO14" s="256"/>
      <c r="LXP14" s="256"/>
      <c r="LXQ14" s="256"/>
      <c r="LXR14" s="256"/>
      <c r="LXS14" s="256"/>
      <c r="LXT14" s="256"/>
      <c r="LXU14" s="256"/>
      <c r="LXV14" s="256"/>
      <c r="LXW14" s="256"/>
      <c r="LXX14" s="256"/>
      <c r="LXY14" s="256"/>
      <c r="LXZ14" s="256"/>
      <c r="LYA14" s="256"/>
      <c r="LYB14" s="256"/>
      <c r="LYC14" s="256"/>
      <c r="LYD14" s="256"/>
      <c r="LYE14" s="256"/>
      <c r="LYF14" s="256"/>
      <c r="LYG14" s="256"/>
      <c r="LYH14" s="256"/>
      <c r="LYI14" s="256"/>
      <c r="LYJ14" s="256"/>
      <c r="LYK14" s="256"/>
      <c r="LYL14" s="256"/>
      <c r="LYM14" s="256"/>
      <c r="LYN14" s="256"/>
      <c r="LYO14" s="256"/>
      <c r="LYP14" s="256"/>
      <c r="LYQ14" s="256"/>
      <c r="LYR14" s="256"/>
      <c r="LYS14" s="256"/>
      <c r="LYT14" s="256"/>
      <c r="LYU14" s="256"/>
      <c r="LYV14" s="256"/>
      <c r="LYW14" s="256"/>
      <c r="LYX14" s="256"/>
      <c r="LYY14" s="256"/>
      <c r="LYZ14" s="256"/>
      <c r="LZA14" s="256"/>
      <c r="LZB14" s="256"/>
      <c r="LZC14" s="256"/>
      <c r="LZD14" s="256"/>
      <c r="LZE14" s="256"/>
      <c r="LZF14" s="256"/>
      <c r="LZG14" s="256"/>
      <c r="LZH14" s="256"/>
      <c r="LZI14" s="256"/>
      <c r="LZJ14" s="256"/>
      <c r="LZK14" s="256"/>
      <c r="LZL14" s="256"/>
      <c r="LZM14" s="256"/>
      <c r="LZN14" s="256"/>
      <c r="LZO14" s="256"/>
      <c r="LZP14" s="256"/>
      <c r="LZQ14" s="256"/>
      <c r="LZR14" s="256"/>
      <c r="LZS14" s="256"/>
      <c r="LZT14" s="256"/>
      <c r="LZU14" s="256"/>
      <c r="LZV14" s="256"/>
      <c r="LZW14" s="256"/>
      <c r="LZX14" s="256"/>
      <c r="LZY14" s="256"/>
      <c r="LZZ14" s="256"/>
      <c r="MAA14" s="256"/>
      <c r="MAB14" s="256"/>
      <c r="MAC14" s="256"/>
      <c r="MAD14" s="256"/>
      <c r="MAE14" s="256"/>
      <c r="MAF14" s="256"/>
      <c r="MAG14" s="256"/>
      <c r="MAH14" s="256"/>
      <c r="MAI14" s="256"/>
      <c r="MAJ14" s="256"/>
      <c r="MAK14" s="256"/>
      <c r="MAL14" s="256"/>
      <c r="MAM14" s="256"/>
      <c r="MAN14" s="256"/>
      <c r="MAO14" s="256"/>
      <c r="MAP14" s="256"/>
      <c r="MAQ14" s="256"/>
      <c r="MAR14" s="256"/>
      <c r="MAS14" s="256"/>
      <c r="MAT14" s="256"/>
      <c r="MAU14" s="256"/>
      <c r="MAV14" s="256"/>
      <c r="MAW14" s="256"/>
      <c r="MAX14" s="256"/>
      <c r="MAY14" s="256"/>
      <c r="MAZ14" s="256"/>
      <c r="MBA14" s="256"/>
      <c r="MBB14" s="256"/>
      <c r="MBC14" s="256"/>
      <c r="MBD14" s="256"/>
      <c r="MBE14" s="256"/>
      <c r="MBF14" s="256"/>
      <c r="MBG14" s="256"/>
      <c r="MBH14" s="256"/>
      <c r="MBI14" s="256"/>
      <c r="MBJ14" s="256"/>
      <c r="MBK14" s="256"/>
      <c r="MBL14" s="256"/>
      <c r="MBM14" s="256"/>
      <c r="MBN14" s="256"/>
      <c r="MBO14" s="256"/>
      <c r="MBP14" s="256"/>
      <c r="MBQ14" s="256"/>
      <c r="MBR14" s="256"/>
      <c r="MBS14" s="256"/>
      <c r="MBT14" s="256"/>
      <c r="MBU14" s="256"/>
      <c r="MBV14" s="256"/>
      <c r="MBW14" s="256"/>
      <c r="MBX14" s="256"/>
      <c r="MBY14" s="256"/>
      <c r="MBZ14" s="256"/>
      <c r="MCA14" s="256"/>
      <c r="MCB14" s="256"/>
      <c r="MCC14" s="256"/>
      <c r="MCD14" s="256"/>
      <c r="MCE14" s="256"/>
      <c r="MCF14" s="256"/>
      <c r="MCG14" s="256"/>
      <c r="MCH14" s="256"/>
      <c r="MCI14" s="256"/>
      <c r="MCJ14" s="256"/>
      <c r="MCK14" s="256"/>
      <c r="MCL14" s="256"/>
      <c r="MCM14" s="256"/>
      <c r="MCN14" s="256"/>
      <c r="MCO14" s="256"/>
      <c r="MCP14" s="256"/>
      <c r="MCQ14" s="256"/>
      <c r="MCR14" s="256"/>
      <c r="MCS14" s="256"/>
      <c r="MCT14" s="256"/>
      <c r="MCU14" s="256"/>
      <c r="MCV14" s="256"/>
      <c r="MCW14" s="256"/>
      <c r="MCX14" s="256"/>
      <c r="MCY14" s="256"/>
      <c r="MCZ14" s="256"/>
      <c r="MDA14" s="256"/>
      <c r="MDB14" s="256"/>
      <c r="MDC14" s="256"/>
      <c r="MDD14" s="256"/>
      <c r="MDE14" s="256"/>
      <c r="MDF14" s="256"/>
      <c r="MDG14" s="256"/>
      <c r="MDH14" s="256"/>
      <c r="MDI14" s="256"/>
      <c r="MDJ14" s="256"/>
      <c r="MDK14" s="256"/>
      <c r="MDL14" s="256"/>
      <c r="MDM14" s="256"/>
      <c r="MDN14" s="256"/>
      <c r="MDO14" s="256"/>
      <c r="MDP14" s="256"/>
      <c r="MDQ14" s="256"/>
      <c r="MDR14" s="256"/>
      <c r="MDS14" s="256"/>
      <c r="MDT14" s="256"/>
      <c r="MDU14" s="256"/>
      <c r="MDV14" s="256"/>
      <c r="MDW14" s="256"/>
      <c r="MDX14" s="256"/>
      <c r="MDY14" s="256"/>
      <c r="MDZ14" s="256"/>
      <c r="MEA14" s="256"/>
      <c r="MEB14" s="256"/>
      <c r="MEC14" s="256"/>
      <c r="MED14" s="256"/>
      <c r="MEE14" s="256"/>
      <c r="MEF14" s="256"/>
      <c r="MEG14" s="256"/>
      <c r="MEH14" s="256"/>
      <c r="MEI14" s="256"/>
      <c r="MEJ14" s="256"/>
      <c r="MEK14" s="256"/>
      <c r="MEL14" s="256"/>
      <c r="MEM14" s="256"/>
      <c r="MEN14" s="256"/>
      <c r="MEO14" s="256"/>
      <c r="MEP14" s="256"/>
      <c r="MEQ14" s="256"/>
      <c r="MER14" s="256"/>
      <c r="MES14" s="256"/>
      <c r="MET14" s="256"/>
      <c r="MEU14" s="256"/>
      <c r="MEV14" s="256"/>
      <c r="MEW14" s="256"/>
      <c r="MEX14" s="256"/>
      <c r="MEY14" s="256"/>
      <c r="MEZ14" s="256"/>
      <c r="MFA14" s="256"/>
      <c r="MFB14" s="256"/>
      <c r="MFC14" s="256"/>
      <c r="MFD14" s="256"/>
      <c r="MFE14" s="256"/>
      <c r="MFF14" s="256"/>
      <c r="MFG14" s="256"/>
      <c r="MFH14" s="256"/>
      <c r="MFI14" s="256"/>
      <c r="MFJ14" s="256"/>
      <c r="MFK14" s="256"/>
      <c r="MFL14" s="256"/>
      <c r="MFM14" s="256"/>
      <c r="MFN14" s="256"/>
      <c r="MFO14" s="256"/>
      <c r="MFP14" s="256"/>
      <c r="MFQ14" s="256"/>
      <c r="MFR14" s="256"/>
      <c r="MFS14" s="256"/>
      <c r="MFT14" s="256"/>
      <c r="MFU14" s="256"/>
      <c r="MFV14" s="256"/>
      <c r="MFW14" s="256"/>
      <c r="MFX14" s="256"/>
      <c r="MFY14" s="256"/>
      <c r="MFZ14" s="256"/>
      <c r="MGA14" s="256"/>
      <c r="MGB14" s="256"/>
      <c r="MGC14" s="256"/>
      <c r="MGD14" s="256"/>
      <c r="MGE14" s="256"/>
      <c r="MGF14" s="256"/>
      <c r="MGG14" s="256"/>
      <c r="MGH14" s="256"/>
      <c r="MGI14" s="256"/>
      <c r="MGJ14" s="256"/>
      <c r="MGK14" s="256"/>
      <c r="MGL14" s="256"/>
      <c r="MGM14" s="256"/>
      <c r="MGN14" s="256"/>
      <c r="MGO14" s="256"/>
      <c r="MGP14" s="256"/>
      <c r="MGQ14" s="256"/>
      <c r="MGR14" s="256"/>
      <c r="MGS14" s="256"/>
      <c r="MGT14" s="256"/>
      <c r="MGU14" s="256"/>
      <c r="MGV14" s="256"/>
      <c r="MGW14" s="256"/>
      <c r="MGX14" s="256"/>
      <c r="MGY14" s="256"/>
      <c r="MGZ14" s="256"/>
      <c r="MHA14" s="256"/>
      <c r="MHB14" s="256"/>
      <c r="MHC14" s="256"/>
      <c r="MHD14" s="256"/>
      <c r="MHE14" s="256"/>
      <c r="MHF14" s="256"/>
      <c r="MHG14" s="256"/>
      <c r="MHH14" s="256"/>
      <c r="MHI14" s="256"/>
      <c r="MHJ14" s="256"/>
      <c r="MHK14" s="256"/>
      <c r="MHL14" s="256"/>
      <c r="MHM14" s="256"/>
      <c r="MHN14" s="256"/>
      <c r="MHO14" s="256"/>
      <c r="MHP14" s="256"/>
      <c r="MHQ14" s="256"/>
      <c r="MHR14" s="256"/>
      <c r="MHS14" s="256"/>
      <c r="MHT14" s="256"/>
      <c r="MHU14" s="256"/>
      <c r="MHV14" s="256"/>
      <c r="MHW14" s="256"/>
      <c r="MHX14" s="256"/>
      <c r="MHY14" s="256"/>
      <c r="MHZ14" s="256"/>
      <c r="MIA14" s="256"/>
      <c r="MIB14" s="256"/>
      <c r="MIC14" s="256"/>
      <c r="MID14" s="256"/>
      <c r="MIE14" s="256"/>
      <c r="MIF14" s="256"/>
      <c r="MIG14" s="256"/>
      <c r="MIH14" s="256"/>
      <c r="MII14" s="256"/>
      <c r="MIJ14" s="256"/>
      <c r="MIK14" s="256"/>
      <c r="MIL14" s="256"/>
      <c r="MIM14" s="256"/>
      <c r="MIN14" s="256"/>
      <c r="MIO14" s="256"/>
      <c r="MIP14" s="256"/>
      <c r="MIQ14" s="256"/>
      <c r="MIR14" s="256"/>
      <c r="MIS14" s="256"/>
      <c r="MIT14" s="256"/>
      <c r="MIU14" s="256"/>
      <c r="MIV14" s="256"/>
      <c r="MIW14" s="256"/>
      <c r="MIX14" s="256"/>
      <c r="MIY14" s="256"/>
      <c r="MIZ14" s="256"/>
      <c r="MJA14" s="256"/>
      <c r="MJB14" s="256"/>
      <c r="MJC14" s="256"/>
      <c r="MJD14" s="256"/>
      <c r="MJE14" s="256"/>
      <c r="MJF14" s="256"/>
      <c r="MJG14" s="256"/>
      <c r="MJH14" s="256"/>
      <c r="MJI14" s="256"/>
      <c r="MJJ14" s="256"/>
      <c r="MJK14" s="256"/>
      <c r="MJL14" s="256"/>
      <c r="MJM14" s="256"/>
      <c r="MJN14" s="256"/>
      <c r="MJO14" s="256"/>
      <c r="MJP14" s="256"/>
      <c r="MJQ14" s="256"/>
      <c r="MJR14" s="256"/>
      <c r="MJS14" s="256"/>
      <c r="MJT14" s="256"/>
      <c r="MJU14" s="256"/>
      <c r="MJV14" s="256"/>
      <c r="MJW14" s="256"/>
      <c r="MJX14" s="256"/>
      <c r="MJY14" s="256"/>
      <c r="MJZ14" s="256"/>
      <c r="MKA14" s="256"/>
      <c r="MKB14" s="256"/>
      <c r="MKC14" s="256"/>
      <c r="MKD14" s="256"/>
      <c r="MKE14" s="256"/>
      <c r="MKF14" s="256"/>
      <c r="MKG14" s="256"/>
      <c r="MKH14" s="256"/>
      <c r="MKI14" s="256"/>
      <c r="MKJ14" s="256"/>
      <c r="MKK14" s="256"/>
      <c r="MKL14" s="256"/>
      <c r="MKM14" s="256"/>
      <c r="MKN14" s="256"/>
      <c r="MKO14" s="256"/>
      <c r="MKP14" s="256"/>
      <c r="MKQ14" s="256"/>
      <c r="MKR14" s="256"/>
      <c r="MKS14" s="256"/>
      <c r="MKT14" s="256"/>
      <c r="MKU14" s="256"/>
      <c r="MKV14" s="256"/>
      <c r="MKW14" s="256"/>
      <c r="MKX14" s="256"/>
      <c r="MKY14" s="256"/>
      <c r="MKZ14" s="256"/>
      <c r="MLA14" s="256"/>
      <c r="MLB14" s="256"/>
      <c r="MLC14" s="256"/>
      <c r="MLD14" s="256"/>
      <c r="MLE14" s="256"/>
      <c r="MLF14" s="256"/>
      <c r="MLG14" s="256"/>
      <c r="MLH14" s="256"/>
      <c r="MLI14" s="256"/>
      <c r="MLJ14" s="256"/>
      <c r="MLK14" s="256"/>
      <c r="MLL14" s="256"/>
      <c r="MLM14" s="256"/>
      <c r="MLN14" s="256"/>
      <c r="MLO14" s="256"/>
      <c r="MLP14" s="256"/>
      <c r="MLQ14" s="256"/>
      <c r="MLR14" s="256"/>
      <c r="MLS14" s="256"/>
      <c r="MLT14" s="256"/>
      <c r="MLU14" s="256"/>
      <c r="MLV14" s="256"/>
      <c r="MLW14" s="256"/>
      <c r="MLX14" s="256"/>
      <c r="MLY14" s="256"/>
      <c r="MLZ14" s="256"/>
      <c r="MMA14" s="256"/>
      <c r="MMB14" s="256"/>
      <c r="MMC14" s="256"/>
      <c r="MMD14" s="256"/>
      <c r="MME14" s="256"/>
      <c r="MMF14" s="256"/>
      <c r="MMG14" s="256"/>
      <c r="MMH14" s="256"/>
      <c r="MMI14" s="256"/>
      <c r="MMJ14" s="256"/>
      <c r="MMK14" s="256"/>
      <c r="MML14" s="256"/>
      <c r="MMM14" s="256"/>
      <c r="MMN14" s="256"/>
      <c r="MMO14" s="256"/>
      <c r="MMP14" s="256"/>
      <c r="MMQ14" s="256"/>
      <c r="MMR14" s="256"/>
      <c r="MMS14" s="256"/>
      <c r="MMT14" s="256"/>
      <c r="MMU14" s="256"/>
      <c r="MMV14" s="256"/>
      <c r="MMW14" s="256"/>
      <c r="MMX14" s="256"/>
      <c r="MMY14" s="256"/>
      <c r="MMZ14" s="256"/>
      <c r="MNA14" s="256"/>
      <c r="MNB14" s="256"/>
      <c r="MNC14" s="256"/>
      <c r="MND14" s="256"/>
      <c r="MNE14" s="256"/>
      <c r="MNF14" s="256"/>
      <c r="MNG14" s="256"/>
      <c r="MNH14" s="256"/>
      <c r="MNI14" s="256"/>
      <c r="MNJ14" s="256"/>
      <c r="MNK14" s="256"/>
      <c r="MNL14" s="256"/>
      <c r="MNM14" s="256"/>
      <c r="MNN14" s="256"/>
      <c r="MNO14" s="256"/>
      <c r="MNP14" s="256"/>
      <c r="MNQ14" s="256"/>
      <c r="MNR14" s="256"/>
      <c r="MNS14" s="256"/>
      <c r="MNT14" s="256"/>
      <c r="MNU14" s="256"/>
      <c r="MNV14" s="256"/>
      <c r="MNW14" s="256"/>
      <c r="MNX14" s="256"/>
      <c r="MNY14" s="256"/>
      <c r="MNZ14" s="256"/>
      <c r="MOA14" s="256"/>
      <c r="MOB14" s="256"/>
      <c r="MOC14" s="256"/>
      <c r="MOD14" s="256"/>
      <c r="MOE14" s="256"/>
      <c r="MOF14" s="256"/>
      <c r="MOG14" s="256"/>
      <c r="MOH14" s="256"/>
      <c r="MOI14" s="256"/>
      <c r="MOJ14" s="256"/>
      <c r="MOK14" s="256"/>
      <c r="MOL14" s="256"/>
      <c r="MOM14" s="256"/>
      <c r="MON14" s="256"/>
      <c r="MOO14" s="256"/>
      <c r="MOP14" s="256"/>
      <c r="MOQ14" s="256"/>
      <c r="MOR14" s="256"/>
      <c r="MOS14" s="256"/>
      <c r="MOT14" s="256"/>
      <c r="MOU14" s="256"/>
      <c r="MOV14" s="256"/>
      <c r="MOW14" s="256"/>
      <c r="MOX14" s="256"/>
      <c r="MOY14" s="256"/>
      <c r="MOZ14" s="256"/>
      <c r="MPA14" s="256"/>
      <c r="MPB14" s="256"/>
      <c r="MPC14" s="256"/>
      <c r="MPD14" s="256"/>
      <c r="MPE14" s="256"/>
      <c r="MPF14" s="256"/>
      <c r="MPG14" s="256"/>
      <c r="MPH14" s="256"/>
      <c r="MPI14" s="256"/>
      <c r="MPJ14" s="256"/>
      <c r="MPK14" s="256"/>
      <c r="MPL14" s="256"/>
      <c r="MPM14" s="256"/>
      <c r="MPN14" s="256"/>
      <c r="MPO14" s="256"/>
      <c r="MPP14" s="256"/>
      <c r="MPQ14" s="256"/>
      <c r="MPR14" s="256"/>
      <c r="MPS14" s="256"/>
      <c r="MPT14" s="256"/>
      <c r="MPU14" s="256"/>
      <c r="MPV14" s="256"/>
      <c r="MPW14" s="256"/>
      <c r="MPX14" s="256"/>
      <c r="MPY14" s="256"/>
      <c r="MPZ14" s="256"/>
      <c r="MQA14" s="256"/>
      <c r="MQB14" s="256"/>
      <c r="MQC14" s="256"/>
      <c r="MQD14" s="256"/>
      <c r="MQE14" s="256"/>
      <c r="MQF14" s="256"/>
      <c r="MQG14" s="256"/>
      <c r="MQH14" s="256"/>
      <c r="MQI14" s="256"/>
      <c r="MQJ14" s="256"/>
      <c r="MQK14" s="256"/>
      <c r="MQL14" s="256"/>
      <c r="MQM14" s="256"/>
      <c r="MQN14" s="256"/>
      <c r="MQO14" s="256"/>
      <c r="MQP14" s="256"/>
      <c r="MQQ14" s="256"/>
      <c r="MQR14" s="256"/>
      <c r="MQS14" s="256"/>
      <c r="MQT14" s="256"/>
      <c r="MQU14" s="256"/>
      <c r="MQV14" s="256"/>
      <c r="MQW14" s="256"/>
      <c r="MQX14" s="256"/>
      <c r="MQY14" s="256"/>
      <c r="MQZ14" s="256"/>
      <c r="MRA14" s="256"/>
      <c r="MRB14" s="256"/>
      <c r="MRC14" s="256"/>
      <c r="MRD14" s="256"/>
      <c r="MRE14" s="256"/>
      <c r="MRF14" s="256"/>
      <c r="MRG14" s="256"/>
      <c r="MRH14" s="256"/>
      <c r="MRI14" s="256"/>
      <c r="MRJ14" s="256"/>
      <c r="MRK14" s="256"/>
      <c r="MRL14" s="256"/>
      <c r="MRM14" s="256"/>
      <c r="MRN14" s="256"/>
      <c r="MRO14" s="256"/>
      <c r="MRP14" s="256"/>
      <c r="MRQ14" s="256"/>
      <c r="MRR14" s="256"/>
      <c r="MRS14" s="256"/>
      <c r="MRT14" s="256"/>
      <c r="MRU14" s="256"/>
      <c r="MRV14" s="256"/>
      <c r="MRW14" s="256"/>
      <c r="MRX14" s="256"/>
      <c r="MRY14" s="256"/>
      <c r="MRZ14" s="256"/>
      <c r="MSA14" s="256"/>
      <c r="MSB14" s="256"/>
      <c r="MSC14" s="256"/>
      <c r="MSD14" s="256"/>
      <c r="MSE14" s="256"/>
      <c r="MSF14" s="256"/>
      <c r="MSG14" s="256"/>
      <c r="MSH14" s="256"/>
      <c r="MSI14" s="256"/>
      <c r="MSJ14" s="256"/>
      <c r="MSK14" s="256"/>
      <c r="MSL14" s="256"/>
      <c r="MSM14" s="256"/>
      <c r="MSN14" s="256"/>
      <c r="MSO14" s="256"/>
      <c r="MSP14" s="256"/>
      <c r="MSQ14" s="256"/>
      <c r="MSR14" s="256"/>
      <c r="MSS14" s="256"/>
      <c r="MST14" s="256"/>
      <c r="MSU14" s="256"/>
      <c r="MSV14" s="256"/>
      <c r="MSW14" s="256"/>
      <c r="MSX14" s="256"/>
      <c r="MSY14" s="256"/>
      <c r="MSZ14" s="256"/>
      <c r="MTA14" s="256"/>
      <c r="MTB14" s="256"/>
      <c r="MTC14" s="256"/>
      <c r="MTD14" s="256"/>
      <c r="MTE14" s="256"/>
      <c r="MTF14" s="256"/>
      <c r="MTG14" s="256"/>
      <c r="MTH14" s="256"/>
      <c r="MTI14" s="256"/>
      <c r="MTJ14" s="256"/>
      <c r="MTK14" s="256"/>
      <c r="MTL14" s="256"/>
      <c r="MTM14" s="256"/>
      <c r="MTN14" s="256"/>
      <c r="MTO14" s="256"/>
      <c r="MTP14" s="256"/>
      <c r="MTQ14" s="256"/>
      <c r="MTR14" s="256"/>
      <c r="MTS14" s="256"/>
      <c r="MTT14" s="256"/>
      <c r="MTU14" s="256"/>
      <c r="MTV14" s="256"/>
      <c r="MTW14" s="256"/>
      <c r="MTX14" s="256"/>
      <c r="MTY14" s="256"/>
      <c r="MTZ14" s="256"/>
      <c r="MUA14" s="256"/>
      <c r="MUB14" s="256"/>
      <c r="MUC14" s="256"/>
      <c r="MUD14" s="256"/>
      <c r="MUE14" s="256"/>
      <c r="MUF14" s="256"/>
      <c r="MUG14" s="256"/>
      <c r="MUH14" s="256"/>
      <c r="MUI14" s="256"/>
      <c r="MUJ14" s="256"/>
      <c r="MUK14" s="256"/>
      <c r="MUL14" s="256"/>
      <c r="MUM14" s="256"/>
      <c r="MUN14" s="256"/>
      <c r="MUO14" s="256"/>
      <c r="MUP14" s="256"/>
      <c r="MUQ14" s="256"/>
      <c r="MUR14" s="256"/>
      <c r="MUS14" s="256"/>
      <c r="MUT14" s="256"/>
      <c r="MUU14" s="256"/>
      <c r="MUV14" s="256"/>
      <c r="MUW14" s="256"/>
      <c r="MUX14" s="256"/>
      <c r="MUY14" s="256"/>
      <c r="MUZ14" s="256"/>
      <c r="MVA14" s="256"/>
      <c r="MVB14" s="256"/>
      <c r="MVC14" s="256"/>
      <c r="MVD14" s="256"/>
      <c r="MVE14" s="256"/>
      <c r="MVF14" s="256"/>
      <c r="MVG14" s="256"/>
      <c r="MVH14" s="256"/>
      <c r="MVI14" s="256"/>
      <c r="MVJ14" s="256"/>
      <c r="MVK14" s="256"/>
      <c r="MVL14" s="256"/>
      <c r="MVM14" s="256"/>
      <c r="MVN14" s="256"/>
      <c r="MVO14" s="256"/>
      <c r="MVP14" s="256"/>
      <c r="MVQ14" s="256"/>
      <c r="MVR14" s="256"/>
      <c r="MVS14" s="256"/>
      <c r="MVT14" s="256"/>
      <c r="MVU14" s="256"/>
      <c r="MVV14" s="256"/>
      <c r="MVW14" s="256"/>
      <c r="MVX14" s="256"/>
      <c r="MVY14" s="256"/>
      <c r="MVZ14" s="256"/>
      <c r="MWA14" s="256"/>
      <c r="MWB14" s="256"/>
      <c r="MWC14" s="256"/>
      <c r="MWD14" s="256"/>
      <c r="MWE14" s="256"/>
      <c r="MWF14" s="256"/>
      <c r="MWG14" s="256"/>
      <c r="MWH14" s="256"/>
      <c r="MWI14" s="256"/>
      <c r="MWJ14" s="256"/>
      <c r="MWK14" s="256"/>
      <c r="MWL14" s="256"/>
      <c r="MWM14" s="256"/>
      <c r="MWN14" s="256"/>
      <c r="MWO14" s="256"/>
      <c r="MWP14" s="256"/>
      <c r="MWQ14" s="256"/>
      <c r="MWR14" s="256"/>
      <c r="MWS14" s="256"/>
      <c r="MWT14" s="256"/>
      <c r="MWU14" s="256"/>
      <c r="MWV14" s="256"/>
      <c r="MWW14" s="256"/>
      <c r="MWX14" s="256"/>
      <c r="MWY14" s="256"/>
      <c r="MWZ14" s="256"/>
      <c r="MXA14" s="256"/>
      <c r="MXB14" s="256"/>
      <c r="MXC14" s="256"/>
      <c r="MXD14" s="256"/>
      <c r="MXE14" s="256"/>
      <c r="MXF14" s="256"/>
      <c r="MXG14" s="256"/>
      <c r="MXH14" s="256"/>
      <c r="MXI14" s="256"/>
      <c r="MXJ14" s="256"/>
      <c r="MXK14" s="256"/>
      <c r="MXL14" s="256"/>
      <c r="MXM14" s="256"/>
      <c r="MXN14" s="256"/>
      <c r="MXO14" s="256"/>
      <c r="MXP14" s="256"/>
      <c r="MXQ14" s="256"/>
      <c r="MXR14" s="256"/>
      <c r="MXS14" s="256"/>
      <c r="MXT14" s="256"/>
      <c r="MXU14" s="256"/>
      <c r="MXV14" s="256"/>
      <c r="MXW14" s="256"/>
      <c r="MXX14" s="256"/>
      <c r="MXY14" s="256"/>
      <c r="MXZ14" s="256"/>
      <c r="MYA14" s="256"/>
      <c r="MYB14" s="256"/>
      <c r="MYC14" s="256"/>
      <c r="MYD14" s="256"/>
      <c r="MYE14" s="256"/>
      <c r="MYF14" s="256"/>
      <c r="MYG14" s="256"/>
      <c r="MYH14" s="256"/>
      <c r="MYI14" s="256"/>
      <c r="MYJ14" s="256"/>
      <c r="MYK14" s="256"/>
      <c r="MYL14" s="256"/>
      <c r="MYM14" s="256"/>
      <c r="MYN14" s="256"/>
      <c r="MYO14" s="256"/>
      <c r="MYP14" s="256"/>
      <c r="MYQ14" s="256"/>
      <c r="MYR14" s="256"/>
      <c r="MYS14" s="256"/>
      <c r="MYT14" s="256"/>
      <c r="MYU14" s="256"/>
      <c r="MYV14" s="256"/>
      <c r="MYW14" s="256"/>
      <c r="MYX14" s="256"/>
      <c r="MYY14" s="256"/>
      <c r="MYZ14" s="256"/>
      <c r="MZA14" s="256"/>
      <c r="MZB14" s="256"/>
      <c r="MZC14" s="256"/>
      <c r="MZD14" s="256"/>
      <c r="MZE14" s="256"/>
      <c r="MZF14" s="256"/>
      <c r="MZG14" s="256"/>
      <c r="MZH14" s="256"/>
      <c r="MZI14" s="256"/>
      <c r="MZJ14" s="256"/>
      <c r="MZK14" s="256"/>
      <c r="MZL14" s="256"/>
      <c r="MZM14" s="256"/>
      <c r="MZN14" s="256"/>
      <c r="MZO14" s="256"/>
      <c r="MZP14" s="256"/>
      <c r="MZQ14" s="256"/>
      <c r="MZR14" s="256"/>
      <c r="MZS14" s="256"/>
      <c r="MZT14" s="256"/>
      <c r="MZU14" s="256"/>
      <c r="MZV14" s="256"/>
      <c r="MZW14" s="256"/>
      <c r="MZX14" s="256"/>
      <c r="MZY14" s="256"/>
      <c r="MZZ14" s="256"/>
      <c r="NAA14" s="256"/>
      <c r="NAB14" s="256"/>
      <c r="NAC14" s="256"/>
      <c r="NAD14" s="256"/>
      <c r="NAE14" s="256"/>
      <c r="NAF14" s="256"/>
      <c r="NAG14" s="256"/>
      <c r="NAH14" s="256"/>
      <c r="NAI14" s="256"/>
      <c r="NAJ14" s="256"/>
      <c r="NAK14" s="256"/>
      <c r="NAL14" s="256"/>
      <c r="NAM14" s="256"/>
      <c r="NAN14" s="256"/>
      <c r="NAO14" s="256"/>
      <c r="NAP14" s="256"/>
      <c r="NAQ14" s="256"/>
      <c r="NAR14" s="256"/>
      <c r="NAS14" s="256"/>
      <c r="NAT14" s="256"/>
      <c r="NAU14" s="256"/>
      <c r="NAV14" s="256"/>
      <c r="NAW14" s="256"/>
      <c r="NAX14" s="256"/>
      <c r="NAY14" s="256"/>
      <c r="NAZ14" s="256"/>
      <c r="NBA14" s="256"/>
      <c r="NBB14" s="256"/>
      <c r="NBC14" s="256"/>
      <c r="NBD14" s="256"/>
      <c r="NBE14" s="256"/>
      <c r="NBF14" s="256"/>
      <c r="NBG14" s="256"/>
      <c r="NBH14" s="256"/>
      <c r="NBI14" s="256"/>
      <c r="NBJ14" s="256"/>
      <c r="NBK14" s="256"/>
      <c r="NBL14" s="256"/>
      <c r="NBM14" s="256"/>
      <c r="NBN14" s="256"/>
      <c r="NBO14" s="256"/>
      <c r="NBP14" s="256"/>
      <c r="NBQ14" s="256"/>
      <c r="NBR14" s="256"/>
      <c r="NBS14" s="256"/>
      <c r="NBT14" s="256"/>
      <c r="NBU14" s="256"/>
      <c r="NBV14" s="256"/>
      <c r="NBW14" s="256"/>
      <c r="NBX14" s="256"/>
      <c r="NBY14" s="256"/>
      <c r="NBZ14" s="256"/>
      <c r="NCA14" s="256"/>
      <c r="NCB14" s="256"/>
      <c r="NCC14" s="256"/>
      <c r="NCD14" s="256"/>
      <c r="NCE14" s="256"/>
      <c r="NCF14" s="256"/>
      <c r="NCG14" s="256"/>
      <c r="NCH14" s="256"/>
      <c r="NCI14" s="256"/>
      <c r="NCJ14" s="256"/>
      <c r="NCK14" s="256"/>
      <c r="NCL14" s="256"/>
      <c r="NCM14" s="256"/>
      <c r="NCN14" s="256"/>
      <c r="NCO14" s="256"/>
      <c r="NCP14" s="256"/>
      <c r="NCQ14" s="256"/>
      <c r="NCR14" s="256"/>
      <c r="NCS14" s="256"/>
      <c r="NCT14" s="256"/>
      <c r="NCU14" s="256"/>
      <c r="NCV14" s="256"/>
      <c r="NCW14" s="256"/>
      <c r="NCX14" s="256"/>
      <c r="NCY14" s="256"/>
      <c r="NCZ14" s="256"/>
      <c r="NDA14" s="256"/>
      <c r="NDB14" s="256"/>
      <c r="NDC14" s="256"/>
      <c r="NDD14" s="256"/>
      <c r="NDE14" s="256"/>
      <c r="NDF14" s="256"/>
      <c r="NDG14" s="256"/>
      <c r="NDH14" s="256"/>
      <c r="NDI14" s="256"/>
      <c r="NDJ14" s="256"/>
      <c r="NDK14" s="256"/>
      <c r="NDL14" s="256"/>
      <c r="NDM14" s="256"/>
      <c r="NDN14" s="256"/>
      <c r="NDO14" s="256"/>
      <c r="NDP14" s="256"/>
      <c r="NDQ14" s="256"/>
      <c r="NDR14" s="256"/>
      <c r="NDS14" s="256"/>
      <c r="NDT14" s="256"/>
      <c r="NDU14" s="256"/>
      <c r="NDV14" s="256"/>
      <c r="NDW14" s="256"/>
      <c r="NDX14" s="256"/>
      <c r="NDY14" s="256"/>
      <c r="NDZ14" s="256"/>
      <c r="NEA14" s="256"/>
      <c r="NEB14" s="256"/>
      <c r="NEC14" s="256"/>
      <c r="NED14" s="256"/>
      <c r="NEE14" s="256"/>
      <c r="NEF14" s="256"/>
      <c r="NEG14" s="256"/>
      <c r="NEH14" s="256"/>
      <c r="NEI14" s="256"/>
      <c r="NEJ14" s="256"/>
      <c r="NEK14" s="256"/>
      <c r="NEL14" s="256"/>
      <c r="NEM14" s="256"/>
      <c r="NEN14" s="256"/>
      <c r="NEO14" s="256"/>
      <c r="NEP14" s="256"/>
      <c r="NEQ14" s="256"/>
      <c r="NER14" s="256"/>
      <c r="NES14" s="256"/>
      <c r="NET14" s="256"/>
      <c r="NEU14" s="256"/>
      <c r="NEV14" s="256"/>
      <c r="NEW14" s="256"/>
      <c r="NEX14" s="256"/>
      <c r="NEY14" s="256"/>
      <c r="NEZ14" s="256"/>
      <c r="NFA14" s="256"/>
      <c r="NFB14" s="256"/>
      <c r="NFC14" s="256"/>
      <c r="NFD14" s="256"/>
      <c r="NFE14" s="256"/>
      <c r="NFF14" s="256"/>
      <c r="NFG14" s="256"/>
      <c r="NFH14" s="256"/>
      <c r="NFI14" s="256"/>
      <c r="NFJ14" s="256"/>
      <c r="NFK14" s="256"/>
      <c r="NFL14" s="256"/>
      <c r="NFM14" s="256"/>
      <c r="NFN14" s="256"/>
      <c r="NFO14" s="256"/>
      <c r="NFP14" s="256"/>
      <c r="NFQ14" s="256"/>
      <c r="NFR14" s="256"/>
      <c r="NFS14" s="256"/>
      <c r="NFT14" s="256"/>
      <c r="NFU14" s="256"/>
      <c r="NFV14" s="256"/>
      <c r="NFW14" s="256"/>
      <c r="NFX14" s="256"/>
      <c r="NFY14" s="256"/>
      <c r="NFZ14" s="256"/>
      <c r="NGA14" s="256"/>
      <c r="NGB14" s="256"/>
      <c r="NGC14" s="256"/>
      <c r="NGD14" s="256"/>
      <c r="NGE14" s="256"/>
      <c r="NGF14" s="256"/>
      <c r="NGG14" s="256"/>
      <c r="NGH14" s="256"/>
      <c r="NGI14" s="256"/>
      <c r="NGJ14" s="256"/>
      <c r="NGK14" s="256"/>
      <c r="NGL14" s="256"/>
      <c r="NGM14" s="256"/>
      <c r="NGN14" s="256"/>
      <c r="NGO14" s="256"/>
      <c r="NGP14" s="256"/>
      <c r="NGQ14" s="256"/>
      <c r="NGR14" s="256"/>
      <c r="NGS14" s="256"/>
      <c r="NGT14" s="256"/>
      <c r="NGU14" s="256"/>
      <c r="NGV14" s="256"/>
      <c r="NGW14" s="256"/>
      <c r="NGX14" s="256"/>
      <c r="NGY14" s="256"/>
      <c r="NGZ14" s="256"/>
      <c r="NHA14" s="256"/>
      <c r="NHB14" s="256"/>
      <c r="NHC14" s="256"/>
      <c r="NHD14" s="256"/>
      <c r="NHE14" s="256"/>
      <c r="NHF14" s="256"/>
      <c r="NHG14" s="256"/>
      <c r="NHH14" s="256"/>
      <c r="NHI14" s="256"/>
      <c r="NHJ14" s="256"/>
      <c r="NHK14" s="256"/>
      <c r="NHL14" s="256"/>
      <c r="NHM14" s="256"/>
      <c r="NHN14" s="256"/>
      <c r="NHO14" s="256"/>
      <c r="NHP14" s="256"/>
      <c r="NHQ14" s="256"/>
      <c r="NHR14" s="256"/>
      <c r="NHS14" s="256"/>
      <c r="NHT14" s="256"/>
      <c r="NHU14" s="256"/>
      <c r="NHV14" s="256"/>
      <c r="NHW14" s="256"/>
      <c r="NHX14" s="256"/>
      <c r="NHY14" s="256"/>
      <c r="NHZ14" s="256"/>
      <c r="NIA14" s="256"/>
      <c r="NIB14" s="256"/>
      <c r="NIC14" s="256"/>
      <c r="NID14" s="256"/>
      <c r="NIE14" s="256"/>
      <c r="NIF14" s="256"/>
      <c r="NIG14" s="256"/>
      <c r="NIH14" s="256"/>
      <c r="NII14" s="256"/>
      <c r="NIJ14" s="256"/>
      <c r="NIK14" s="256"/>
      <c r="NIL14" s="256"/>
      <c r="NIM14" s="256"/>
      <c r="NIN14" s="256"/>
      <c r="NIO14" s="256"/>
      <c r="NIP14" s="256"/>
      <c r="NIQ14" s="256"/>
      <c r="NIR14" s="256"/>
      <c r="NIS14" s="256"/>
      <c r="NIT14" s="256"/>
      <c r="NIU14" s="256"/>
      <c r="NIV14" s="256"/>
      <c r="NIW14" s="256"/>
      <c r="NIX14" s="256"/>
      <c r="NIY14" s="256"/>
      <c r="NIZ14" s="256"/>
      <c r="NJA14" s="256"/>
      <c r="NJB14" s="256"/>
      <c r="NJC14" s="256"/>
      <c r="NJD14" s="256"/>
      <c r="NJE14" s="256"/>
      <c r="NJF14" s="256"/>
      <c r="NJG14" s="256"/>
      <c r="NJH14" s="256"/>
      <c r="NJI14" s="256"/>
      <c r="NJJ14" s="256"/>
      <c r="NJK14" s="256"/>
      <c r="NJL14" s="256"/>
      <c r="NJM14" s="256"/>
      <c r="NJN14" s="256"/>
      <c r="NJO14" s="256"/>
      <c r="NJP14" s="256"/>
      <c r="NJQ14" s="256"/>
      <c r="NJR14" s="256"/>
      <c r="NJS14" s="256"/>
      <c r="NJT14" s="256"/>
      <c r="NJU14" s="256"/>
      <c r="NJV14" s="256"/>
      <c r="NJW14" s="256"/>
      <c r="NJX14" s="256"/>
      <c r="NJY14" s="256"/>
      <c r="NJZ14" s="256"/>
      <c r="NKA14" s="256"/>
      <c r="NKB14" s="256"/>
      <c r="NKC14" s="256"/>
      <c r="NKD14" s="256"/>
      <c r="NKE14" s="256"/>
      <c r="NKF14" s="256"/>
      <c r="NKG14" s="256"/>
      <c r="NKH14" s="256"/>
      <c r="NKI14" s="256"/>
      <c r="NKJ14" s="256"/>
      <c r="NKK14" s="256"/>
      <c r="NKL14" s="256"/>
      <c r="NKM14" s="256"/>
      <c r="NKN14" s="256"/>
      <c r="NKO14" s="256"/>
      <c r="NKP14" s="256"/>
      <c r="NKQ14" s="256"/>
      <c r="NKR14" s="256"/>
      <c r="NKS14" s="256"/>
      <c r="NKT14" s="256"/>
      <c r="NKU14" s="256"/>
      <c r="NKV14" s="256"/>
      <c r="NKW14" s="256"/>
      <c r="NKX14" s="256"/>
      <c r="NKY14" s="256"/>
      <c r="NKZ14" s="256"/>
      <c r="NLA14" s="256"/>
      <c r="NLB14" s="256"/>
      <c r="NLC14" s="256"/>
      <c r="NLD14" s="256"/>
      <c r="NLE14" s="256"/>
      <c r="NLF14" s="256"/>
      <c r="NLG14" s="256"/>
      <c r="NLH14" s="256"/>
      <c r="NLI14" s="256"/>
      <c r="NLJ14" s="256"/>
      <c r="NLK14" s="256"/>
      <c r="NLL14" s="256"/>
      <c r="NLM14" s="256"/>
      <c r="NLN14" s="256"/>
      <c r="NLO14" s="256"/>
      <c r="NLP14" s="256"/>
      <c r="NLQ14" s="256"/>
      <c r="NLR14" s="256"/>
      <c r="NLS14" s="256"/>
      <c r="NLT14" s="256"/>
      <c r="NLU14" s="256"/>
      <c r="NLV14" s="256"/>
      <c r="NLW14" s="256"/>
      <c r="NLX14" s="256"/>
      <c r="NLY14" s="256"/>
      <c r="NLZ14" s="256"/>
      <c r="NMA14" s="256"/>
      <c r="NMB14" s="256"/>
      <c r="NMC14" s="256"/>
      <c r="NMD14" s="256"/>
      <c r="NME14" s="256"/>
      <c r="NMF14" s="256"/>
      <c r="NMG14" s="256"/>
      <c r="NMH14" s="256"/>
      <c r="NMI14" s="256"/>
      <c r="NMJ14" s="256"/>
      <c r="NMK14" s="256"/>
      <c r="NML14" s="256"/>
      <c r="NMM14" s="256"/>
      <c r="NMN14" s="256"/>
      <c r="NMO14" s="256"/>
      <c r="NMP14" s="256"/>
      <c r="NMQ14" s="256"/>
      <c r="NMR14" s="256"/>
      <c r="NMS14" s="256"/>
      <c r="NMT14" s="256"/>
      <c r="NMU14" s="256"/>
      <c r="NMV14" s="256"/>
      <c r="NMW14" s="256"/>
      <c r="NMX14" s="256"/>
      <c r="NMY14" s="256"/>
      <c r="NMZ14" s="256"/>
      <c r="NNA14" s="256"/>
      <c r="NNB14" s="256"/>
      <c r="NNC14" s="256"/>
      <c r="NND14" s="256"/>
      <c r="NNE14" s="256"/>
      <c r="NNF14" s="256"/>
      <c r="NNG14" s="256"/>
      <c r="NNH14" s="256"/>
      <c r="NNI14" s="256"/>
      <c r="NNJ14" s="256"/>
      <c r="NNK14" s="256"/>
      <c r="NNL14" s="256"/>
      <c r="NNM14" s="256"/>
      <c r="NNN14" s="256"/>
      <c r="NNO14" s="256"/>
      <c r="NNP14" s="256"/>
      <c r="NNQ14" s="256"/>
      <c r="NNR14" s="256"/>
      <c r="NNS14" s="256"/>
      <c r="NNT14" s="256"/>
      <c r="NNU14" s="256"/>
      <c r="NNV14" s="256"/>
      <c r="NNW14" s="256"/>
      <c r="NNX14" s="256"/>
      <c r="NNY14" s="256"/>
      <c r="NNZ14" s="256"/>
      <c r="NOA14" s="256"/>
      <c r="NOB14" s="256"/>
      <c r="NOC14" s="256"/>
      <c r="NOD14" s="256"/>
      <c r="NOE14" s="256"/>
      <c r="NOF14" s="256"/>
      <c r="NOG14" s="256"/>
      <c r="NOH14" s="256"/>
      <c r="NOI14" s="256"/>
      <c r="NOJ14" s="256"/>
      <c r="NOK14" s="256"/>
      <c r="NOL14" s="256"/>
      <c r="NOM14" s="256"/>
      <c r="NON14" s="256"/>
      <c r="NOO14" s="256"/>
      <c r="NOP14" s="256"/>
      <c r="NOQ14" s="256"/>
      <c r="NOR14" s="256"/>
      <c r="NOS14" s="256"/>
      <c r="NOT14" s="256"/>
      <c r="NOU14" s="256"/>
      <c r="NOV14" s="256"/>
      <c r="NOW14" s="256"/>
      <c r="NOX14" s="256"/>
      <c r="NOY14" s="256"/>
      <c r="NOZ14" s="256"/>
      <c r="NPA14" s="256"/>
      <c r="NPB14" s="256"/>
      <c r="NPC14" s="256"/>
      <c r="NPD14" s="256"/>
      <c r="NPE14" s="256"/>
      <c r="NPF14" s="256"/>
      <c r="NPG14" s="256"/>
      <c r="NPH14" s="256"/>
      <c r="NPI14" s="256"/>
      <c r="NPJ14" s="256"/>
      <c r="NPK14" s="256"/>
      <c r="NPL14" s="256"/>
      <c r="NPM14" s="256"/>
      <c r="NPN14" s="256"/>
      <c r="NPO14" s="256"/>
      <c r="NPP14" s="256"/>
      <c r="NPQ14" s="256"/>
      <c r="NPR14" s="256"/>
      <c r="NPS14" s="256"/>
      <c r="NPT14" s="256"/>
      <c r="NPU14" s="256"/>
      <c r="NPV14" s="256"/>
      <c r="NPW14" s="256"/>
      <c r="NPX14" s="256"/>
      <c r="NPY14" s="256"/>
      <c r="NPZ14" s="256"/>
      <c r="NQA14" s="256"/>
      <c r="NQB14" s="256"/>
      <c r="NQC14" s="256"/>
      <c r="NQD14" s="256"/>
      <c r="NQE14" s="256"/>
      <c r="NQF14" s="256"/>
      <c r="NQG14" s="256"/>
      <c r="NQH14" s="256"/>
      <c r="NQI14" s="256"/>
      <c r="NQJ14" s="256"/>
      <c r="NQK14" s="256"/>
      <c r="NQL14" s="256"/>
      <c r="NQM14" s="256"/>
      <c r="NQN14" s="256"/>
      <c r="NQO14" s="256"/>
      <c r="NQP14" s="256"/>
      <c r="NQQ14" s="256"/>
      <c r="NQR14" s="256"/>
      <c r="NQS14" s="256"/>
      <c r="NQT14" s="256"/>
      <c r="NQU14" s="256"/>
      <c r="NQV14" s="256"/>
      <c r="NQW14" s="256"/>
      <c r="NQX14" s="256"/>
      <c r="NQY14" s="256"/>
      <c r="NQZ14" s="256"/>
      <c r="NRA14" s="256"/>
      <c r="NRB14" s="256"/>
      <c r="NRC14" s="256"/>
      <c r="NRD14" s="256"/>
      <c r="NRE14" s="256"/>
      <c r="NRF14" s="256"/>
      <c r="NRG14" s="256"/>
      <c r="NRH14" s="256"/>
      <c r="NRI14" s="256"/>
      <c r="NRJ14" s="256"/>
      <c r="NRK14" s="256"/>
      <c r="NRL14" s="256"/>
      <c r="NRM14" s="256"/>
      <c r="NRN14" s="256"/>
      <c r="NRO14" s="256"/>
      <c r="NRP14" s="256"/>
      <c r="NRQ14" s="256"/>
      <c r="NRR14" s="256"/>
      <c r="NRS14" s="256"/>
      <c r="NRT14" s="256"/>
      <c r="NRU14" s="256"/>
      <c r="NRV14" s="256"/>
      <c r="NRW14" s="256"/>
      <c r="NRX14" s="256"/>
      <c r="NRY14" s="256"/>
      <c r="NRZ14" s="256"/>
      <c r="NSA14" s="256"/>
      <c r="NSB14" s="256"/>
      <c r="NSC14" s="256"/>
      <c r="NSD14" s="256"/>
      <c r="NSE14" s="256"/>
      <c r="NSF14" s="256"/>
      <c r="NSG14" s="256"/>
      <c r="NSH14" s="256"/>
      <c r="NSI14" s="256"/>
      <c r="NSJ14" s="256"/>
      <c r="NSK14" s="256"/>
      <c r="NSL14" s="256"/>
      <c r="NSM14" s="256"/>
      <c r="NSN14" s="256"/>
      <c r="NSO14" s="256"/>
      <c r="NSP14" s="256"/>
      <c r="NSQ14" s="256"/>
      <c r="NSR14" s="256"/>
      <c r="NSS14" s="256"/>
      <c r="NST14" s="256"/>
      <c r="NSU14" s="256"/>
      <c r="NSV14" s="256"/>
      <c r="NSW14" s="256"/>
      <c r="NSX14" s="256"/>
      <c r="NSY14" s="256"/>
      <c r="NSZ14" s="256"/>
      <c r="NTA14" s="256"/>
      <c r="NTB14" s="256"/>
      <c r="NTC14" s="256"/>
      <c r="NTD14" s="256"/>
      <c r="NTE14" s="256"/>
      <c r="NTF14" s="256"/>
      <c r="NTG14" s="256"/>
      <c r="NTH14" s="256"/>
      <c r="NTI14" s="256"/>
      <c r="NTJ14" s="256"/>
      <c r="NTK14" s="256"/>
      <c r="NTL14" s="256"/>
      <c r="NTM14" s="256"/>
      <c r="NTN14" s="256"/>
      <c r="NTO14" s="256"/>
      <c r="NTP14" s="256"/>
      <c r="NTQ14" s="256"/>
      <c r="NTR14" s="256"/>
      <c r="NTS14" s="256"/>
      <c r="NTT14" s="256"/>
      <c r="NTU14" s="256"/>
      <c r="NTV14" s="256"/>
      <c r="NTW14" s="256"/>
      <c r="NTX14" s="256"/>
      <c r="NTY14" s="256"/>
      <c r="NTZ14" s="256"/>
      <c r="NUA14" s="256"/>
      <c r="NUB14" s="256"/>
      <c r="NUC14" s="256"/>
      <c r="NUD14" s="256"/>
      <c r="NUE14" s="256"/>
      <c r="NUF14" s="256"/>
      <c r="NUG14" s="256"/>
      <c r="NUH14" s="256"/>
      <c r="NUI14" s="256"/>
      <c r="NUJ14" s="256"/>
      <c r="NUK14" s="256"/>
      <c r="NUL14" s="256"/>
      <c r="NUM14" s="256"/>
      <c r="NUN14" s="256"/>
      <c r="NUO14" s="256"/>
      <c r="NUP14" s="256"/>
      <c r="NUQ14" s="256"/>
      <c r="NUR14" s="256"/>
      <c r="NUS14" s="256"/>
      <c r="NUT14" s="256"/>
      <c r="NUU14" s="256"/>
      <c r="NUV14" s="256"/>
      <c r="NUW14" s="256"/>
      <c r="NUX14" s="256"/>
      <c r="NUY14" s="256"/>
      <c r="NUZ14" s="256"/>
      <c r="NVA14" s="256"/>
      <c r="NVB14" s="256"/>
      <c r="NVC14" s="256"/>
      <c r="NVD14" s="256"/>
      <c r="NVE14" s="256"/>
      <c r="NVF14" s="256"/>
      <c r="NVG14" s="256"/>
      <c r="NVH14" s="256"/>
      <c r="NVI14" s="256"/>
      <c r="NVJ14" s="256"/>
      <c r="NVK14" s="256"/>
      <c r="NVL14" s="256"/>
      <c r="NVM14" s="256"/>
      <c r="NVN14" s="256"/>
      <c r="NVO14" s="256"/>
      <c r="NVP14" s="256"/>
      <c r="NVQ14" s="256"/>
      <c r="NVR14" s="256"/>
      <c r="NVS14" s="256"/>
      <c r="NVT14" s="256"/>
      <c r="NVU14" s="256"/>
      <c r="NVV14" s="256"/>
      <c r="NVW14" s="256"/>
      <c r="NVX14" s="256"/>
      <c r="NVY14" s="256"/>
      <c r="NVZ14" s="256"/>
      <c r="NWA14" s="256"/>
      <c r="NWB14" s="256"/>
      <c r="NWC14" s="256"/>
      <c r="NWD14" s="256"/>
      <c r="NWE14" s="256"/>
      <c r="NWF14" s="256"/>
      <c r="NWG14" s="256"/>
      <c r="NWH14" s="256"/>
      <c r="NWI14" s="256"/>
      <c r="NWJ14" s="256"/>
      <c r="NWK14" s="256"/>
      <c r="NWL14" s="256"/>
      <c r="NWM14" s="256"/>
      <c r="NWN14" s="256"/>
      <c r="NWO14" s="256"/>
      <c r="NWP14" s="256"/>
      <c r="NWQ14" s="256"/>
      <c r="NWR14" s="256"/>
      <c r="NWS14" s="256"/>
      <c r="NWT14" s="256"/>
      <c r="NWU14" s="256"/>
      <c r="NWV14" s="256"/>
      <c r="NWW14" s="256"/>
      <c r="NWX14" s="256"/>
      <c r="NWY14" s="256"/>
      <c r="NWZ14" s="256"/>
      <c r="NXA14" s="256"/>
      <c r="NXB14" s="256"/>
      <c r="NXC14" s="256"/>
      <c r="NXD14" s="256"/>
      <c r="NXE14" s="256"/>
      <c r="NXF14" s="256"/>
      <c r="NXG14" s="256"/>
      <c r="NXH14" s="256"/>
      <c r="NXI14" s="256"/>
      <c r="NXJ14" s="256"/>
      <c r="NXK14" s="256"/>
      <c r="NXL14" s="256"/>
      <c r="NXM14" s="256"/>
      <c r="NXN14" s="256"/>
      <c r="NXO14" s="256"/>
      <c r="NXP14" s="256"/>
      <c r="NXQ14" s="256"/>
      <c r="NXR14" s="256"/>
      <c r="NXS14" s="256"/>
      <c r="NXT14" s="256"/>
      <c r="NXU14" s="256"/>
      <c r="NXV14" s="256"/>
      <c r="NXW14" s="256"/>
      <c r="NXX14" s="256"/>
      <c r="NXY14" s="256"/>
      <c r="NXZ14" s="256"/>
      <c r="NYA14" s="256"/>
      <c r="NYB14" s="256"/>
      <c r="NYC14" s="256"/>
      <c r="NYD14" s="256"/>
      <c r="NYE14" s="256"/>
      <c r="NYF14" s="256"/>
      <c r="NYG14" s="256"/>
      <c r="NYH14" s="256"/>
      <c r="NYI14" s="256"/>
      <c r="NYJ14" s="256"/>
      <c r="NYK14" s="256"/>
      <c r="NYL14" s="256"/>
      <c r="NYM14" s="256"/>
      <c r="NYN14" s="256"/>
      <c r="NYO14" s="256"/>
      <c r="NYP14" s="256"/>
      <c r="NYQ14" s="256"/>
      <c r="NYR14" s="256"/>
      <c r="NYS14" s="256"/>
      <c r="NYT14" s="256"/>
      <c r="NYU14" s="256"/>
      <c r="NYV14" s="256"/>
      <c r="NYW14" s="256"/>
      <c r="NYX14" s="256"/>
      <c r="NYY14" s="256"/>
      <c r="NYZ14" s="256"/>
      <c r="NZA14" s="256"/>
      <c r="NZB14" s="256"/>
      <c r="NZC14" s="256"/>
      <c r="NZD14" s="256"/>
      <c r="NZE14" s="256"/>
      <c r="NZF14" s="256"/>
      <c r="NZG14" s="256"/>
      <c r="NZH14" s="256"/>
      <c r="NZI14" s="256"/>
      <c r="NZJ14" s="256"/>
      <c r="NZK14" s="256"/>
      <c r="NZL14" s="256"/>
      <c r="NZM14" s="256"/>
      <c r="NZN14" s="256"/>
      <c r="NZO14" s="256"/>
      <c r="NZP14" s="256"/>
      <c r="NZQ14" s="256"/>
      <c r="NZR14" s="256"/>
      <c r="NZS14" s="256"/>
      <c r="NZT14" s="256"/>
      <c r="NZU14" s="256"/>
      <c r="NZV14" s="256"/>
      <c r="NZW14" s="256"/>
      <c r="NZX14" s="256"/>
      <c r="NZY14" s="256"/>
      <c r="NZZ14" s="256"/>
      <c r="OAA14" s="256"/>
      <c r="OAB14" s="256"/>
      <c r="OAC14" s="256"/>
      <c r="OAD14" s="256"/>
      <c r="OAE14" s="256"/>
      <c r="OAF14" s="256"/>
      <c r="OAG14" s="256"/>
      <c r="OAH14" s="256"/>
      <c r="OAI14" s="256"/>
      <c r="OAJ14" s="256"/>
      <c r="OAK14" s="256"/>
      <c r="OAL14" s="256"/>
      <c r="OAM14" s="256"/>
      <c r="OAN14" s="256"/>
      <c r="OAO14" s="256"/>
      <c r="OAP14" s="256"/>
      <c r="OAQ14" s="256"/>
      <c r="OAR14" s="256"/>
      <c r="OAS14" s="256"/>
      <c r="OAT14" s="256"/>
      <c r="OAU14" s="256"/>
      <c r="OAV14" s="256"/>
      <c r="OAW14" s="256"/>
      <c r="OAX14" s="256"/>
      <c r="OAY14" s="256"/>
      <c r="OAZ14" s="256"/>
      <c r="OBA14" s="256"/>
      <c r="OBB14" s="256"/>
      <c r="OBC14" s="256"/>
      <c r="OBD14" s="256"/>
      <c r="OBE14" s="256"/>
      <c r="OBF14" s="256"/>
      <c r="OBG14" s="256"/>
      <c r="OBH14" s="256"/>
      <c r="OBI14" s="256"/>
      <c r="OBJ14" s="256"/>
      <c r="OBK14" s="256"/>
      <c r="OBL14" s="256"/>
      <c r="OBM14" s="256"/>
      <c r="OBN14" s="256"/>
      <c r="OBO14" s="256"/>
      <c r="OBP14" s="256"/>
      <c r="OBQ14" s="256"/>
      <c r="OBR14" s="256"/>
      <c r="OBS14" s="256"/>
      <c r="OBT14" s="256"/>
      <c r="OBU14" s="256"/>
      <c r="OBV14" s="256"/>
      <c r="OBW14" s="256"/>
      <c r="OBX14" s="256"/>
      <c r="OBY14" s="256"/>
      <c r="OBZ14" s="256"/>
      <c r="OCA14" s="256"/>
      <c r="OCB14" s="256"/>
      <c r="OCC14" s="256"/>
      <c r="OCD14" s="256"/>
      <c r="OCE14" s="256"/>
      <c r="OCF14" s="256"/>
      <c r="OCG14" s="256"/>
      <c r="OCH14" s="256"/>
      <c r="OCI14" s="256"/>
      <c r="OCJ14" s="256"/>
      <c r="OCK14" s="256"/>
      <c r="OCL14" s="256"/>
      <c r="OCM14" s="256"/>
      <c r="OCN14" s="256"/>
      <c r="OCO14" s="256"/>
      <c r="OCP14" s="256"/>
      <c r="OCQ14" s="256"/>
      <c r="OCR14" s="256"/>
      <c r="OCS14" s="256"/>
      <c r="OCT14" s="256"/>
      <c r="OCU14" s="256"/>
      <c r="OCV14" s="256"/>
      <c r="OCW14" s="256"/>
      <c r="OCX14" s="256"/>
      <c r="OCY14" s="256"/>
      <c r="OCZ14" s="256"/>
      <c r="ODA14" s="256"/>
      <c r="ODB14" s="256"/>
      <c r="ODC14" s="256"/>
      <c r="ODD14" s="256"/>
      <c r="ODE14" s="256"/>
      <c r="ODF14" s="256"/>
      <c r="ODG14" s="256"/>
      <c r="ODH14" s="256"/>
      <c r="ODI14" s="256"/>
      <c r="ODJ14" s="256"/>
      <c r="ODK14" s="256"/>
      <c r="ODL14" s="256"/>
      <c r="ODM14" s="256"/>
      <c r="ODN14" s="256"/>
      <c r="ODO14" s="256"/>
      <c r="ODP14" s="256"/>
      <c r="ODQ14" s="256"/>
      <c r="ODR14" s="256"/>
      <c r="ODS14" s="256"/>
      <c r="ODT14" s="256"/>
      <c r="ODU14" s="256"/>
      <c r="ODV14" s="256"/>
      <c r="ODW14" s="256"/>
      <c r="ODX14" s="256"/>
      <c r="ODY14" s="256"/>
      <c r="ODZ14" s="256"/>
      <c r="OEA14" s="256"/>
      <c r="OEB14" s="256"/>
      <c r="OEC14" s="256"/>
      <c r="OED14" s="256"/>
      <c r="OEE14" s="256"/>
      <c r="OEF14" s="256"/>
      <c r="OEG14" s="256"/>
      <c r="OEH14" s="256"/>
      <c r="OEI14" s="256"/>
      <c r="OEJ14" s="256"/>
      <c r="OEK14" s="256"/>
      <c r="OEL14" s="256"/>
      <c r="OEM14" s="256"/>
      <c r="OEN14" s="256"/>
      <c r="OEO14" s="256"/>
      <c r="OEP14" s="256"/>
      <c r="OEQ14" s="256"/>
      <c r="OER14" s="256"/>
      <c r="OES14" s="256"/>
      <c r="OET14" s="256"/>
      <c r="OEU14" s="256"/>
      <c r="OEV14" s="256"/>
      <c r="OEW14" s="256"/>
      <c r="OEX14" s="256"/>
      <c r="OEY14" s="256"/>
      <c r="OEZ14" s="256"/>
      <c r="OFA14" s="256"/>
      <c r="OFB14" s="256"/>
      <c r="OFC14" s="256"/>
      <c r="OFD14" s="256"/>
      <c r="OFE14" s="256"/>
      <c r="OFF14" s="256"/>
      <c r="OFG14" s="256"/>
      <c r="OFH14" s="256"/>
      <c r="OFI14" s="256"/>
      <c r="OFJ14" s="256"/>
      <c r="OFK14" s="256"/>
      <c r="OFL14" s="256"/>
      <c r="OFM14" s="256"/>
      <c r="OFN14" s="256"/>
      <c r="OFO14" s="256"/>
      <c r="OFP14" s="256"/>
      <c r="OFQ14" s="256"/>
      <c r="OFR14" s="256"/>
      <c r="OFS14" s="256"/>
      <c r="OFT14" s="256"/>
      <c r="OFU14" s="256"/>
      <c r="OFV14" s="256"/>
      <c r="OFW14" s="256"/>
      <c r="OFX14" s="256"/>
      <c r="OFY14" s="256"/>
      <c r="OFZ14" s="256"/>
      <c r="OGA14" s="256"/>
      <c r="OGB14" s="256"/>
      <c r="OGC14" s="256"/>
      <c r="OGD14" s="256"/>
      <c r="OGE14" s="256"/>
      <c r="OGF14" s="256"/>
      <c r="OGG14" s="256"/>
      <c r="OGH14" s="256"/>
      <c r="OGI14" s="256"/>
      <c r="OGJ14" s="256"/>
      <c r="OGK14" s="256"/>
      <c r="OGL14" s="256"/>
      <c r="OGM14" s="256"/>
      <c r="OGN14" s="256"/>
      <c r="OGO14" s="256"/>
      <c r="OGP14" s="256"/>
      <c r="OGQ14" s="256"/>
      <c r="OGR14" s="256"/>
      <c r="OGS14" s="256"/>
      <c r="OGT14" s="256"/>
      <c r="OGU14" s="256"/>
      <c r="OGV14" s="256"/>
      <c r="OGW14" s="256"/>
      <c r="OGX14" s="256"/>
      <c r="OGY14" s="256"/>
      <c r="OGZ14" s="256"/>
      <c r="OHA14" s="256"/>
      <c r="OHB14" s="256"/>
      <c r="OHC14" s="256"/>
      <c r="OHD14" s="256"/>
      <c r="OHE14" s="256"/>
      <c r="OHF14" s="256"/>
      <c r="OHG14" s="256"/>
      <c r="OHH14" s="256"/>
      <c r="OHI14" s="256"/>
      <c r="OHJ14" s="256"/>
      <c r="OHK14" s="256"/>
      <c r="OHL14" s="256"/>
      <c r="OHM14" s="256"/>
      <c r="OHN14" s="256"/>
      <c r="OHO14" s="256"/>
      <c r="OHP14" s="256"/>
      <c r="OHQ14" s="256"/>
      <c r="OHR14" s="256"/>
      <c r="OHS14" s="256"/>
      <c r="OHT14" s="256"/>
      <c r="OHU14" s="256"/>
      <c r="OHV14" s="256"/>
      <c r="OHW14" s="256"/>
      <c r="OHX14" s="256"/>
      <c r="OHY14" s="256"/>
      <c r="OHZ14" s="256"/>
      <c r="OIA14" s="256"/>
      <c r="OIB14" s="256"/>
      <c r="OIC14" s="256"/>
      <c r="OID14" s="256"/>
      <c r="OIE14" s="256"/>
      <c r="OIF14" s="256"/>
      <c r="OIG14" s="256"/>
      <c r="OIH14" s="256"/>
      <c r="OII14" s="256"/>
      <c r="OIJ14" s="256"/>
      <c r="OIK14" s="256"/>
      <c r="OIL14" s="256"/>
      <c r="OIM14" s="256"/>
      <c r="OIN14" s="256"/>
      <c r="OIO14" s="256"/>
      <c r="OIP14" s="256"/>
      <c r="OIQ14" s="256"/>
      <c r="OIR14" s="256"/>
      <c r="OIS14" s="256"/>
      <c r="OIT14" s="256"/>
      <c r="OIU14" s="256"/>
      <c r="OIV14" s="256"/>
      <c r="OIW14" s="256"/>
      <c r="OIX14" s="256"/>
      <c r="OIY14" s="256"/>
      <c r="OIZ14" s="256"/>
      <c r="OJA14" s="256"/>
      <c r="OJB14" s="256"/>
      <c r="OJC14" s="256"/>
      <c r="OJD14" s="256"/>
      <c r="OJE14" s="256"/>
      <c r="OJF14" s="256"/>
      <c r="OJG14" s="256"/>
      <c r="OJH14" s="256"/>
      <c r="OJI14" s="256"/>
      <c r="OJJ14" s="256"/>
      <c r="OJK14" s="256"/>
      <c r="OJL14" s="256"/>
      <c r="OJM14" s="256"/>
      <c r="OJN14" s="256"/>
      <c r="OJO14" s="256"/>
      <c r="OJP14" s="256"/>
      <c r="OJQ14" s="256"/>
      <c r="OJR14" s="256"/>
      <c r="OJS14" s="256"/>
      <c r="OJT14" s="256"/>
      <c r="OJU14" s="256"/>
      <c r="OJV14" s="256"/>
      <c r="OJW14" s="256"/>
      <c r="OJX14" s="256"/>
      <c r="OJY14" s="256"/>
      <c r="OJZ14" s="256"/>
      <c r="OKA14" s="256"/>
      <c r="OKB14" s="256"/>
      <c r="OKC14" s="256"/>
      <c r="OKD14" s="256"/>
      <c r="OKE14" s="256"/>
      <c r="OKF14" s="256"/>
      <c r="OKG14" s="256"/>
      <c r="OKH14" s="256"/>
      <c r="OKI14" s="256"/>
      <c r="OKJ14" s="256"/>
      <c r="OKK14" s="256"/>
      <c r="OKL14" s="256"/>
      <c r="OKM14" s="256"/>
      <c r="OKN14" s="256"/>
      <c r="OKO14" s="256"/>
      <c r="OKP14" s="256"/>
      <c r="OKQ14" s="256"/>
      <c r="OKR14" s="256"/>
      <c r="OKS14" s="256"/>
      <c r="OKT14" s="256"/>
      <c r="OKU14" s="256"/>
      <c r="OKV14" s="256"/>
      <c r="OKW14" s="256"/>
      <c r="OKX14" s="256"/>
      <c r="OKY14" s="256"/>
      <c r="OKZ14" s="256"/>
      <c r="OLA14" s="256"/>
      <c r="OLB14" s="256"/>
      <c r="OLC14" s="256"/>
      <c r="OLD14" s="256"/>
      <c r="OLE14" s="256"/>
      <c r="OLF14" s="256"/>
      <c r="OLG14" s="256"/>
      <c r="OLH14" s="256"/>
      <c r="OLI14" s="256"/>
      <c r="OLJ14" s="256"/>
      <c r="OLK14" s="256"/>
      <c r="OLL14" s="256"/>
      <c r="OLM14" s="256"/>
      <c r="OLN14" s="256"/>
      <c r="OLO14" s="256"/>
      <c r="OLP14" s="256"/>
      <c r="OLQ14" s="256"/>
      <c r="OLR14" s="256"/>
      <c r="OLS14" s="256"/>
      <c r="OLT14" s="256"/>
      <c r="OLU14" s="256"/>
      <c r="OLV14" s="256"/>
      <c r="OLW14" s="256"/>
      <c r="OLX14" s="256"/>
      <c r="OLY14" s="256"/>
      <c r="OLZ14" s="256"/>
      <c r="OMA14" s="256"/>
      <c r="OMB14" s="256"/>
      <c r="OMC14" s="256"/>
      <c r="OMD14" s="256"/>
      <c r="OME14" s="256"/>
      <c r="OMF14" s="256"/>
      <c r="OMG14" s="256"/>
      <c r="OMH14" s="256"/>
      <c r="OMI14" s="256"/>
      <c r="OMJ14" s="256"/>
      <c r="OMK14" s="256"/>
      <c r="OML14" s="256"/>
      <c r="OMM14" s="256"/>
      <c r="OMN14" s="256"/>
      <c r="OMO14" s="256"/>
      <c r="OMP14" s="256"/>
      <c r="OMQ14" s="256"/>
      <c r="OMR14" s="256"/>
      <c r="OMS14" s="256"/>
      <c r="OMT14" s="256"/>
      <c r="OMU14" s="256"/>
      <c r="OMV14" s="256"/>
      <c r="OMW14" s="256"/>
      <c r="OMX14" s="256"/>
      <c r="OMY14" s="256"/>
      <c r="OMZ14" s="256"/>
      <c r="ONA14" s="256"/>
      <c r="ONB14" s="256"/>
      <c r="ONC14" s="256"/>
      <c r="OND14" s="256"/>
      <c r="ONE14" s="256"/>
      <c r="ONF14" s="256"/>
      <c r="ONG14" s="256"/>
      <c r="ONH14" s="256"/>
      <c r="ONI14" s="256"/>
      <c r="ONJ14" s="256"/>
      <c r="ONK14" s="256"/>
      <c r="ONL14" s="256"/>
      <c r="ONM14" s="256"/>
      <c r="ONN14" s="256"/>
      <c r="ONO14" s="256"/>
      <c r="ONP14" s="256"/>
      <c r="ONQ14" s="256"/>
      <c r="ONR14" s="256"/>
      <c r="ONS14" s="256"/>
      <c r="ONT14" s="256"/>
      <c r="ONU14" s="256"/>
      <c r="ONV14" s="256"/>
      <c r="ONW14" s="256"/>
      <c r="ONX14" s="256"/>
      <c r="ONY14" s="256"/>
      <c r="ONZ14" s="256"/>
      <c r="OOA14" s="256"/>
      <c r="OOB14" s="256"/>
      <c r="OOC14" s="256"/>
      <c r="OOD14" s="256"/>
      <c r="OOE14" s="256"/>
      <c r="OOF14" s="256"/>
      <c r="OOG14" s="256"/>
      <c r="OOH14" s="256"/>
      <c r="OOI14" s="256"/>
      <c r="OOJ14" s="256"/>
      <c r="OOK14" s="256"/>
      <c r="OOL14" s="256"/>
      <c r="OOM14" s="256"/>
      <c r="OON14" s="256"/>
      <c r="OOO14" s="256"/>
      <c r="OOP14" s="256"/>
      <c r="OOQ14" s="256"/>
      <c r="OOR14" s="256"/>
      <c r="OOS14" s="256"/>
      <c r="OOT14" s="256"/>
      <c r="OOU14" s="256"/>
      <c r="OOV14" s="256"/>
      <c r="OOW14" s="256"/>
      <c r="OOX14" s="256"/>
      <c r="OOY14" s="256"/>
      <c r="OOZ14" s="256"/>
      <c r="OPA14" s="256"/>
      <c r="OPB14" s="256"/>
      <c r="OPC14" s="256"/>
      <c r="OPD14" s="256"/>
      <c r="OPE14" s="256"/>
      <c r="OPF14" s="256"/>
      <c r="OPG14" s="256"/>
      <c r="OPH14" s="256"/>
      <c r="OPI14" s="256"/>
      <c r="OPJ14" s="256"/>
      <c r="OPK14" s="256"/>
      <c r="OPL14" s="256"/>
      <c r="OPM14" s="256"/>
      <c r="OPN14" s="256"/>
      <c r="OPO14" s="256"/>
      <c r="OPP14" s="256"/>
      <c r="OPQ14" s="256"/>
      <c r="OPR14" s="256"/>
      <c r="OPS14" s="256"/>
      <c r="OPT14" s="256"/>
      <c r="OPU14" s="256"/>
      <c r="OPV14" s="256"/>
      <c r="OPW14" s="256"/>
      <c r="OPX14" s="256"/>
      <c r="OPY14" s="256"/>
      <c r="OPZ14" s="256"/>
      <c r="OQA14" s="256"/>
      <c r="OQB14" s="256"/>
      <c r="OQC14" s="256"/>
      <c r="OQD14" s="256"/>
      <c r="OQE14" s="256"/>
      <c r="OQF14" s="256"/>
      <c r="OQG14" s="256"/>
      <c r="OQH14" s="256"/>
      <c r="OQI14" s="256"/>
      <c r="OQJ14" s="256"/>
      <c r="OQK14" s="256"/>
      <c r="OQL14" s="256"/>
      <c r="OQM14" s="256"/>
      <c r="OQN14" s="256"/>
      <c r="OQO14" s="256"/>
      <c r="OQP14" s="256"/>
      <c r="OQQ14" s="256"/>
      <c r="OQR14" s="256"/>
      <c r="OQS14" s="256"/>
      <c r="OQT14" s="256"/>
      <c r="OQU14" s="256"/>
      <c r="OQV14" s="256"/>
      <c r="OQW14" s="256"/>
      <c r="OQX14" s="256"/>
      <c r="OQY14" s="256"/>
      <c r="OQZ14" s="256"/>
      <c r="ORA14" s="256"/>
      <c r="ORB14" s="256"/>
      <c r="ORC14" s="256"/>
      <c r="ORD14" s="256"/>
      <c r="ORE14" s="256"/>
      <c r="ORF14" s="256"/>
      <c r="ORG14" s="256"/>
      <c r="ORH14" s="256"/>
      <c r="ORI14" s="256"/>
      <c r="ORJ14" s="256"/>
      <c r="ORK14" s="256"/>
      <c r="ORL14" s="256"/>
      <c r="ORM14" s="256"/>
      <c r="ORN14" s="256"/>
      <c r="ORO14" s="256"/>
      <c r="ORP14" s="256"/>
      <c r="ORQ14" s="256"/>
      <c r="ORR14" s="256"/>
      <c r="ORS14" s="256"/>
      <c r="ORT14" s="256"/>
      <c r="ORU14" s="256"/>
      <c r="ORV14" s="256"/>
      <c r="ORW14" s="256"/>
      <c r="ORX14" s="256"/>
      <c r="ORY14" s="256"/>
      <c r="ORZ14" s="256"/>
      <c r="OSA14" s="256"/>
      <c r="OSB14" s="256"/>
      <c r="OSC14" s="256"/>
      <c r="OSD14" s="256"/>
      <c r="OSE14" s="256"/>
      <c r="OSF14" s="256"/>
      <c r="OSG14" s="256"/>
      <c r="OSH14" s="256"/>
      <c r="OSI14" s="256"/>
      <c r="OSJ14" s="256"/>
      <c r="OSK14" s="256"/>
      <c r="OSL14" s="256"/>
      <c r="OSM14" s="256"/>
      <c r="OSN14" s="256"/>
      <c r="OSO14" s="256"/>
      <c r="OSP14" s="256"/>
      <c r="OSQ14" s="256"/>
      <c r="OSR14" s="256"/>
      <c r="OSS14" s="256"/>
      <c r="OST14" s="256"/>
      <c r="OSU14" s="256"/>
      <c r="OSV14" s="256"/>
      <c r="OSW14" s="256"/>
      <c r="OSX14" s="256"/>
      <c r="OSY14" s="256"/>
      <c r="OSZ14" s="256"/>
      <c r="OTA14" s="256"/>
      <c r="OTB14" s="256"/>
      <c r="OTC14" s="256"/>
      <c r="OTD14" s="256"/>
      <c r="OTE14" s="256"/>
      <c r="OTF14" s="256"/>
      <c r="OTG14" s="256"/>
      <c r="OTH14" s="256"/>
      <c r="OTI14" s="256"/>
      <c r="OTJ14" s="256"/>
      <c r="OTK14" s="256"/>
      <c r="OTL14" s="256"/>
      <c r="OTM14" s="256"/>
      <c r="OTN14" s="256"/>
      <c r="OTO14" s="256"/>
      <c r="OTP14" s="256"/>
      <c r="OTQ14" s="256"/>
      <c r="OTR14" s="256"/>
      <c r="OTS14" s="256"/>
      <c r="OTT14" s="256"/>
      <c r="OTU14" s="256"/>
      <c r="OTV14" s="256"/>
      <c r="OTW14" s="256"/>
      <c r="OTX14" s="256"/>
      <c r="OTY14" s="256"/>
      <c r="OTZ14" s="256"/>
      <c r="OUA14" s="256"/>
      <c r="OUB14" s="256"/>
      <c r="OUC14" s="256"/>
      <c r="OUD14" s="256"/>
      <c r="OUE14" s="256"/>
      <c r="OUF14" s="256"/>
      <c r="OUG14" s="256"/>
      <c r="OUH14" s="256"/>
      <c r="OUI14" s="256"/>
      <c r="OUJ14" s="256"/>
      <c r="OUK14" s="256"/>
      <c r="OUL14" s="256"/>
      <c r="OUM14" s="256"/>
      <c r="OUN14" s="256"/>
      <c r="OUO14" s="256"/>
      <c r="OUP14" s="256"/>
      <c r="OUQ14" s="256"/>
      <c r="OUR14" s="256"/>
      <c r="OUS14" s="256"/>
      <c r="OUT14" s="256"/>
      <c r="OUU14" s="256"/>
      <c r="OUV14" s="256"/>
      <c r="OUW14" s="256"/>
      <c r="OUX14" s="256"/>
      <c r="OUY14" s="256"/>
      <c r="OUZ14" s="256"/>
      <c r="OVA14" s="256"/>
      <c r="OVB14" s="256"/>
      <c r="OVC14" s="256"/>
      <c r="OVD14" s="256"/>
      <c r="OVE14" s="256"/>
      <c r="OVF14" s="256"/>
      <c r="OVG14" s="256"/>
      <c r="OVH14" s="256"/>
      <c r="OVI14" s="256"/>
      <c r="OVJ14" s="256"/>
      <c r="OVK14" s="256"/>
      <c r="OVL14" s="256"/>
      <c r="OVM14" s="256"/>
      <c r="OVN14" s="256"/>
      <c r="OVO14" s="256"/>
      <c r="OVP14" s="256"/>
      <c r="OVQ14" s="256"/>
      <c r="OVR14" s="256"/>
      <c r="OVS14" s="256"/>
      <c r="OVT14" s="256"/>
      <c r="OVU14" s="256"/>
      <c r="OVV14" s="256"/>
      <c r="OVW14" s="256"/>
      <c r="OVX14" s="256"/>
      <c r="OVY14" s="256"/>
      <c r="OVZ14" s="256"/>
      <c r="OWA14" s="256"/>
      <c r="OWB14" s="256"/>
      <c r="OWC14" s="256"/>
      <c r="OWD14" s="256"/>
      <c r="OWE14" s="256"/>
      <c r="OWF14" s="256"/>
      <c r="OWG14" s="256"/>
      <c r="OWH14" s="256"/>
      <c r="OWI14" s="256"/>
      <c r="OWJ14" s="256"/>
      <c r="OWK14" s="256"/>
      <c r="OWL14" s="256"/>
      <c r="OWM14" s="256"/>
      <c r="OWN14" s="256"/>
      <c r="OWO14" s="256"/>
      <c r="OWP14" s="256"/>
      <c r="OWQ14" s="256"/>
      <c r="OWR14" s="256"/>
      <c r="OWS14" s="256"/>
      <c r="OWT14" s="256"/>
      <c r="OWU14" s="256"/>
      <c r="OWV14" s="256"/>
      <c r="OWW14" s="256"/>
      <c r="OWX14" s="256"/>
      <c r="OWY14" s="256"/>
      <c r="OWZ14" s="256"/>
      <c r="OXA14" s="256"/>
      <c r="OXB14" s="256"/>
      <c r="OXC14" s="256"/>
      <c r="OXD14" s="256"/>
      <c r="OXE14" s="256"/>
      <c r="OXF14" s="256"/>
      <c r="OXG14" s="256"/>
      <c r="OXH14" s="256"/>
      <c r="OXI14" s="256"/>
      <c r="OXJ14" s="256"/>
      <c r="OXK14" s="256"/>
      <c r="OXL14" s="256"/>
      <c r="OXM14" s="256"/>
      <c r="OXN14" s="256"/>
      <c r="OXO14" s="256"/>
      <c r="OXP14" s="256"/>
      <c r="OXQ14" s="256"/>
      <c r="OXR14" s="256"/>
      <c r="OXS14" s="256"/>
      <c r="OXT14" s="256"/>
      <c r="OXU14" s="256"/>
      <c r="OXV14" s="256"/>
      <c r="OXW14" s="256"/>
      <c r="OXX14" s="256"/>
      <c r="OXY14" s="256"/>
      <c r="OXZ14" s="256"/>
      <c r="OYA14" s="256"/>
      <c r="OYB14" s="256"/>
      <c r="OYC14" s="256"/>
      <c r="OYD14" s="256"/>
      <c r="OYE14" s="256"/>
      <c r="OYF14" s="256"/>
      <c r="OYG14" s="256"/>
      <c r="OYH14" s="256"/>
      <c r="OYI14" s="256"/>
      <c r="OYJ14" s="256"/>
      <c r="OYK14" s="256"/>
      <c r="OYL14" s="256"/>
      <c r="OYM14" s="256"/>
      <c r="OYN14" s="256"/>
      <c r="OYO14" s="256"/>
      <c r="OYP14" s="256"/>
      <c r="OYQ14" s="256"/>
      <c r="OYR14" s="256"/>
      <c r="OYS14" s="256"/>
      <c r="OYT14" s="256"/>
      <c r="OYU14" s="256"/>
      <c r="OYV14" s="256"/>
      <c r="OYW14" s="256"/>
      <c r="OYX14" s="256"/>
      <c r="OYY14" s="256"/>
      <c r="OYZ14" s="256"/>
      <c r="OZA14" s="256"/>
      <c r="OZB14" s="256"/>
      <c r="OZC14" s="256"/>
      <c r="OZD14" s="256"/>
      <c r="OZE14" s="256"/>
      <c r="OZF14" s="256"/>
      <c r="OZG14" s="256"/>
      <c r="OZH14" s="256"/>
      <c r="OZI14" s="256"/>
      <c r="OZJ14" s="256"/>
      <c r="OZK14" s="256"/>
      <c r="OZL14" s="256"/>
      <c r="OZM14" s="256"/>
      <c r="OZN14" s="256"/>
      <c r="OZO14" s="256"/>
      <c r="OZP14" s="256"/>
      <c r="OZQ14" s="256"/>
      <c r="OZR14" s="256"/>
      <c r="OZS14" s="256"/>
      <c r="OZT14" s="256"/>
      <c r="OZU14" s="256"/>
      <c r="OZV14" s="256"/>
      <c r="OZW14" s="256"/>
      <c r="OZX14" s="256"/>
      <c r="OZY14" s="256"/>
      <c r="OZZ14" s="256"/>
      <c r="PAA14" s="256"/>
      <c r="PAB14" s="256"/>
      <c r="PAC14" s="256"/>
      <c r="PAD14" s="256"/>
      <c r="PAE14" s="256"/>
      <c r="PAF14" s="256"/>
      <c r="PAG14" s="256"/>
      <c r="PAH14" s="256"/>
      <c r="PAI14" s="256"/>
      <c r="PAJ14" s="256"/>
      <c r="PAK14" s="256"/>
      <c r="PAL14" s="256"/>
      <c r="PAM14" s="256"/>
      <c r="PAN14" s="256"/>
      <c r="PAO14" s="256"/>
      <c r="PAP14" s="256"/>
      <c r="PAQ14" s="256"/>
      <c r="PAR14" s="256"/>
      <c r="PAS14" s="256"/>
      <c r="PAT14" s="256"/>
      <c r="PAU14" s="256"/>
      <c r="PAV14" s="256"/>
      <c r="PAW14" s="256"/>
      <c r="PAX14" s="256"/>
      <c r="PAY14" s="256"/>
      <c r="PAZ14" s="256"/>
      <c r="PBA14" s="256"/>
      <c r="PBB14" s="256"/>
      <c r="PBC14" s="256"/>
      <c r="PBD14" s="256"/>
      <c r="PBE14" s="256"/>
      <c r="PBF14" s="256"/>
      <c r="PBG14" s="256"/>
      <c r="PBH14" s="256"/>
      <c r="PBI14" s="256"/>
      <c r="PBJ14" s="256"/>
      <c r="PBK14" s="256"/>
      <c r="PBL14" s="256"/>
      <c r="PBM14" s="256"/>
      <c r="PBN14" s="256"/>
      <c r="PBO14" s="256"/>
      <c r="PBP14" s="256"/>
      <c r="PBQ14" s="256"/>
      <c r="PBR14" s="256"/>
      <c r="PBS14" s="256"/>
      <c r="PBT14" s="256"/>
      <c r="PBU14" s="256"/>
      <c r="PBV14" s="256"/>
      <c r="PBW14" s="256"/>
      <c r="PBX14" s="256"/>
      <c r="PBY14" s="256"/>
      <c r="PBZ14" s="256"/>
      <c r="PCA14" s="256"/>
      <c r="PCB14" s="256"/>
      <c r="PCC14" s="256"/>
      <c r="PCD14" s="256"/>
      <c r="PCE14" s="256"/>
      <c r="PCF14" s="256"/>
      <c r="PCG14" s="256"/>
      <c r="PCH14" s="256"/>
      <c r="PCI14" s="256"/>
      <c r="PCJ14" s="256"/>
      <c r="PCK14" s="256"/>
      <c r="PCL14" s="256"/>
      <c r="PCM14" s="256"/>
      <c r="PCN14" s="256"/>
      <c r="PCO14" s="256"/>
      <c r="PCP14" s="256"/>
      <c r="PCQ14" s="256"/>
      <c r="PCR14" s="256"/>
      <c r="PCS14" s="256"/>
      <c r="PCT14" s="256"/>
      <c r="PCU14" s="256"/>
      <c r="PCV14" s="256"/>
      <c r="PCW14" s="256"/>
      <c r="PCX14" s="256"/>
      <c r="PCY14" s="256"/>
      <c r="PCZ14" s="256"/>
      <c r="PDA14" s="256"/>
      <c r="PDB14" s="256"/>
      <c r="PDC14" s="256"/>
      <c r="PDD14" s="256"/>
      <c r="PDE14" s="256"/>
      <c r="PDF14" s="256"/>
      <c r="PDG14" s="256"/>
      <c r="PDH14" s="256"/>
      <c r="PDI14" s="256"/>
      <c r="PDJ14" s="256"/>
      <c r="PDK14" s="256"/>
      <c r="PDL14" s="256"/>
      <c r="PDM14" s="256"/>
      <c r="PDN14" s="256"/>
      <c r="PDO14" s="256"/>
      <c r="PDP14" s="256"/>
      <c r="PDQ14" s="256"/>
      <c r="PDR14" s="256"/>
      <c r="PDS14" s="256"/>
      <c r="PDT14" s="256"/>
      <c r="PDU14" s="256"/>
      <c r="PDV14" s="256"/>
      <c r="PDW14" s="256"/>
      <c r="PDX14" s="256"/>
      <c r="PDY14" s="256"/>
      <c r="PDZ14" s="256"/>
      <c r="PEA14" s="256"/>
      <c r="PEB14" s="256"/>
      <c r="PEC14" s="256"/>
      <c r="PED14" s="256"/>
      <c r="PEE14" s="256"/>
      <c r="PEF14" s="256"/>
      <c r="PEG14" s="256"/>
      <c r="PEH14" s="256"/>
      <c r="PEI14" s="256"/>
      <c r="PEJ14" s="256"/>
      <c r="PEK14" s="256"/>
      <c r="PEL14" s="256"/>
      <c r="PEM14" s="256"/>
      <c r="PEN14" s="256"/>
      <c r="PEO14" s="256"/>
      <c r="PEP14" s="256"/>
      <c r="PEQ14" s="256"/>
      <c r="PER14" s="256"/>
      <c r="PES14" s="256"/>
      <c r="PET14" s="256"/>
      <c r="PEU14" s="256"/>
      <c r="PEV14" s="256"/>
      <c r="PEW14" s="256"/>
      <c r="PEX14" s="256"/>
      <c r="PEY14" s="256"/>
      <c r="PEZ14" s="256"/>
      <c r="PFA14" s="256"/>
      <c r="PFB14" s="256"/>
      <c r="PFC14" s="256"/>
      <c r="PFD14" s="256"/>
      <c r="PFE14" s="256"/>
      <c r="PFF14" s="256"/>
      <c r="PFG14" s="256"/>
      <c r="PFH14" s="256"/>
      <c r="PFI14" s="256"/>
      <c r="PFJ14" s="256"/>
      <c r="PFK14" s="256"/>
      <c r="PFL14" s="256"/>
      <c r="PFM14" s="256"/>
      <c r="PFN14" s="256"/>
      <c r="PFO14" s="256"/>
      <c r="PFP14" s="256"/>
      <c r="PFQ14" s="256"/>
      <c r="PFR14" s="256"/>
      <c r="PFS14" s="256"/>
      <c r="PFT14" s="256"/>
      <c r="PFU14" s="256"/>
      <c r="PFV14" s="256"/>
      <c r="PFW14" s="256"/>
      <c r="PFX14" s="256"/>
      <c r="PFY14" s="256"/>
      <c r="PFZ14" s="256"/>
      <c r="PGA14" s="256"/>
      <c r="PGB14" s="256"/>
      <c r="PGC14" s="256"/>
      <c r="PGD14" s="256"/>
      <c r="PGE14" s="256"/>
      <c r="PGF14" s="256"/>
      <c r="PGG14" s="256"/>
      <c r="PGH14" s="256"/>
      <c r="PGI14" s="256"/>
      <c r="PGJ14" s="256"/>
      <c r="PGK14" s="256"/>
      <c r="PGL14" s="256"/>
      <c r="PGM14" s="256"/>
      <c r="PGN14" s="256"/>
      <c r="PGO14" s="256"/>
      <c r="PGP14" s="256"/>
      <c r="PGQ14" s="256"/>
      <c r="PGR14" s="256"/>
      <c r="PGS14" s="256"/>
      <c r="PGT14" s="256"/>
      <c r="PGU14" s="256"/>
      <c r="PGV14" s="256"/>
      <c r="PGW14" s="256"/>
      <c r="PGX14" s="256"/>
      <c r="PGY14" s="256"/>
      <c r="PGZ14" s="256"/>
      <c r="PHA14" s="256"/>
      <c r="PHB14" s="256"/>
      <c r="PHC14" s="256"/>
      <c r="PHD14" s="256"/>
      <c r="PHE14" s="256"/>
      <c r="PHF14" s="256"/>
      <c r="PHG14" s="256"/>
      <c r="PHH14" s="256"/>
      <c r="PHI14" s="256"/>
      <c r="PHJ14" s="256"/>
      <c r="PHK14" s="256"/>
      <c r="PHL14" s="256"/>
      <c r="PHM14" s="256"/>
      <c r="PHN14" s="256"/>
      <c r="PHO14" s="256"/>
      <c r="PHP14" s="256"/>
      <c r="PHQ14" s="256"/>
      <c r="PHR14" s="256"/>
      <c r="PHS14" s="256"/>
      <c r="PHT14" s="256"/>
      <c r="PHU14" s="256"/>
      <c r="PHV14" s="256"/>
      <c r="PHW14" s="256"/>
      <c r="PHX14" s="256"/>
      <c r="PHY14" s="256"/>
      <c r="PHZ14" s="256"/>
      <c r="PIA14" s="256"/>
      <c r="PIB14" s="256"/>
      <c r="PIC14" s="256"/>
      <c r="PID14" s="256"/>
      <c r="PIE14" s="256"/>
      <c r="PIF14" s="256"/>
      <c r="PIG14" s="256"/>
      <c r="PIH14" s="256"/>
      <c r="PII14" s="256"/>
      <c r="PIJ14" s="256"/>
      <c r="PIK14" s="256"/>
      <c r="PIL14" s="256"/>
      <c r="PIM14" s="256"/>
      <c r="PIN14" s="256"/>
      <c r="PIO14" s="256"/>
      <c r="PIP14" s="256"/>
      <c r="PIQ14" s="256"/>
      <c r="PIR14" s="256"/>
      <c r="PIS14" s="256"/>
      <c r="PIT14" s="256"/>
      <c r="PIU14" s="256"/>
      <c r="PIV14" s="256"/>
      <c r="PIW14" s="256"/>
      <c r="PIX14" s="256"/>
      <c r="PIY14" s="256"/>
      <c r="PIZ14" s="256"/>
      <c r="PJA14" s="256"/>
      <c r="PJB14" s="256"/>
      <c r="PJC14" s="256"/>
      <c r="PJD14" s="256"/>
      <c r="PJE14" s="256"/>
      <c r="PJF14" s="256"/>
      <c r="PJG14" s="256"/>
      <c r="PJH14" s="256"/>
      <c r="PJI14" s="256"/>
      <c r="PJJ14" s="256"/>
      <c r="PJK14" s="256"/>
      <c r="PJL14" s="256"/>
      <c r="PJM14" s="256"/>
      <c r="PJN14" s="256"/>
      <c r="PJO14" s="256"/>
      <c r="PJP14" s="256"/>
      <c r="PJQ14" s="256"/>
      <c r="PJR14" s="256"/>
      <c r="PJS14" s="256"/>
      <c r="PJT14" s="256"/>
      <c r="PJU14" s="256"/>
      <c r="PJV14" s="256"/>
      <c r="PJW14" s="256"/>
      <c r="PJX14" s="256"/>
      <c r="PJY14" s="256"/>
      <c r="PJZ14" s="256"/>
      <c r="PKA14" s="256"/>
      <c r="PKB14" s="256"/>
      <c r="PKC14" s="256"/>
      <c r="PKD14" s="256"/>
      <c r="PKE14" s="256"/>
      <c r="PKF14" s="256"/>
      <c r="PKG14" s="256"/>
      <c r="PKH14" s="256"/>
      <c r="PKI14" s="256"/>
      <c r="PKJ14" s="256"/>
      <c r="PKK14" s="256"/>
      <c r="PKL14" s="256"/>
      <c r="PKM14" s="256"/>
      <c r="PKN14" s="256"/>
      <c r="PKO14" s="256"/>
      <c r="PKP14" s="256"/>
      <c r="PKQ14" s="256"/>
      <c r="PKR14" s="256"/>
      <c r="PKS14" s="256"/>
      <c r="PKT14" s="256"/>
      <c r="PKU14" s="256"/>
      <c r="PKV14" s="256"/>
      <c r="PKW14" s="256"/>
      <c r="PKX14" s="256"/>
      <c r="PKY14" s="256"/>
      <c r="PKZ14" s="256"/>
      <c r="PLA14" s="256"/>
      <c r="PLB14" s="256"/>
      <c r="PLC14" s="256"/>
      <c r="PLD14" s="256"/>
      <c r="PLE14" s="256"/>
      <c r="PLF14" s="256"/>
      <c r="PLG14" s="256"/>
      <c r="PLH14" s="256"/>
      <c r="PLI14" s="256"/>
      <c r="PLJ14" s="256"/>
      <c r="PLK14" s="256"/>
      <c r="PLL14" s="256"/>
      <c r="PLM14" s="256"/>
      <c r="PLN14" s="256"/>
      <c r="PLO14" s="256"/>
      <c r="PLP14" s="256"/>
      <c r="PLQ14" s="256"/>
      <c r="PLR14" s="256"/>
      <c r="PLS14" s="256"/>
      <c r="PLT14" s="256"/>
      <c r="PLU14" s="256"/>
      <c r="PLV14" s="256"/>
      <c r="PLW14" s="256"/>
      <c r="PLX14" s="256"/>
      <c r="PLY14" s="256"/>
      <c r="PLZ14" s="256"/>
      <c r="PMA14" s="256"/>
      <c r="PMB14" s="256"/>
      <c r="PMC14" s="256"/>
      <c r="PMD14" s="256"/>
      <c r="PME14" s="256"/>
      <c r="PMF14" s="256"/>
      <c r="PMG14" s="256"/>
      <c r="PMH14" s="256"/>
      <c r="PMI14" s="256"/>
      <c r="PMJ14" s="256"/>
      <c r="PMK14" s="256"/>
      <c r="PML14" s="256"/>
      <c r="PMM14" s="256"/>
      <c r="PMN14" s="256"/>
      <c r="PMO14" s="256"/>
      <c r="PMP14" s="256"/>
      <c r="PMQ14" s="256"/>
      <c r="PMR14" s="256"/>
      <c r="PMS14" s="256"/>
      <c r="PMT14" s="256"/>
      <c r="PMU14" s="256"/>
      <c r="PMV14" s="256"/>
      <c r="PMW14" s="256"/>
      <c r="PMX14" s="256"/>
      <c r="PMY14" s="256"/>
      <c r="PMZ14" s="256"/>
      <c r="PNA14" s="256"/>
      <c r="PNB14" s="256"/>
      <c r="PNC14" s="256"/>
      <c r="PND14" s="256"/>
      <c r="PNE14" s="256"/>
      <c r="PNF14" s="256"/>
      <c r="PNG14" s="256"/>
      <c r="PNH14" s="256"/>
      <c r="PNI14" s="256"/>
      <c r="PNJ14" s="256"/>
      <c r="PNK14" s="256"/>
      <c r="PNL14" s="256"/>
      <c r="PNM14" s="256"/>
      <c r="PNN14" s="256"/>
      <c r="PNO14" s="256"/>
      <c r="PNP14" s="256"/>
      <c r="PNQ14" s="256"/>
      <c r="PNR14" s="256"/>
      <c r="PNS14" s="256"/>
      <c r="PNT14" s="256"/>
      <c r="PNU14" s="256"/>
      <c r="PNV14" s="256"/>
      <c r="PNW14" s="256"/>
      <c r="PNX14" s="256"/>
      <c r="PNY14" s="256"/>
      <c r="PNZ14" s="256"/>
      <c r="POA14" s="256"/>
      <c r="POB14" s="256"/>
      <c r="POC14" s="256"/>
      <c r="POD14" s="256"/>
      <c r="POE14" s="256"/>
      <c r="POF14" s="256"/>
      <c r="POG14" s="256"/>
      <c r="POH14" s="256"/>
      <c r="POI14" s="256"/>
      <c r="POJ14" s="256"/>
      <c r="POK14" s="256"/>
      <c r="POL14" s="256"/>
      <c r="POM14" s="256"/>
      <c r="PON14" s="256"/>
      <c r="POO14" s="256"/>
      <c r="POP14" s="256"/>
      <c r="POQ14" s="256"/>
      <c r="POR14" s="256"/>
      <c r="POS14" s="256"/>
      <c r="POT14" s="256"/>
      <c r="POU14" s="256"/>
      <c r="POV14" s="256"/>
      <c r="POW14" s="256"/>
      <c r="POX14" s="256"/>
      <c r="POY14" s="256"/>
      <c r="POZ14" s="256"/>
      <c r="PPA14" s="256"/>
      <c r="PPB14" s="256"/>
      <c r="PPC14" s="256"/>
      <c r="PPD14" s="256"/>
      <c r="PPE14" s="256"/>
      <c r="PPF14" s="256"/>
      <c r="PPG14" s="256"/>
      <c r="PPH14" s="256"/>
      <c r="PPI14" s="256"/>
      <c r="PPJ14" s="256"/>
      <c r="PPK14" s="256"/>
      <c r="PPL14" s="256"/>
      <c r="PPM14" s="256"/>
      <c r="PPN14" s="256"/>
      <c r="PPO14" s="256"/>
      <c r="PPP14" s="256"/>
      <c r="PPQ14" s="256"/>
      <c r="PPR14" s="256"/>
      <c r="PPS14" s="256"/>
      <c r="PPT14" s="256"/>
      <c r="PPU14" s="256"/>
      <c r="PPV14" s="256"/>
      <c r="PPW14" s="256"/>
      <c r="PPX14" s="256"/>
      <c r="PPY14" s="256"/>
      <c r="PPZ14" s="256"/>
      <c r="PQA14" s="256"/>
      <c r="PQB14" s="256"/>
      <c r="PQC14" s="256"/>
      <c r="PQD14" s="256"/>
      <c r="PQE14" s="256"/>
      <c r="PQF14" s="256"/>
      <c r="PQG14" s="256"/>
      <c r="PQH14" s="256"/>
      <c r="PQI14" s="256"/>
      <c r="PQJ14" s="256"/>
      <c r="PQK14" s="256"/>
      <c r="PQL14" s="256"/>
      <c r="PQM14" s="256"/>
      <c r="PQN14" s="256"/>
      <c r="PQO14" s="256"/>
      <c r="PQP14" s="256"/>
      <c r="PQQ14" s="256"/>
      <c r="PQR14" s="256"/>
      <c r="PQS14" s="256"/>
      <c r="PQT14" s="256"/>
      <c r="PQU14" s="256"/>
      <c r="PQV14" s="256"/>
      <c r="PQW14" s="256"/>
      <c r="PQX14" s="256"/>
      <c r="PQY14" s="256"/>
      <c r="PQZ14" s="256"/>
      <c r="PRA14" s="256"/>
      <c r="PRB14" s="256"/>
      <c r="PRC14" s="256"/>
      <c r="PRD14" s="256"/>
      <c r="PRE14" s="256"/>
      <c r="PRF14" s="256"/>
      <c r="PRG14" s="256"/>
      <c r="PRH14" s="256"/>
      <c r="PRI14" s="256"/>
      <c r="PRJ14" s="256"/>
      <c r="PRK14" s="256"/>
      <c r="PRL14" s="256"/>
      <c r="PRM14" s="256"/>
      <c r="PRN14" s="256"/>
      <c r="PRO14" s="256"/>
      <c r="PRP14" s="256"/>
      <c r="PRQ14" s="256"/>
      <c r="PRR14" s="256"/>
      <c r="PRS14" s="256"/>
      <c r="PRT14" s="256"/>
      <c r="PRU14" s="256"/>
      <c r="PRV14" s="256"/>
      <c r="PRW14" s="256"/>
      <c r="PRX14" s="256"/>
      <c r="PRY14" s="256"/>
      <c r="PRZ14" s="256"/>
      <c r="PSA14" s="256"/>
      <c r="PSB14" s="256"/>
      <c r="PSC14" s="256"/>
      <c r="PSD14" s="256"/>
      <c r="PSE14" s="256"/>
      <c r="PSF14" s="256"/>
      <c r="PSG14" s="256"/>
      <c r="PSH14" s="256"/>
      <c r="PSI14" s="256"/>
      <c r="PSJ14" s="256"/>
      <c r="PSK14" s="256"/>
      <c r="PSL14" s="256"/>
      <c r="PSM14" s="256"/>
      <c r="PSN14" s="256"/>
      <c r="PSO14" s="256"/>
      <c r="PSP14" s="256"/>
      <c r="PSQ14" s="256"/>
      <c r="PSR14" s="256"/>
      <c r="PSS14" s="256"/>
      <c r="PST14" s="256"/>
      <c r="PSU14" s="256"/>
      <c r="PSV14" s="256"/>
      <c r="PSW14" s="256"/>
      <c r="PSX14" s="256"/>
      <c r="PSY14" s="256"/>
      <c r="PSZ14" s="256"/>
      <c r="PTA14" s="256"/>
      <c r="PTB14" s="256"/>
      <c r="PTC14" s="256"/>
      <c r="PTD14" s="256"/>
      <c r="PTE14" s="256"/>
      <c r="PTF14" s="256"/>
      <c r="PTG14" s="256"/>
      <c r="PTH14" s="256"/>
      <c r="PTI14" s="256"/>
      <c r="PTJ14" s="256"/>
      <c r="PTK14" s="256"/>
      <c r="PTL14" s="256"/>
      <c r="PTM14" s="256"/>
      <c r="PTN14" s="256"/>
      <c r="PTO14" s="256"/>
      <c r="PTP14" s="256"/>
      <c r="PTQ14" s="256"/>
      <c r="PTR14" s="256"/>
      <c r="PTS14" s="256"/>
      <c r="PTT14" s="256"/>
      <c r="PTU14" s="256"/>
      <c r="PTV14" s="256"/>
      <c r="PTW14" s="256"/>
      <c r="PTX14" s="256"/>
      <c r="PTY14" s="256"/>
      <c r="PTZ14" s="256"/>
      <c r="PUA14" s="256"/>
      <c r="PUB14" s="256"/>
      <c r="PUC14" s="256"/>
      <c r="PUD14" s="256"/>
      <c r="PUE14" s="256"/>
      <c r="PUF14" s="256"/>
      <c r="PUG14" s="256"/>
      <c r="PUH14" s="256"/>
      <c r="PUI14" s="256"/>
      <c r="PUJ14" s="256"/>
      <c r="PUK14" s="256"/>
      <c r="PUL14" s="256"/>
      <c r="PUM14" s="256"/>
      <c r="PUN14" s="256"/>
      <c r="PUO14" s="256"/>
      <c r="PUP14" s="256"/>
      <c r="PUQ14" s="256"/>
      <c r="PUR14" s="256"/>
      <c r="PUS14" s="256"/>
      <c r="PUT14" s="256"/>
      <c r="PUU14" s="256"/>
      <c r="PUV14" s="256"/>
      <c r="PUW14" s="256"/>
      <c r="PUX14" s="256"/>
      <c r="PUY14" s="256"/>
      <c r="PUZ14" s="256"/>
      <c r="PVA14" s="256"/>
      <c r="PVB14" s="256"/>
      <c r="PVC14" s="256"/>
      <c r="PVD14" s="256"/>
      <c r="PVE14" s="256"/>
      <c r="PVF14" s="256"/>
      <c r="PVG14" s="256"/>
      <c r="PVH14" s="256"/>
      <c r="PVI14" s="256"/>
      <c r="PVJ14" s="256"/>
      <c r="PVK14" s="256"/>
      <c r="PVL14" s="256"/>
      <c r="PVM14" s="256"/>
      <c r="PVN14" s="256"/>
      <c r="PVO14" s="256"/>
      <c r="PVP14" s="256"/>
      <c r="PVQ14" s="256"/>
      <c r="PVR14" s="256"/>
      <c r="PVS14" s="256"/>
      <c r="PVT14" s="256"/>
      <c r="PVU14" s="256"/>
      <c r="PVV14" s="256"/>
      <c r="PVW14" s="256"/>
      <c r="PVX14" s="256"/>
      <c r="PVY14" s="256"/>
      <c r="PVZ14" s="256"/>
      <c r="PWA14" s="256"/>
      <c r="PWB14" s="256"/>
      <c r="PWC14" s="256"/>
      <c r="PWD14" s="256"/>
      <c r="PWE14" s="256"/>
      <c r="PWF14" s="256"/>
      <c r="PWG14" s="256"/>
      <c r="PWH14" s="256"/>
      <c r="PWI14" s="256"/>
      <c r="PWJ14" s="256"/>
      <c r="PWK14" s="256"/>
      <c r="PWL14" s="256"/>
      <c r="PWM14" s="256"/>
      <c r="PWN14" s="256"/>
      <c r="PWO14" s="256"/>
      <c r="PWP14" s="256"/>
      <c r="PWQ14" s="256"/>
      <c r="PWR14" s="256"/>
      <c r="PWS14" s="256"/>
      <c r="PWT14" s="256"/>
      <c r="PWU14" s="256"/>
      <c r="PWV14" s="256"/>
      <c r="PWW14" s="256"/>
      <c r="PWX14" s="256"/>
      <c r="PWY14" s="256"/>
      <c r="PWZ14" s="256"/>
      <c r="PXA14" s="256"/>
      <c r="PXB14" s="256"/>
      <c r="PXC14" s="256"/>
      <c r="PXD14" s="256"/>
      <c r="PXE14" s="256"/>
      <c r="PXF14" s="256"/>
      <c r="PXG14" s="256"/>
      <c r="PXH14" s="256"/>
      <c r="PXI14" s="256"/>
      <c r="PXJ14" s="256"/>
      <c r="PXK14" s="256"/>
      <c r="PXL14" s="256"/>
      <c r="PXM14" s="256"/>
      <c r="PXN14" s="256"/>
      <c r="PXO14" s="256"/>
      <c r="PXP14" s="256"/>
      <c r="PXQ14" s="256"/>
      <c r="PXR14" s="256"/>
      <c r="PXS14" s="256"/>
      <c r="PXT14" s="256"/>
      <c r="PXU14" s="256"/>
      <c r="PXV14" s="256"/>
      <c r="PXW14" s="256"/>
      <c r="PXX14" s="256"/>
      <c r="PXY14" s="256"/>
      <c r="PXZ14" s="256"/>
      <c r="PYA14" s="256"/>
      <c r="PYB14" s="256"/>
      <c r="PYC14" s="256"/>
      <c r="PYD14" s="256"/>
      <c r="PYE14" s="256"/>
      <c r="PYF14" s="256"/>
      <c r="PYG14" s="256"/>
      <c r="PYH14" s="256"/>
      <c r="PYI14" s="256"/>
      <c r="PYJ14" s="256"/>
      <c r="PYK14" s="256"/>
      <c r="PYL14" s="256"/>
      <c r="PYM14" s="256"/>
      <c r="PYN14" s="256"/>
      <c r="PYO14" s="256"/>
      <c r="PYP14" s="256"/>
      <c r="PYQ14" s="256"/>
      <c r="PYR14" s="256"/>
      <c r="PYS14" s="256"/>
      <c r="PYT14" s="256"/>
      <c r="PYU14" s="256"/>
      <c r="PYV14" s="256"/>
      <c r="PYW14" s="256"/>
      <c r="PYX14" s="256"/>
      <c r="PYY14" s="256"/>
      <c r="PYZ14" s="256"/>
      <c r="PZA14" s="256"/>
      <c r="PZB14" s="256"/>
      <c r="PZC14" s="256"/>
      <c r="PZD14" s="256"/>
      <c r="PZE14" s="256"/>
      <c r="PZF14" s="256"/>
      <c r="PZG14" s="256"/>
      <c r="PZH14" s="256"/>
      <c r="PZI14" s="256"/>
      <c r="PZJ14" s="256"/>
      <c r="PZK14" s="256"/>
      <c r="PZL14" s="256"/>
      <c r="PZM14" s="256"/>
      <c r="PZN14" s="256"/>
      <c r="PZO14" s="256"/>
      <c r="PZP14" s="256"/>
      <c r="PZQ14" s="256"/>
      <c r="PZR14" s="256"/>
      <c r="PZS14" s="256"/>
      <c r="PZT14" s="256"/>
      <c r="PZU14" s="256"/>
      <c r="PZV14" s="256"/>
      <c r="PZW14" s="256"/>
      <c r="PZX14" s="256"/>
      <c r="PZY14" s="256"/>
      <c r="PZZ14" s="256"/>
      <c r="QAA14" s="256"/>
      <c r="QAB14" s="256"/>
      <c r="QAC14" s="256"/>
      <c r="QAD14" s="256"/>
      <c r="QAE14" s="256"/>
      <c r="QAF14" s="256"/>
      <c r="QAG14" s="256"/>
      <c r="QAH14" s="256"/>
      <c r="QAI14" s="256"/>
      <c r="QAJ14" s="256"/>
      <c r="QAK14" s="256"/>
      <c r="QAL14" s="256"/>
      <c r="QAM14" s="256"/>
      <c r="QAN14" s="256"/>
      <c r="QAO14" s="256"/>
      <c r="QAP14" s="256"/>
      <c r="QAQ14" s="256"/>
      <c r="QAR14" s="256"/>
      <c r="QAS14" s="256"/>
      <c r="QAT14" s="256"/>
      <c r="QAU14" s="256"/>
      <c r="QAV14" s="256"/>
      <c r="QAW14" s="256"/>
      <c r="QAX14" s="256"/>
      <c r="QAY14" s="256"/>
      <c r="QAZ14" s="256"/>
      <c r="QBA14" s="256"/>
      <c r="QBB14" s="256"/>
      <c r="QBC14" s="256"/>
      <c r="QBD14" s="256"/>
      <c r="QBE14" s="256"/>
      <c r="QBF14" s="256"/>
      <c r="QBG14" s="256"/>
      <c r="QBH14" s="256"/>
      <c r="QBI14" s="256"/>
      <c r="QBJ14" s="256"/>
      <c r="QBK14" s="256"/>
      <c r="QBL14" s="256"/>
      <c r="QBM14" s="256"/>
      <c r="QBN14" s="256"/>
      <c r="QBO14" s="256"/>
      <c r="QBP14" s="256"/>
      <c r="QBQ14" s="256"/>
      <c r="QBR14" s="256"/>
      <c r="QBS14" s="256"/>
      <c r="QBT14" s="256"/>
      <c r="QBU14" s="256"/>
      <c r="QBV14" s="256"/>
      <c r="QBW14" s="256"/>
      <c r="QBX14" s="256"/>
      <c r="QBY14" s="256"/>
      <c r="QBZ14" s="256"/>
      <c r="QCA14" s="256"/>
      <c r="QCB14" s="256"/>
      <c r="QCC14" s="256"/>
      <c r="QCD14" s="256"/>
      <c r="QCE14" s="256"/>
      <c r="QCF14" s="256"/>
      <c r="QCG14" s="256"/>
      <c r="QCH14" s="256"/>
      <c r="QCI14" s="256"/>
      <c r="QCJ14" s="256"/>
      <c r="QCK14" s="256"/>
      <c r="QCL14" s="256"/>
      <c r="QCM14" s="256"/>
      <c r="QCN14" s="256"/>
      <c r="QCO14" s="256"/>
      <c r="QCP14" s="256"/>
      <c r="QCQ14" s="256"/>
      <c r="QCR14" s="256"/>
      <c r="QCS14" s="256"/>
      <c r="QCT14" s="256"/>
      <c r="QCU14" s="256"/>
      <c r="QCV14" s="256"/>
      <c r="QCW14" s="256"/>
      <c r="QCX14" s="256"/>
      <c r="QCY14" s="256"/>
      <c r="QCZ14" s="256"/>
      <c r="QDA14" s="256"/>
      <c r="QDB14" s="256"/>
      <c r="QDC14" s="256"/>
      <c r="QDD14" s="256"/>
      <c r="QDE14" s="256"/>
      <c r="QDF14" s="256"/>
      <c r="QDG14" s="256"/>
      <c r="QDH14" s="256"/>
      <c r="QDI14" s="256"/>
      <c r="QDJ14" s="256"/>
      <c r="QDK14" s="256"/>
      <c r="QDL14" s="256"/>
      <c r="QDM14" s="256"/>
      <c r="QDN14" s="256"/>
      <c r="QDO14" s="256"/>
      <c r="QDP14" s="256"/>
      <c r="QDQ14" s="256"/>
      <c r="QDR14" s="256"/>
      <c r="QDS14" s="256"/>
      <c r="QDT14" s="256"/>
      <c r="QDU14" s="256"/>
      <c r="QDV14" s="256"/>
      <c r="QDW14" s="256"/>
      <c r="QDX14" s="256"/>
      <c r="QDY14" s="256"/>
      <c r="QDZ14" s="256"/>
      <c r="QEA14" s="256"/>
      <c r="QEB14" s="256"/>
      <c r="QEC14" s="256"/>
      <c r="QED14" s="256"/>
      <c r="QEE14" s="256"/>
      <c r="QEF14" s="256"/>
      <c r="QEG14" s="256"/>
      <c r="QEH14" s="256"/>
      <c r="QEI14" s="256"/>
      <c r="QEJ14" s="256"/>
      <c r="QEK14" s="256"/>
      <c r="QEL14" s="256"/>
      <c r="QEM14" s="256"/>
      <c r="QEN14" s="256"/>
      <c r="QEO14" s="256"/>
      <c r="QEP14" s="256"/>
      <c r="QEQ14" s="256"/>
      <c r="QER14" s="256"/>
      <c r="QES14" s="256"/>
      <c r="QET14" s="256"/>
      <c r="QEU14" s="256"/>
      <c r="QEV14" s="256"/>
      <c r="QEW14" s="256"/>
      <c r="QEX14" s="256"/>
      <c r="QEY14" s="256"/>
      <c r="QEZ14" s="256"/>
      <c r="QFA14" s="256"/>
      <c r="QFB14" s="256"/>
      <c r="QFC14" s="256"/>
      <c r="QFD14" s="256"/>
      <c r="QFE14" s="256"/>
      <c r="QFF14" s="256"/>
      <c r="QFG14" s="256"/>
      <c r="QFH14" s="256"/>
      <c r="QFI14" s="256"/>
      <c r="QFJ14" s="256"/>
      <c r="QFK14" s="256"/>
      <c r="QFL14" s="256"/>
      <c r="QFM14" s="256"/>
      <c r="QFN14" s="256"/>
      <c r="QFO14" s="256"/>
      <c r="QFP14" s="256"/>
      <c r="QFQ14" s="256"/>
      <c r="QFR14" s="256"/>
      <c r="QFS14" s="256"/>
      <c r="QFT14" s="256"/>
      <c r="QFU14" s="256"/>
      <c r="QFV14" s="256"/>
      <c r="QFW14" s="256"/>
      <c r="QFX14" s="256"/>
      <c r="QFY14" s="256"/>
      <c r="QFZ14" s="256"/>
      <c r="QGA14" s="256"/>
      <c r="QGB14" s="256"/>
      <c r="QGC14" s="256"/>
      <c r="QGD14" s="256"/>
      <c r="QGE14" s="256"/>
      <c r="QGF14" s="256"/>
      <c r="QGG14" s="256"/>
      <c r="QGH14" s="256"/>
      <c r="QGI14" s="256"/>
      <c r="QGJ14" s="256"/>
      <c r="QGK14" s="256"/>
      <c r="QGL14" s="256"/>
      <c r="QGM14" s="256"/>
      <c r="QGN14" s="256"/>
      <c r="QGO14" s="256"/>
      <c r="QGP14" s="256"/>
      <c r="QGQ14" s="256"/>
      <c r="QGR14" s="256"/>
      <c r="QGS14" s="256"/>
      <c r="QGT14" s="256"/>
      <c r="QGU14" s="256"/>
      <c r="QGV14" s="256"/>
      <c r="QGW14" s="256"/>
      <c r="QGX14" s="256"/>
      <c r="QGY14" s="256"/>
      <c r="QGZ14" s="256"/>
      <c r="QHA14" s="256"/>
      <c r="QHB14" s="256"/>
      <c r="QHC14" s="256"/>
      <c r="QHD14" s="256"/>
      <c r="QHE14" s="256"/>
      <c r="QHF14" s="256"/>
      <c r="QHG14" s="256"/>
      <c r="QHH14" s="256"/>
      <c r="QHI14" s="256"/>
      <c r="QHJ14" s="256"/>
      <c r="QHK14" s="256"/>
      <c r="QHL14" s="256"/>
      <c r="QHM14" s="256"/>
      <c r="QHN14" s="256"/>
      <c r="QHO14" s="256"/>
      <c r="QHP14" s="256"/>
      <c r="QHQ14" s="256"/>
      <c r="QHR14" s="256"/>
      <c r="QHS14" s="256"/>
      <c r="QHT14" s="256"/>
      <c r="QHU14" s="256"/>
      <c r="QHV14" s="256"/>
      <c r="QHW14" s="256"/>
      <c r="QHX14" s="256"/>
      <c r="QHY14" s="256"/>
      <c r="QHZ14" s="256"/>
      <c r="QIA14" s="256"/>
      <c r="QIB14" s="256"/>
      <c r="QIC14" s="256"/>
      <c r="QID14" s="256"/>
      <c r="QIE14" s="256"/>
      <c r="QIF14" s="256"/>
      <c r="QIG14" s="256"/>
      <c r="QIH14" s="256"/>
      <c r="QII14" s="256"/>
      <c r="QIJ14" s="256"/>
      <c r="QIK14" s="256"/>
      <c r="QIL14" s="256"/>
      <c r="QIM14" s="256"/>
      <c r="QIN14" s="256"/>
      <c r="QIO14" s="256"/>
      <c r="QIP14" s="256"/>
      <c r="QIQ14" s="256"/>
      <c r="QIR14" s="256"/>
      <c r="QIS14" s="256"/>
      <c r="QIT14" s="256"/>
      <c r="QIU14" s="256"/>
      <c r="QIV14" s="256"/>
      <c r="QIW14" s="256"/>
      <c r="QIX14" s="256"/>
      <c r="QIY14" s="256"/>
      <c r="QIZ14" s="256"/>
      <c r="QJA14" s="256"/>
      <c r="QJB14" s="256"/>
      <c r="QJC14" s="256"/>
      <c r="QJD14" s="256"/>
      <c r="QJE14" s="256"/>
      <c r="QJF14" s="256"/>
      <c r="QJG14" s="256"/>
      <c r="QJH14" s="256"/>
      <c r="QJI14" s="256"/>
      <c r="QJJ14" s="256"/>
      <c r="QJK14" s="256"/>
      <c r="QJL14" s="256"/>
      <c r="QJM14" s="256"/>
      <c r="QJN14" s="256"/>
      <c r="QJO14" s="256"/>
      <c r="QJP14" s="256"/>
      <c r="QJQ14" s="256"/>
      <c r="QJR14" s="256"/>
      <c r="QJS14" s="256"/>
      <c r="QJT14" s="256"/>
      <c r="QJU14" s="256"/>
      <c r="QJV14" s="256"/>
      <c r="QJW14" s="256"/>
      <c r="QJX14" s="256"/>
      <c r="QJY14" s="256"/>
      <c r="QJZ14" s="256"/>
      <c r="QKA14" s="256"/>
      <c r="QKB14" s="256"/>
      <c r="QKC14" s="256"/>
      <c r="QKD14" s="256"/>
      <c r="QKE14" s="256"/>
      <c r="QKF14" s="256"/>
      <c r="QKG14" s="256"/>
      <c r="QKH14" s="256"/>
      <c r="QKI14" s="256"/>
      <c r="QKJ14" s="256"/>
      <c r="QKK14" s="256"/>
      <c r="QKL14" s="256"/>
      <c r="QKM14" s="256"/>
      <c r="QKN14" s="256"/>
      <c r="QKO14" s="256"/>
      <c r="QKP14" s="256"/>
      <c r="QKQ14" s="256"/>
      <c r="QKR14" s="256"/>
      <c r="QKS14" s="256"/>
      <c r="QKT14" s="256"/>
      <c r="QKU14" s="256"/>
      <c r="QKV14" s="256"/>
      <c r="QKW14" s="256"/>
      <c r="QKX14" s="256"/>
      <c r="QKY14" s="256"/>
      <c r="QKZ14" s="256"/>
      <c r="QLA14" s="256"/>
      <c r="QLB14" s="256"/>
      <c r="QLC14" s="256"/>
      <c r="QLD14" s="256"/>
      <c r="QLE14" s="256"/>
      <c r="QLF14" s="256"/>
      <c r="QLG14" s="256"/>
      <c r="QLH14" s="256"/>
      <c r="QLI14" s="256"/>
      <c r="QLJ14" s="256"/>
      <c r="QLK14" s="256"/>
      <c r="QLL14" s="256"/>
      <c r="QLM14" s="256"/>
      <c r="QLN14" s="256"/>
      <c r="QLO14" s="256"/>
      <c r="QLP14" s="256"/>
      <c r="QLQ14" s="256"/>
      <c r="QLR14" s="256"/>
      <c r="QLS14" s="256"/>
      <c r="QLT14" s="256"/>
      <c r="QLU14" s="256"/>
      <c r="QLV14" s="256"/>
      <c r="QLW14" s="256"/>
      <c r="QLX14" s="256"/>
      <c r="QLY14" s="256"/>
      <c r="QLZ14" s="256"/>
      <c r="QMA14" s="256"/>
      <c r="QMB14" s="256"/>
      <c r="QMC14" s="256"/>
      <c r="QMD14" s="256"/>
      <c r="QME14" s="256"/>
      <c r="QMF14" s="256"/>
      <c r="QMG14" s="256"/>
      <c r="QMH14" s="256"/>
      <c r="QMI14" s="256"/>
      <c r="QMJ14" s="256"/>
      <c r="QMK14" s="256"/>
      <c r="QML14" s="256"/>
      <c r="QMM14" s="256"/>
      <c r="QMN14" s="256"/>
      <c r="QMO14" s="256"/>
      <c r="QMP14" s="256"/>
      <c r="QMQ14" s="256"/>
      <c r="QMR14" s="256"/>
      <c r="QMS14" s="256"/>
      <c r="QMT14" s="256"/>
      <c r="QMU14" s="256"/>
      <c r="QMV14" s="256"/>
      <c r="QMW14" s="256"/>
      <c r="QMX14" s="256"/>
      <c r="QMY14" s="256"/>
      <c r="QMZ14" s="256"/>
      <c r="QNA14" s="256"/>
      <c r="QNB14" s="256"/>
      <c r="QNC14" s="256"/>
      <c r="QND14" s="256"/>
      <c r="QNE14" s="256"/>
      <c r="QNF14" s="256"/>
      <c r="QNG14" s="256"/>
      <c r="QNH14" s="256"/>
      <c r="QNI14" s="256"/>
      <c r="QNJ14" s="256"/>
      <c r="QNK14" s="256"/>
      <c r="QNL14" s="256"/>
      <c r="QNM14" s="256"/>
      <c r="QNN14" s="256"/>
      <c r="QNO14" s="256"/>
      <c r="QNP14" s="256"/>
      <c r="QNQ14" s="256"/>
      <c r="QNR14" s="256"/>
      <c r="QNS14" s="256"/>
      <c r="QNT14" s="256"/>
      <c r="QNU14" s="256"/>
      <c r="QNV14" s="256"/>
      <c r="QNW14" s="256"/>
      <c r="QNX14" s="256"/>
      <c r="QNY14" s="256"/>
      <c r="QNZ14" s="256"/>
      <c r="QOA14" s="256"/>
      <c r="QOB14" s="256"/>
      <c r="QOC14" s="256"/>
      <c r="QOD14" s="256"/>
      <c r="QOE14" s="256"/>
      <c r="QOF14" s="256"/>
      <c r="QOG14" s="256"/>
      <c r="QOH14" s="256"/>
      <c r="QOI14" s="256"/>
      <c r="QOJ14" s="256"/>
      <c r="QOK14" s="256"/>
      <c r="QOL14" s="256"/>
      <c r="QOM14" s="256"/>
      <c r="QON14" s="256"/>
      <c r="QOO14" s="256"/>
      <c r="QOP14" s="256"/>
      <c r="QOQ14" s="256"/>
      <c r="QOR14" s="256"/>
      <c r="QOS14" s="256"/>
      <c r="QOT14" s="256"/>
      <c r="QOU14" s="256"/>
      <c r="QOV14" s="256"/>
      <c r="QOW14" s="256"/>
      <c r="QOX14" s="256"/>
      <c r="QOY14" s="256"/>
      <c r="QOZ14" s="256"/>
      <c r="QPA14" s="256"/>
      <c r="QPB14" s="256"/>
      <c r="QPC14" s="256"/>
      <c r="QPD14" s="256"/>
      <c r="QPE14" s="256"/>
      <c r="QPF14" s="256"/>
      <c r="QPG14" s="256"/>
      <c r="QPH14" s="256"/>
      <c r="QPI14" s="256"/>
      <c r="QPJ14" s="256"/>
      <c r="QPK14" s="256"/>
      <c r="QPL14" s="256"/>
      <c r="QPM14" s="256"/>
      <c r="QPN14" s="256"/>
      <c r="QPO14" s="256"/>
      <c r="QPP14" s="256"/>
      <c r="QPQ14" s="256"/>
      <c r="QPR14" s="256"/>
      <c r="QPS14" s="256"/>
      <c r="QPT14" s="256"/>
      <c r="QPU14" s="256"/>
      <c r="QPV14" s="256"/>
      <c r="QPW14" s="256"/>
      <c r="QPX14" s="256"/>
      <c r="QPY14" s="256"/>
      <c r="QPZ14" s="256"/>
      <c r="QQA14" s="256"/>
      <c r="QQB14" s="256"/>
      <c r="QQC14" s="256"/>
      <c r="QQD14" s="256"/>
      <c r="QQE14" s="256"/>
      <c r="QQF14" s="256"/>
      <c r="QQG14" s="256"/>
      <c r="QQH14" s="256"/>
      <c r="QQI14" s="256"/>
      <c r="QQJ14" s="256"/>
      <c r="QQK14" s="256"/>
      <c r="QQL14" s="256"/>
      <c r="QQM14" s="256"/>
      <c r="QQN14" s="256"/>
      <c r="QQO14" s="256"/>
      <c r="QQP14" s="256"/>
      <c r="QQQ14" s="256"/>
      <c r="QQR14" s="256"/>
      <c r="QQS14" s="256"/>
      <c r="QQT14" s="256"/>
      <c r="QQU14" s="256"/>
      <c r="QQV14" s="256"/>
      <c r="QQW14" s="256"/>
      <c r="QQX14" s="256"/>
      <c r="QQY14" s="256"/>
      <c r="QQZ14" s="256"/>
      <c r="QRA14" s="256"/>
      <c r="QRB14" s="256"/>
      <c r="QRC14" s="256"/>
      <c r="QRD14" s="256"/>
      <c r="QRE14" s="256"/>
      <c r="QRF14" s="256"/>
      <c r="QRG14" s="256"/>
      <c r="QRH14" s="256"/>
      <c r="QRI14" s="256"/>
      <c r="QRJ14" s="256"/>
      <c r="QRK14" s="256"/>
      <c r="QRL14" s="256"/>
      <c r="QRM14" s="256"/>
      <c r="QRN14" s="256"/>
      <c r="QRO14" s="256"/>
      <c r="QRP14" s="256"/>
      <c r="QRQ14" s="256"/>
      <c r="QRR14" s="256"/>
      <c r="QRS14" s="256"/>
      <c r="QRT14" s="256"/>
      <c r="QRU14" s="256"/>
      <c r="QRV14" s="256"/>
      <c r="QRW14" s="256"/>
      <c r="QRX14" s="256"/>
      <c r="QRY14" s="256"/>
      <c r="QRZ14" s="256"/>
      <c r="QSA14" s="256"/>
      <c r="QSB14" s="256"/>
      <c r="QSC14" s="256"/>
      <c r="QSD14" s="256"/>
      <c r="QSE14" s="256"/>
      <c r="QSF14" s="256"/>
      <c r="QSG14" s="256"/>
      <c r="QSH14" s="256"/>
      <c r="QSI14" s="256"/>
      <c r="QSJ14" s="256"/>
      <c r="QSK14" s="256"/>
      <c r="QSL14" s="256"/>
      <c r="QSM14" s="256"/>
      <c r="QSN14" s="256"/>
      <c r="QSO14" s="256"/>
      <c r="QSP14" s="256"/>
      <c r="QSQ14" s="256"/>
      <c r="QSR14" s="256"/>
      <c r="QSS14" s="256"/>
      <c r="QST14" s="256"/>
      <c r="QSU14" s="256"/>
      <c r="QSV14" s="256"/>
      <c r="QSW14" s="256"/>
      <c r="QSX14" s="256"/>
      <c r="QSY14" s="256"/>
      <c r="QSZ14" s="256"/>
      <c r="QTA14" s="256"/>
      <c r="QTB14" s="256"/>
      <c r="QTC14" s="256"/>
      <c r="QTD14" s="256"/>
      <c r="QTE14" s="256"/>
      <c r="QTF14" s="256"/>
      <c r="QTG14" s="256"/>
      <c r="QTH14" s="256"/>
      <c r="QTI14" s="256"/>
      <c r="QTJ14" s="256"/>
      <c r="QTK14" s="256"/>
      <c r="QTL14" s="256"/>
      <c r="QTM14" s="256"/>
      <c r="QTN14" s="256"/>
      <c r="QTO14" s="256"/>
      <c r="QTP14" s="256"/>
      <c r="QTQ14" s="256"/>
      <c r="QTR14" s="256"/>
      <c r="QTS14" s="256"/>
      <c r="QTT14" s="256"/>
      <c r="QTU14" s="256"/>
      <c r="QTV14" s="256"/>
      <c r="QTW14" s="256"/>
      <c r="QTX14" s="256"/>
      <c r="QTY14" s="256"/>
      <c r="QTZ14" s="256"/>
      <c r="QUA14" s="256"/>
      <c r="QUB14" s="256"/>
      <c r="QUC14" s="256"/>
      <c r="QUD14" s="256"/>
      <c r="QUE14" s="256"/>
      <c r="QUF14" s="256"/>
      <c r="QUG14" s="256"/>
      <c r="QUH14" s="256"/>
      <c r="QUI14" s="256"/>
      <c r="QUJ14" s="256"/>
      <c r="QUK14" s="256"/>
      <c r="QUL14" s="256"/>
      <c r="QUM14" s="256"/>
      <c r="QUN14" s="256"/>
      <c r="QUO14" s="256"/>
      <c r="QUP14" s="256"/>
      <c r="QUQ14" s="256"/>
      <c r="QUR14" s="256"/>
      <c r="QUS14" s="256"/>
      <c r="QUT14" s="256"/>
      <c r="QUU14" s="256"/>
      <c r="QUV14" s="256"/>
      <c r="QUW14" s="256"/>
      <c r="QUX14" s="256"/>
      <c r="QUY14" s="256"/>
      <c r="QUZ14" s="256"/>
      <c r="QVA14" s="256"/>
      <c r="QVB14" s="256"/>
      <c r="QVC14" s="256"/>
      <c r="QVD14" s="256"/>
      <c r="QVE14" s="256"/>
      <c r="QVF14" s="256"/>
      <c r="QVG14" s="256"/>
      <c r="QVH14" s="256"/>
      <c r="QVI14" s="256"/>
      <c r="QVJ14" s="256"/>
      <c r="QVK14" s="256"/>
      <c r="QVL14" s="256"/>
      <c r="QVM14" s="256"/>
      <c r="QVN14" s="256"/>
      <c r="QVO14" s="256"/>
      <c r="QVP14" s="256"/>
      <c r="QVQ14" s="256"/>
      <c r="QVR14" s="256"/>
      <c r="QVS14" s="256"/>
      <c r="QVT14" s="256"/>
      <c r="QVU14" s="256"/>
      <c r="QVV14" s="256"/>
      <c r="QVW14" s="256"/>
      <c r="QVX14" s="256"/>
      <c r="QVY14" s="256"/>
      <c r="QVZ14" s="256"/>
      <c r="QWA14" s="256"/>
      <c r="QWB14" s="256"/>
      <c r="QWC14" s="256"/>
      <c r="QWD14" s="256"/>
      <c r="QWE14" s="256"/>
      <c r="QWF14" s="256"/>
      <c r="QWG14" s="256"/>
      <c r="QWH14" s="256"/>
      <c r="QWI14" s="256"/>
      <c r="QWJ14" s="256"/>
      <c r="QWK14" s="256"/>
      <c r="QWL14" s="256"/>
      <c r="QWM14" s="256"/>
      <c r="QWN14" s="256"/>
      <c r="QWO14" s="256"/>
      <c r="QWP14" s="256"/>
      <c r="QWQ14" s="256"/>
      <c r="QWR14" s="256"/>
      <c r="QWS14" s="256"/>
      <c r="QWT14" s="256"/>
      <c r="QWU14" s="256"/>
      <c r="QWV14" s="256"/>
      <c r="QWW14" s="256"/>
      <c r="QWX14" s="256"/>
      <c r="QWY14" s="256"/>
      <c r="QWZ14" s="256"/>
      <c r="QXA14" s="256"/>
      <c r="QXB14" s="256"/>
      <c r="QXC14" s="256"/>
      <c r="QXD14" s="256"/>
      <c r="QXE14" s="256"/>
      <c r="QXF14" s="256"/>
      <c r="QXG14" s="256"/>
      <c r="QXH14" s="256"/>
      <c r="QXI14" s="256"/>
      <c r="QXJ14" s="256"/>
      <c r="QXK14" s="256"/>
      <c r="QXL14" s="256"/>
      <c r="QXM14" s="256"/>
      <c r="QXN14" s="256"/>
      <c r="QXO14" s="256"/>
      <c r="QXP14" s="256"/>
      <c r="QXQ14" s="256"/>
      <c r="QXR14" s="256"/>
      <c r="QXS14" s="256"/>
      <c r="QXT14" s="256"/>
      <c r="QXU14" s="256"/>
      <c r="QXV14" s="256"/>
      <c r="QXW14" s="256"/>
      <c r="QXX14" s="256"/>
      <c r="QXY14" s="256"/>
      <c r="QXZ14" s="256"/>
      <c r="QYA14" s="256"/>
      <c r="QYB14" s="256"/>
      <c r="QYC14" s="256"/>
      <c r="QYD14" s="256"/>
      <c r="QYE14" s="256"/>
      <c r="QYF14" s="256"/>
      <c r="QYG14" s="256"/>
      <c r="QYH14" s="256"/>
      <c r="QYI14" s="256"/>
      <c r="QYJ14" s="256"/>
      <c r="QYK14" s="256"/>
      <c r="QYL14" s="256"/>
      <c r="QYM14" s="256"/>
      <c r="QYN14" s="256"/>
      <c r="QYO14" s="256"/>
      <c r="QYP14" s="256"/>
      <c r="QYQ14" s="256"/>
      <c r="QYR14" s="256"/>
      <c r="QYS14" s="256"/>
      <c r="QYT14" s="256"/>
      <c r="QYU14" s="256"/>
      <c r="QYV14" s="256"/>
      <c r="QYW14" s="256"/>
      <c r="QYX14" s="256"/>
      <c r="QYY14" s="256"/>
      <c r="QYZ14" s="256"/>
      <c r="QZA14" s="256"/>
      <c r="QZB14" s="256"/>
      <c r="QZC14" s="256"/>
      <c r="QZD14" s="256"/>
      <c r="QZE14" s="256"/>
      <c r="QZF14" s="256"/>
      <c r="QZG14" s="256"/>
      <c r="QZH14" s="256"/>
      <c r="QZI14" s="256"/>
      <c r="QZJ14" s="256"/>
      <c r="QZK14" s="256"/>
      <c r="QZL14" s="256"/>
      <c r="QZM14" s="256"/>
      <c r="QZN14" s="256"/>
      <c r="QZO14" s="256"/>
      <c r="QZP14" s="256"/>
      <c r="QZQ14" s="256"/>
      <c r="QZR14" s="256"/>
      <c r="QZS14" s="256"/>
      <c r="QZT14" s="256"/>
      <c r="QZU14" s="256"/>
      <c r="QZV14" s="256"/>
      <c r="QZW14" s="256"/>
      <c r="QZX14" s="256"/>
      <c r="QZY14" s="256"/>
      <c r="QZZ14" s="256"/>
      <c r="RAA14" s="256"/>
      <c r="RAB14" s="256"/>
      <c r="RAC14" s="256"/>
      <c r="RAD14" s="256"/>
      <c r="RAE14" s="256"/>
      <c r="RAF14" s="256"/>
      <c r="RAG14" s="256"/>
      <c r="RAH14" s="256"/>
      <c r="RAI14" s="256"/>
      <c r="RAJ14" s="256"/>
      <c r="RAK14" s="256"/>
      <c r="RAL14" s="256"/>
      <c r="RAM14" s="256"/>
      <c r="RAN14" s="256"/>
      <c r="RAO14" s="256"/>
      <c r="RAP14" s="256"/>
      <c r="RAQ14" s="256"/>
      <c r="RAR14" s="256"/>
      <c r="RAS14" s="256"/>
      <c r="RAT14" s="256"/>
      <c r="RAU14" s="256"/>
      <c r="RAV14" s="256"/>
      <c r="RAW14" s="256"/>
      <c r="RAX14" s="256"/>
      <c r="RAY14" s="256"/>
      <c r="RAZ14" s="256"/>
      <c r="RBA14" s="256"/>
      <c r="RBB14" s="256"/>
      <c r="RBC14" s="256"/>
      <c r="RBD14" s="256"/>
      <c r="RBE14" s="256"/>
      <c r="RBF14" s="256"/>
      <c r="RBG14" s="256"/>
      <c r="RBH14" s="256"/>
      <c r="RBI14" s="256"/>
      <c r="RBJ14" s="256"/>
      <c r="RBK14" s="256"/>
      <c r="RBL14" s="256"/>
      <c r="RBM14" s="256"/>
      <c r="RBN14" s="256"/>
      <c r="RBO14" s="256"/>
      <c r="RBP14" s="256"/>
      <c r="RBQ14" s="256"/>
      <c r="RBR14" s="256"/>
      <c r="RBS14" s="256"/>
      <c r="RBT14" s="256"/>
      <c r="RBU14" s="256"/>
      <c r="RBV14" s="256"/>
      <c r="RBW14" s="256"/>
      <c r="RBX14" s="256"/>
      <c r="RBY14" s="256"/>
      <c r="RBZ14" s="256"/>
      <c r="RCA14" s="256"/>
      <c r="RCB14" s="256"/>
      <c r="RCC14" s="256"/>
      <c r="RCD14" s="256"/>
      <c r="RCE14" s="256"/>
      <c r="RCF14" s="256"/>
      <c r="RCG14" s="256"/>
      <c r="RCH14" s="256"/>
      <c r="RCI14" s="256"/>
      <c r="RCJ14" s="256"/>
      <c r="RCK14" s="256"/>
      <c r="RCL14" s="256"/>
      <c r="RCM14" s="256"/>
      <c r="RCN14" s="256"/>
      <c r="RCO14" s="256"/>
      <c r="RCP14" s="256"/>
      <c r="RCQ14" s="256"/>
      <c r="RCR14" s="256"/>
      <c r="RCS14" s="256"/>
      <c r="RCT14" s="256"/>
      <c r="RCU14" s="256"/>
      <c r="RCV14" s="256"/>
      <c r="RCW14" s="256"/>
      <c r="RCX14" s="256"/>
      <c r="RCY14" s="256"/>
      <c r="RCZ14" s="256"/>
      <c r="RDA14" s="256"/>
      <c r="RDB14" s="256"/>
      <c r="RDC14" s="256"/>
      <c r="RDD14" s="256"/>
      <c r="RDE14" s="256"/>
      <c r="RDF14" s="256"/>
      <c r="RDG14" s="256"/>
      <c r="RDH14" s="256"/>
      <c r="RDI14" s="256"/>
      <c r="RDJ14" s="256"/>
      <c r="RDK14" s="256"/>
      <c r="RDL14" s="256"/>
      <c r="RDM14" s="256"/>
      <c r="RDN14" s="256"/>
      <c r="RDO14" s="256"/>
      <c r="RDP14" s="256"/>
      <c r="RDQ14" s="256"/>
      <c r="RDR14" s="256"/>
      <c r="RDS14" s="256"/>
      <c r="RDT14" s="256"/>
      <c r="RDU14" s="256"/>
      <c r="RDV14" s="256"/>
      <c r="RDW14" s="256"/>
      <c r="RDX14" s="256"/>
      <c r="RDY14" s="256"/>
      <c r="RDZ14" s="256"/>
      <c r="REA14" s="256"/>
      <c r="REB14" s="256"/>
      <c r="REC14" s="256"/>
      <c r="RED14" s="256"/>
      <c r="REE14" s="256"/>
      <c r="REF14" s="256"/>
      <c r="REG14" s="256"/>
      <c r="REH14" s="256"/>
      <c r="REI14" s="256"/>
      <c r="REJ14" s="256"/>
      <c r="REK14" s="256"/>
      <c r="REL14" s="256"/>
      <c r="REM14" s="256"/>
      <c r="REN14" s="256"/>
      <c r="REO14" s="256"/>
      <c r="REP14" s="256"/>
      <c r="REQ14" s="256"/>
      <c r="RER14" s="256"/>
      <c r="RES14" s="256"/>
      <c r="RET14" s="256"/>
      <c r="REU14" s="256"/>
      <c r="REV14" s="256"/>
      <c r="REW14" s="256"/>
      <c r="REX14" s="256"/>
      <c r="REY14" s="256"/>
      <c r="REZ14" s="256"/>
      <c r="RFA14" s="256"/>
      <c r="RFB14" s="256"/>
      <c r="RFC14" s="256"/>
      <c r="RFD14" s="256"/>
      <c r="RFE14" s="256"/>
      <c r="RFF14" s="256"/>
      <c r="RFG14" s="256"/>
      <c r="RFH14" s="256"/>
      <c r="RFI14" s="256"/>
      <c r="RFJ14" s="256"/>
      <c r="RFK14" s="256"/>
      <c r="RFL14" s="256"/>
      <c r="RFM14" s="256"/>
      <c r="RFN14" s="256"/>
      <c r="RFO14" s="256"/>
      <c r="RFP14" s="256"/>
      <c r="RFQ14" s="256"/>
      <c r="RFR14" s="256"/>
      <c r="RFS14" s="256"/>
      <c r="RFT14" s="256"/>
      <c r="RFU14" s="256"/>
      <c r="RFV14" s="256"/>
      <c r="RFW14" s="256"/>
      <c r="RFX14" s="256"/>
      <c r="RFY14" s="256"/>
      <c r="RFZ14" s="256"/>
      <c r="RGA14" s="256"/>
      <c r="RGB14" s="256"/>
      <c r="RGC14" s="256"/>
      <c r="RGD14" s="256"/>
      <c r="RGE14" s="256"/>
      <c r="RGF14" s="256"/>
      <c r="RGG14" s="256"/>
      <c r="RGH14" s="256"/>
      <c r="RGI14" s="256"/>
      <c r="RGJ14" s="256"/>
      <c r="RGK14" s="256"/>
      <c r="RGL14" s="256"/>
      <c r="RGM14" s="256"/>
      <c r="RGN14" s="256"/>
      <c r="RGO14" s="256"/>
      <c r="RGP14" s="256"/>
      <c r="RGQ14" s="256"/>
      <c r="RGR14" s="256"/>
      <c r="RGS14" s="256"/>
      <c r="RGT14" s="256"/>
      <c r="RGU14" s="256"/>
      <c r="RGV14" s="256"/>
      <c r="RGW14" s="256"/>
      <c r="RGX14" s="256"/>
      <c r="RGY14" s="256"/>
      <c r="RGZ14" s="256"/>
      <c r="RHA14" s="256"/>
      <c r="RHB14" s="256"/>
      <c r="RHC14" s="256"/>
      <c r="RHD14" s="256"/>
      <c r="RHE14" s="256"/>
      <c r="RHF14" s="256"/>
      <c r="RHG14" s="256"/>
      <c r="RHH14" s="256"/>
      <c r="RHI14" s="256"/>
      <c r="RHJ14" s="256"/>
      <c r="RHK14" s="256"/>
      <c r="RHL14" s="256"/>
      <c r="RHM14" s="256"/>
      <c r="RHN14" s="256"/>
      <c r="RHO14" s="256"/>
      <c r="RHP14" s="256"/>
      <c r="RHQ14" s="256"/>
      <c r="RHR14" s="256"/>
      <c r="RHS14" s="256"/>
      <c r="RHT14" s="256"/>
      <c r="RHU14" s="256"/>
      <c r="RHV14" s="256"/>
      <c r="RHW14" s="256"/>
      <c r="RHX14" s="256"/>
      <c r="RHY14" s="256"/>
      <c r="RHZ14" s="256"/>
      <c r="RIA14" s="256"/>
      <c r="RIB14" s="256"/>
      <c r="RIC14" s="256"/>
      <c r="RID14" s="256"/>
      <c r="RIE14" s="256"/>
      <c r="RIF14" s="256"/>
      <c r="RIG14" s="256"/>
      <c r="RIH14" s="256"/>
      <c r="RII14" s="256"/>
      <c r="RIJ14" s="256"/>
      <c r="RIK14" s="256"/>
      <c r="RIL14" s="256"/>
      <c r="RIM14" s="256"/>
      <c r="RIN14" s="256"/>
      <c r="RIO14" s="256"/>
      <c r="RIP14" s="256"/>
      <c r="RIQ14" s="256"/>
      <c r="RIR14" s="256"/>
      <c r="RIS14" s="256"/>
      <c r="RIT14" s="256"/>
      <c r="RIU14" s="256"/>
      <c r="RIV14" s="256"/>
      <c r="RIW14" s="256"/>
      <c r="RIX14" s="256"/>
      <c r="RIY14" s="256"/>
      <c r="RIZ14" s="256"/>
      <c r="RJA14" s="256"/>
      <c r="RJB14" s="256"/>
      <c r="RJC14" s="256"/>
      <c r="RJD14" s="256"/>
      <c r="RJE14" s="256"/>
      <c r="RJF14" s="256"/>
      <c r="RJG14" s="256"/>
      <c r="RJH14" s="256"/>
      <c r="RJI14" s="256"/>
      <c r="RJJ14" s="256"/>
      <c r="RJK14" s="256"/>
      <c r="RJL14" s="256"/>
      <c r="RJM14" s="256"/>
      <c r="RJN14" s="256"/>
      <c r="RJO14" s="256"/>
      <c r="RJP14" s="256"/>
      <c r="RJQ14" s="256"/>
      <c r="RJR14" s="256"/>
      <c r="RJS14" s="256"/>
      <c r="RJT14" s="256"/>
      <c r="RJU14" s="256"/>
      <c r="RJV14" s="256"/>
      <c r="RJW14" s="256"/>
      <c r="RJX14" s="256"/>
      <c r="RJY14" s="256"/>
      <c r="RJZ14" s="256"/>
      <c r="RKA14" s="256"/>
      <c r="RKB14" s="256"/>
      <c r="RKC14" s="256"/>
      <c r="RKD14" s="256"/>
      <c r="RKE14" s="256"/>
      <c r="RKF14" s="256"/>
      <c r="RKG14" s="256"/>
      <c r="RKH14" s="256"/>
      <c r="RKI14" s="256"/>
      <c r="RKJ14" s="256"/>
      <c r="RKK14" s="256"/>
      <c r="RKL14" s="256"/>
      <c r="RKM14" s="256"/>
      <c r="RKN14" s="256"/>
      <c r="RKO14" s="256"/>
      <c r="RKP14" s="256"/>
      <c r="RKQ14" s="256"/>
      <c r="RKR14" s="256"/>
      <c r="RKS14" s="256"/>
      <c r="RKT14" s="256"/>
      <c r="RKU14" s="256"/>
      <c r="RKV14" s="256"/>
      <c r="RKW14" s="256"/>
      <c r="RKX14" s="256"/>
      <c r="RKY14" s="256"/>
      <c r="RKZ14" s="256"/>
      <c r="RLA14" s="256"/>
      <c r="RLB14" s="256"/>
      <c r="RLC14" s="256"/>
      <c r="RLD14" s="256"/>
      <c r="RLE14" s="256"/>
      <c r="RLF14" s="256"/>
      <c r="RLG14" s="256"/>
      <c r="RLH14" s="256"/>
      <c r="RLI14" s="256"/>
      <c r="RLJ14" s="256"/>
      <c r="RLK14" s="256"/>
      <c r="RLL14" s="256"/>
      <c r="RLM14" s="256"/>
      <c r="RLN14" s="256"/>
      <c r="RLO14" s="256"/>
      <c r="RLP14" s="256"/>
      <c r="RLQ14" s="256"/>
      <c r="RLR14" s="256"/>
      <c r="RLS14" s="256"/>
      <c r="RLT14" s="256"/>
      <c r="RLU14" s="256"/>
      <c r="RLV14" s="256"/>
      <c r="RLW14" s="256"/>
      <c r="RLX14" s="256"/>
      <c r="RLY14" s="256"/>
      <c r="RLZ14" s="256"/>
      <c r="RMA14" s="256"/>
      <c r="RMB14" s="256"/>
      <c r="RMC14" s="256"/>
      <c r="RMD14" s="256"/>
      <c r="RME14" s="256"/>
      <c r="RMF14" s="256"/>
      <c r="RMG14" s="256"/>
      <c r="RMH14" s="256"/>
      <c r="RMI14" s="256"/>
      <c r="RMJ14" s="256"/>
      <c r="RMK14" s="256"/>
      <c r="RML14" s="256"/>
      <c r="RMM14" s="256"/>
      <c r="RMN14" s="256"/>
      <c r="RMO14" s="256"/>
      <c r="RMP14" s="256"/>
      <c r="RMQ14" s="256"/>
      <c r="RMR14" s="256"/>
      <c r="RMS14" s="256"/>
      <c r="RMT14" s="256"/>
      <c r="RMU14" s="256"/>
      <c r="RMV14" s="256"/>
      <c r="RMW14" s="256"/>
      <c r="RMX14" s="256"/>
      <c r="RMY14" s="256"/>
      <c r="RMZ14" s="256"/>
      <c r="RNA14" s="256"/>
      <c r="RNB14" s="256"/>
      <c r="RNC14" s="256"/>
      <c r="RND14" s="256"/>
      <c r="RNE14" s="256"/>
      <c r="RNF14" s="256"/>
      <c r="RNG14" s="256"/>
      <c r="RNH14" s="256"/>
      <c r="RNI14" s="256"/>
      <c r="RNJ14" s="256"/>
      <c r="RNK14" s="256"/>
      <c r="RNL14" s="256"/>
      <c r="RNM14" s="256"/>
      <c r="RNN14" s="256"/>
      <c r="RNO14" s="256"/>
      <c r="RNP14" s="256"/>
      <c r="RNQ14" s="256"/>
      <c r="RNR14" s="256"/>
      <c r="RNS14" s="256"/>
      <c r="RNT14" s="256"/>
      <c r="RNU14" s="256"/>
      <c r="RNV14" s="256"/>
      <c r="RNW14" s="256"/>
      <c r="RNX14" s="256"/>
      <c r="RNY14" s="256"/>
      <c r="RNZ14" s="256"/>
      <c r="ROA14" s="256"/>
      <c r="ROB14" s="256"/>
      <c r="ROC14" s="256"/>
      <c r="ROD14" s="256"/>
      <c r="ROE14" s="256"/>
      <c r="ROF14" s="256"/>
      <c r="ROG14" s="256"/>
      <c r="ROH14" s="256"/>
      <c r="ROI14" s="256"/>
      <c r="ROJ14" s="256"/>
      <c r="ROK14" s="256"/>
      <c r="ROL14" s="256"/>
      <c r="ROM14" s="256"/>
      <c r="RON14" s="256"/>
      <c r="ROO14" s="256"/>
      <c r="ROP14" s="256"/>
      <c r="ROQ14" s="256"/>
      <c r="ROR14" s="256"/>
      <c r="ROS14" s="256"/>
      <c r="ROT14" s="256"/>
      <c r="ROU14" s="256"/>
      <c r="ROV14" s="256"/>
      <c r="ROW14" s="256"/>
      <c r="ROX14" s="256"/>
      <c r="ROY14" s="256"/>
      <c r="ROZ14" s="256"/>
      <c r="RPA14" s="256"/>
      <c r="RPB14" s="256"/>
      <c r="RPC14" s="256"/>
      <c r="RPD14" s="256"/>
      <c r="RPE14" s="256"/>
      <c r="RPF14" s="256"/>
      <c r="RPG14" s="256"/>
      <c r="RPH14" s="256"/>
      <c r="RPI14" s="256"/>
      <c r="RPJ14" s="256"/>
      <c r="RPK14" s="256"/>
      <c r="RPL14" s="256"/>
      <c r="RPM14" s="256"/>
      <c r="RPN14" s="256"/>
      <c r="RPO14" s="256"/>
      <c r="RPP14" s="256"/>
      <c r="RPQ14" s="256"/>
      <c r="RPR14" s="256"/>
      <c r="RPS14" s="256"/>
      <c r="RPT14" s="256"/>
      <c r="RPU14" s="256"/>
      <c r="RPV14" s="256"/>
      <c r="RPW14" s="256"/>
      <c r="RPX14" s="256"/>
      <c r="RPY14" s="256"/>
      <c r="RPZ14" s="256"/>
      <c r="RQA14" s="256"/>
      <c r="RQB14" s="256"/>
      <c r="RQC14" s="256"/>
      <c r="RQD14" s="256"/>
      <c r="RQE14" s="256"/>
      <c r="RQF14" s="256"/>
      <c r="RQG14" s="256"/>
      <c r="RQH14" s="256"/>
      <c r="RQI14" s="256"/>
      <c r="RQJ14" s="256"/>
      <c r="RQK14" s="256"/>
      <c r="RQL14" s="256"/>
      <c r="RQM14" s="256"/>
      <c r="RQN14" s="256"/>
      <c r="RQO14" s="256"/>
      <c r="RQP14" s="256"/>
      <c r="RQQ14" s="256"/>
      <c r="RQR14" s="256"/>
      <c r="RQS14" s="256"/>
      <c r="RQT14" s="256"/>
      <c r="RQU14" s="256"/>
      <c r="RQV14" s="256"/>
      <c r="RQW14" s="256"/>
      <c r="RQX14" s="256"/>
      <c r="RQY14" s="256"/>
      <c r="RQZ14" s="256"/>
      <c r="RRA14" s="256"/>
      <c r="RRB14" s="256"/>
      <c r="RRC14" s="256"/>
      <c r="RRD14" s="256"/>
      <c r="RRE14" s="256"/>
      <c r="RRF14" s="256"/>
      <c r="RRG14" s="256"/>
      <c r="RRH14" s="256"/>
      <c r="RRI14" s="256"/>
      <c r="RRJ14" s="256"/>
      <c r="RRK14" s="256"/>
      <c r="RRL14" s="256"/>
      <c r="RRM14" s="256"/>
      <c r="RRN14" s="256"/>
      <c r="RRO14" s="256"/>
      <c r="RRP14" s="256"/>
      <c r="RRQ14" s="256"/>
      <c r="RRR14" s="256"/>
      <c r="RRS14" s="256"/>
      <c r="RRT14" s="256"/>
      <c r="RRU14" s="256"/>
      <c r="RRV14" s="256"/>
      <c r="RRW14" s="256"/>
      <c r="RRX14" s="256"/>
      <c r="RRY14" s="256"/>
      <c r="RRZ14" s="256"/>
      <c r="RSA14" s="256"/>
      <c r="RSB14" s="256"/>
      <c r="RSC14" s="256"/>
      <c r="RSD14" s="256"/>
      <c r="RSE14" s="256"/>
      <c r="RSF14" s="256"/>
      <c r="RSG14" s="256"/>
      <c r="RSH14" s="256"/>
      <c r="RSI14" s="256"/>
      <c r="RSJ14" s="256"/>
      <c r="RSK14" s="256"/>
      <c r="RSL14" s="256"/>
      <c r="RSM14" s="256"/>
      <c r="RSN14" s="256"/>
      <c r="RSO14" s="256"/>
      <c r="RSP14" s="256"/>
      <c r="RSQ14" s="256"/>
      <c r="RSR14" s="256"/>
      <c r="RSS14" s="256"/>
      <c r="RST14" s="256"/>
      <c r="RSU14" s="256"/>
      <c r="RSV14" s="256"/>
      <c r="RSW14" s="256"/>
      <c r="RSX14" s="256"/>
      <c r="RSY14" s="256"/>
      <c r="RSZ14" s="256"/>
      <c r="RTA14" s="256"/>
      <c r="RTB14" s="256"/>
      <c r="RTC14" s="256"/>
      <c r="RTD14" s="256"/>
      <c r="RTE14" s="256"/>
      <c r="RTF14" s="256"/>
      <c r="RTG14" s="256"/>
      <c r="RTH14" s="256"/>
      <c r="RTI14" s="256"/>
      <c r="RTJ14" s="256"/>
      <c r="RTK14" s="256"/>
      <c r="RTL14" s="256"/>
      <c r="RTM14" s="256"/>
      <c r="RTN14" s="256"/>
      <c r="RTO14" s="256"/>
      <c r="RTP14" s="256"/>
      <c r="RTQ14" s="256"/>
      <c r="RTR14" s="256"/>
      <c r="RTS14" s="256"/>
      <c r="RTT14" s="256"/>
      <c r="RTU14" s="256"/>
      <c r="RTV14" s="256"/>
      <c r="RTW14" s="256"/>
      <c r="RTX14" s="256"/>
      <c r="RTY14" s="256"/>
      <c r="RTZ14" s="256"/>
      <c r="RUA14" s="256"/>
      <c r="RUB14" s="256"/>
      <c r="RUC14" s="256"/>
      <c r="RUD14" s="256"/>
      <c r="RUE14" s="256"/>
      <c r="RUF14" s="256"/>
      <c r="RUG14" s="256"/>
      <c r="RUH14" s="256"/>
      <c r="RUI14" s="256"/>
      <c r="RUJ14" s="256"/>
      <c r="RUK14" s="256"/>
      <c r="RUL14" s="256"/>
      <c r="RUM14" s="256"/>
      <c r="RUN14" s="256"/>
      <c r="RUO14" s="256"/>
      <c r="RUP14" s="256"/>
      <c r="RUQ14" s="256"/>
      <c r="RUR14" s="256"/>
      <c r="RUS14" s="256"/>
      <c r="RUT14" s="256"/>
      <c r="RUU14" s="256"/>
      <c r="RUV14" s="256"/>
      <c r="RUW14" s="256"/>
      <c r="RUX14" s="256"/>
      <c r="RUY14" s="256"/>
      <c r="RUZ14" s="256"/>
      <c r="RVA14" s="256"/>
      <c r="RVB14" s="256"/>
      <c r="RVC14" s="256"/>
      <c r="RVD14" s="256"/>
      <c r="RVE14" s="256"/>
      <c r="RVF14" s="256"/>
      <c r="RVG14" s="256"/>
      <c r="RVH14" s="256"/>
      <c r="RVI14" s="256"/>
      <c r="RVJ14" s="256"/>
      <c r="RVK14" s="256"/>
      <c r="RVL14" s="256"/>
      <c r="RVM14" s="256"/>
      <c r="RVN14" s="256"/>
      <c r="RVO14" s="256"/>
      <c r="RVP14" s="256"/>
      <c r="RVQ14" s="256"/>
      <c r="RVR14" s="256"/>
      <c r="RVS14" s="256"/>
      <c r="RVT14" s="256"/>
      <c r="RVU14" s="256"/>
      <c r="RVV14" s="256"/>
      <c r="RVW14" s="256"/>
      <c r="RVX14" s="256"/>
      <c r="RVY14" s="256"/>
      <c r="RVZ14" s="256"/>
      <c r="RWA14" s="256"/>
      <c r="RWB14" s="256"/>
      <c r="RWC14" s="256"/>
      <c r="RWD14" s="256"/>
      <c r="RWE14" s="256"/>
      <c r="RWF14" s="256"/>
      <c r="RWG14" s="256"/>
      <c r="RWH14" s="256"/>
      <c r="RWI14" s="256"/>
      <c r="RWJ14" s="256"/>
      <c r="RWK14" s="256"/>
      <c r="RWL14" s="256"/>
      <c r="RWM14" s="256"/>
      <c r="RWN14" s="256"/>
      <c r="RWO14" s="256"/>
      <c r="RWP14" s="256"/>
      <c r="RWQ14" s="256"/>
      <c r="RWR14" s="256"/>
      <c r="RWS14" s="256"/>
      <c r="RWT14" s="256"/>
      <c r="RWU14" s="256"/>
      <c r="RWV14" s="256"/>
      <c r="RWW14" s="256"/>
      <c r="RWX14" s="256"/>
      <c r="RWY14" s="256"/>
      <c r="RWZ14" s="256"/>
      <c r="RXA14" s="256"/>
      <c r="RXB14" s="256"/>
      <c r="RXC14" s="256"/>
      <c r="RXD14" s="256"/>
      <c r="RXE14" s="256"/>
      <c r="RXF14" s="256"/>
      <c r="RXG14" s="256"/>
      <c r="RXH14" s="256"/>
      <c r="RXI14" s="256"/>
      <c r="RXJ14" s="256"/>
      <c r="RXK14" s="256"/>
      <c r="RXL14" s="256"/>
      <c r="RXM14" s="256"/>
      <c r="RXN14" s="256"/>
      <c r="RXO14" s="256"/>
      <c r="RXP14" s="256"/>
      <c r="RXQ14" s="256"/>
      <c r="RXR14" s="256"/>
      <c r="RXS14" s="256"/>
      <c r="RXT14" s="256"/>
      <c r="RXU14" s="256"/>
      <c r="RXV14" s="256"/>
      <c r="RXW14" s="256"/>
      <c r="RXX14" s="256"/>
      <c r="RXY14" s="256"/>
      <c r="RXZ14" s="256"/>
      <c r="RYA14" s="256"/>
      <c r="RYB14" s="256"/>
      <c r="RYC14" s="256"/>
      <c r="RYD14" s="256"/>
      <c r="RYE14" s="256"/>
      <c r="RYF14" s="256"/>
      <c r="RYG14" s="256"/>
      <c r="RYH14" s="256"/>
      <c r="RYI14" s="256"/>
      <c r="RYJ14" s="256"/>
      <c r="RYK14" s="256"/>
      <c r="RYL14" s="256"/>
      <c r="RYM14" s="256"/>
      <c r="RYN14" s="256"/>
      <c r="RYO14" s="256"/>
      <c r="RYP14" s="256"/>
      <c r="RYQ14" s="256"/>
      <c r="RYR14" s="256"/>
      <c r="RYS14" s="256"/>
      <c r="RYT14" s="256"/>
      <c r="RYU14" s="256"/>
      <c r="RYV14" s="256"/>
      <c r="RYW14" s="256"/>
      <c r="RYX14" s="256"/>
      <c r="RYY14" s="256"/>
      <c r="RYZ14" s="256"/>
      <c r="RZA14" s="256"/>
      <c r="RZB14" s="256"/>
      <c r="RZC14" s="256"/>
      <c r="RZD14" s="256"/>
      <c r="RZE14" s="256"/>
      <c r="RZF14" s="256"/>
      <c r="RZG14" s="256"/>
      <c r="RZH14" s="256"/>
      <c r="RZI14" s="256"/>
      <c r="RZJ14" s="256"/>
      <c r="RZK14" s="256"/>
      <c r="RZL14" s="256"/>
      <c r="RZM14" s="256"/>
      <c r="RZN14" s="256"/>
      <c r="RZO14" s="256"/>
      <c r="RZP14" s="256"/>
      <c r="RZQ14" s="256"/>
      <c r="RZR14" s="256"/>
      <c r="RZS14" s="256"/>
      <c r="RZT14" s="256"/>
      <c r="RZU14" s="256"/>
      <c r="RZV14" s="256"/>
      <c r="RZW14" s="256"/>
      <c r="RZX14" s="256"/>
      <c r="RZY14" s="256"/>
      <c r="RZZ14" s="256"/>
      <c r="SAA14" s="256"/>
      <c r="SAB14" s="256"/>
      <c r="SAC14" s="256"/>
      <c r="SAD14" s="256"/>
      <c r="SAE14" s="256"/>
      <c r="SAF14" s="256"/>
      <c r="SAG14" s="256"/>
      <c r="SAH14" s="256"/>
      <c r="SAI14" s="256"/>
      <c r="SAJ14" s="256"/>
      <c r="SAK14" s="256"/>
      <c r="SAL14" s="256"/>
      <c r="SAM14" s="256"/>
      <c r="SAN14" s="256"/>
      <c r="SAO14" s="256"/>
      <c r="SAP14" s="256"/>
      <c r="SAQ14" s="256"/>
      <c r="SAR14" s="256"/>
      <c r="SAS14" s="256"/>
      <c r="SAT14" s="256"/>
      <c r="SAU14" s="256"/>
      <c r="SAV14" s="256"/>
      <c r="SAW14" s="256"/>
      <c r="SAX14" s="256"/>
      <c r="SAY14" s="256"/>
      <c r="SAZ14" s="256"/>
      <c r="SBA14" s="256"/>
      <c r="SBB14" s="256"/>
      <c r="SBC14" s="256"/>
      <c r="SBD14" s="256"/>
      <c r="SBE14" s="256"/>
      <c r="SBF14" s="256"/>
      <c r="SBG14" s="256"/>
      <c r="SBH14" s="256"/>
      <c r="SBI14" s="256"/>
      <c r="SBJ14" s="256"/>
      <c r="SBK14" s="256"/>
      <c r="SBL14" s="256"/>
      <c r="SBM14" s="256"/>
      <c r="SBN14" s="256"/>
      <c r="SBO14" s="256"/>
      <c r="SBP14" s="256"/>
      <c r="SBQ14" s="256"/>
      <c r="SBR14" s="256"/>
      <c r="SBS14" s="256"/>
      <c r="SBT14" s="256"/>
      <c r="SBU14" s="256"/>
      <c r="SBV14" s="256"/>
      <c r="SBW14" s="256"/>
      <c r="SBX14" s="256"/>
      <c r="SBY14" s="256"/>
      <c r="SBZ14" s="256"/>
      <c r="SCA14" s="256"/>
      <c r="SCB14" s="256"/>
      <c r="SCC14" s="256"/>
      <c r="SCD14" s="256"/>
      <c r="SCE14" s="256"/>
      <c r="SCF14" s="256"/>
      <c r="SCG14" s="256"/>
      <c r="SCH14" s="256"/>
      <c r="SCI14" s="256"/>
      <c r="SCJ14" s="256"/>
      <c r="SCK14" s="256"/>
      <c r="SCL14" s="256"/>
      <c r="SCM14" s="256"/>
      <c r="SCN14" s="256"/>
      <c r="SCO14" s="256"/>
      <c r="SCP14" s="256"/>
      <c r="SCQ14" s="256"/>
      <c r="SCR14" s="256"/>
      <c r="SCS14" s="256"/>
      <c r="SCT14" s="256"/>
      <c r="SCU14" s="256"/>
      <c r="SCV14" s="256"/>
      <c r="SCW14" s="256"/>
      <c r="SCX14" s="256"/>
      <c r="SCY14" s="256"/>
      <c r="SCZ14" s="256"/>
      <c r="SDA14" s="256"/>
      <c r="SDB14" s="256"/>
      <c r="SDC14" s="256"/>
      <c r="SDD14" s="256"/>
      <c r="SDE14" s="256"/>
      <c r="SDF14" s="256"/>
      <c r="SDG14" s="256"/>
      <c r="SDH14" s="256"/>
      <c r="SDI14" s="256"/>
      <c r="SDJ14" s="256"/>
      <c r="SDK14" s="256"/>
      <c r="SDL14" s="256"/>
      <c r="SDM14" s="256"/>
      <c r="SDN14" s="256"/>
      <c r="SDO14" s="256"/>
      <c r="SDP14" s="256"/>
      <c r="SDQ14" s="256"/>
      <c r="SDR14" s="256"/>
      <c r="SDS14" s="256"/>
      <c r="SDT14" s="256"/>
      <c r="SDU14" s="256"/>
      <c r="SDV14" s="256"/>
      <c r="SDW14" s="256"/>
      <c r="SDX14" s="256"/>
      <c r="SDY14" s="256"/>
      <c r="SDZ14" s="256"/>
      <c r="SEA14" s="256"/>
      <c r="SEB14" s="256"/>
      <c r="SEC14" s="256"/>
      <c r="SED14" s="256"/>
      <c r="SEE14" s="256"/>
      <c r="SEF14" s="256"/>
      <c r="SEG14" s="256"/>
      <c r="SEH14" s="256"/>
      <c r="SEI14" s="256"/>
      <c r="SEJ14" s="256"/>
      <c r="SEK14" s="256"/>
      <c r="SEL14" s="256"/>
      <c r="SEM14" s="256"/>
      <c r="SEN14" s="256"/>
      <c r="SEO14" s="256"/>
      <c r="SEP14" s="256"/>
      <c r="SEQ14" s="256"/>
      <c r="SER14" s="256"/>
      <c r="SES14" s="256"/>
      <c r="SET14" s="256"/>
      <c r="SEU14" s="256"/>
      <c r="SEV14" s="256"/>
      <c r="SEW14" s="256"/>
      <c r="SEX14" s="256"/>
      <c r="SEY14" s="256"/>
      <c r="SEZ14" s="256"/>
      <c r="SFA14" s="256"/>
      <c r="SFB14" s="256"/>
      <c r="SFC14" s="256"/>
      <c r="SFD14" s="256"/>
      <c r="SFE14" s="256"/>
      <c r="SFF14" s="256"/>
      <c r="SFG14" s="256"/>
      <c r="SFH14" s="256"/>
      <c r="SFI14" s="256"/>
      <c r="SFJ14" s="256"/>
      <c r="SFK14" s="256"/>
      <c r="SFL14" s="256"/>
      <c r="SFM14" s="256"/>
      <c r="SFN14" s="256"/>
      <c r="SFO14" s="256"/>
      <c r="SFP14" s="256"/>
      <c r="SFQ14" s="256"/>
      <c r="SFR14" s="256"/>
      <c r="SFS14" s="256"/>
      <c r="SFT14" s="256"/>
      <c r="SFU14" s="256"/>
      <c r="SFV14" s="256"/>
      <c r="SFW14" s="256"/>
      <c r="SFX14" s="256"/>
      <c r="SFY14" s="256"/>
      <c r="SFZ14" s="256"/>
      <c r="SGA14" s="256"/>
      <c r="SGB14" s="256"/>
      <c r="SGC14" s="256"/>
      <c r="SGD14" s="256"/>
      <c r="SGE14" s="256"/>
      <c r="SGF14" s="256"/>
      <c r="SGG14" s="256"/>
      <c r="SGH14" s="256"/>
      <c r="SGI14" s="256"/>
      <c r="SGJ14" s="256"/>
      <c r="SGK14" s="256"/>
      <c r="SGL14" s="256"/>
      <c r="SGM14" s="256"/>
      <c r="SGN14" s="256"/>
      <c r="SGO14" s="256"/>
      <c r="SGP14" s="256"/>
      <c r="SGQ14" s="256"/>
      <c r="SGR14" s="256"/>
      <c r="SGS14" s="256"/>
      <c r="SGT14" s="256"/>
      <c r="SGU14" s="256"/>
      <c r="SGV14" s="256"/>
      <c r="SGW14" s="256"/>
      <c r="SGX14" s="256"/>
      <c r="SGY14" s="256"/>
      <c r="SGZ14" s="256"/>
      <c r="SHA14" s="256"/>
      <c r="SHB14" s="256"/>
      <c r="SHC14" s="256"/>
      <c r="SHD14" s="256"/>
      <c r="SHE14" s="256"/>
      <c r="SHF14" s="256"/>
      <c r="SHG14" s="256"/>
      <c r="SHH14" s="256"/>
      <c r="SHI14" s="256"/>
      <c r="SHJ14" s="256"/>
      <c r="SHK14" s="256"/>
      <c r="SHL14" s="256"/>
      <c r="SHM14" s="256"/>
      <c r="SHN14" s="256"/>
      <c r="SHO14" s="256"/>
      <c r="SHP14" s="256"/>
      <c r="SHQ14" s="256"/>
      <c r="SHR14" s="256"/>
      <c r="SHS14" s="256"/>
      <c r="SHT14" s="256"/>
      <c r="SHU14" s="256"/>
      <c r="SHV14" s="256"/>
      <c r="SHW14" s="256"/>
      <c r="SHX14" s="256"/>
      <c r="SHY14" s="256"/>
      <c r="SHZ14" s="256"/>
      <c r="SIA14" s="256"/>
      <c r="SIB14" s="256"/>
      <c r="SIC14" s="256"/>
      <c r="SID14" s="256"/>
      <c r="SIE14" s="256"/>
      <c r="SIF14" s="256"/>
      <c r="SIG14" s="256"/>
      <c r="SIH14" s="256"/>
      <c r="SII14" s="256"/>
      <c r="SIJ14" s="256"/>
      <c r="SIK14" s="256"/>
      <c r="SIL14" s="256"/>
      <c r="SIM14" s="256"/>
      <c r="SIN14" s="256"/>
      <c r="SIO14" s="256"/>
      <c r="SIP14" s="256"/>
      <c r="SIQ14" s="256"/>
      <c r="SIR14" s="256"/>
      <c r="SIS14" s="256"/>
      <c r="SIT14" s="256"/>
      <c r="SIU14" s="256"/>
      <c r="SIV14" s="256"/>
      <c r="SIW14" s="256"/>
      <c r="SIX14" s="256"/>
      <c r="SIY14" s="256"/>
      <c r="SIZ14" s="256"/>
      <c r="SJA14" s="256"/>
      <c r="SJB14" s="256"/>
      <c r="SJC14" s="256"/>
      <c r="SJD14" s="256"/>
      <c r="SJE14" s="256"/>
      <c r="SJF14" s="256"/>
      <c r="SJG14" s="256"/>
      <c r="SJH14" s="256"/>
      <c r="SJI14" s="256"/>
      <c r="SJJ14" s="256"/>
      <c r="SJK14" s="256"/>
      <c r="SJL14" s="256"/>
      <c r="SJM14" s="256"/>
      <c r="SJN14" s="256"/>
      <c r="SJO14" s="256"/>
      <c r="SJP14" s="256"/>
      <c r="SJQ14" s="256"/>
      <c r="SJR14" s="256"/>
      <c r="SJS14" s="256"/>
      <c r="SJT14" s="256"/>
      <c r="SJU14" s="256"/>
      <c r="SJV14" s="256"/>
      <c r="SJW14" s="256"/>
      <c r="SJX14" s="256"/>
      <c r="SJY14" s="256"/>
      <c r="SJZ14" s="256"/>
      <c r="SKA14" s="256"/>
      <c r="SKB14" s="256"/>
      <c r="SKC14" s="256"/>
      <c r="SKD14" s="256"/>
      <c r="SKE14" s="256"/>
      <c r="SKF14" s="256"/>
      <c r="SKG14" s="256"/>
      <c r="SKH14" s="256"/>
      <c r="SKI14" s="256"/>
      <c r="SKJ14" s="256"/>
      <c r="SKK14" s="256"/>
      <c r="SKL14" s="256"/>
      <c r="SKM14" s="256"/>
      <c r="SKN14" s="256"/>
      <c r="SKO14" s="256"/>
      <c r="SKP14" s="256"/>
      <c r="SKQ14" s="256"/>
      <c r="SKR14" s="256"/>
      <c r="SKS14" s="256"/>
      <c r="SKT14" s="256"/>
      <c r="SKU14" s="256"/>
      <c r="SKV14" s="256"/>
      <c r="SKW14" s="256"/>
      <c r="SKX14" s="256"/>
      <c r="SKY14" s="256"/>
      <c r="SKZ14" s="256"/>
      <c r="SLA14" s="256"/>
      <c r="SLB14" s="256"/>
      <c r="SLC14" s="256"/>
      <c r="SLD14" s="256"/>
      <c r="SLE14" s="256"/>
      <c r="SLF14" s="256"/>
      <c r="SLG14" s="256"/>
      <c r="SLH14" s="256"/>
      <c r="SLI14" s="256"/>
      <c r="SLJ14" s="256"/>
      <c r="SLK14" s="256"/>
      <c r="SLL14" s="256"/>
      <c r="SLM14" s="256"/>
      <c r="SLN14" s="256"/>
      <c r="SLO14" s="256"/>
      <c r="SLP14" s="256"/>
      <c r="SLQ14" s="256"/>
      <c r="SLR14" s="256"/>
      <c r="SLS14" s="256"/>
      <c r="SLT14" s="256"/>
      <c r="SLU14" s="256"/>
      <c r="SLV14" s="256"/>
      <c r="SLW14" s="256"/>
      <c r="SLX14" s="256"/>
      <c r="SLY14" s="256"/>
      <c r="SLZ14" s="256"/>
      <c r="SMA14" s="256"/>
      <c r="SMB14" s="256"/>
      <c r="SMC14" s="256"/>
      <c r="SMD14" s="256"/>
      <c r="SME14" s="256"/>
      <c r="SMF14" s="256"/>
      <c r="SMG14" s="256"/>
      <c r="SMH14" s="256"/>
      <c r="SMI14" s="256"/>
      <c r="SMJ14" s="256"/>
      <c r="SMK14" s="256"/>
      <c r="SML14" s="256"/>
      <c r="SMM14" s="256"/>
      <c r="SMN14" s="256"/>
      <c r="SMO14" s="256"/>
      <c r="SMP14" s="256"/>
      <c r="SMQ14" s="256"/>
      <c r="SMR14" s="256"/>
      <c r="SMS14" s="256"/>
      <c r="SMT14" s="256"/>
      <c r="SMU14" s="256"/>
      <c r="SMV14" s="256"/>
      <c r="SMW14" s="256"/>
      <c r="SMX14" s="256"/>
      <c r="SMY14" s="256"/>
      <c r="SMZ14" s="256"/>
      <c r="SNA14" s="256"/>
      <c r="SNB14" s="256"/>
      <c r="SNC14" s="256"/>
      <c r="SND14" s="256"/>
      <c r="SNE14" s="256"/>
      <c r="SNF14" s="256"/>
      <c r="SNG14" s="256"/>
      <c r="SNH14" s="256"/>
      <c r="SNI14" s="256"/>
      <c r="SNJ14" s="256"/>
      <c r="SNK14" s="256"/>
      <c r="SNL14" s="256"/>
      <c r="SNM14" s="256"/>
      <c r="SNN14" s="256"/>
      <c r="SNO14" s="256"/>
      <c r="SNP14" s="256"/>
      <c r="SNQ14" s="256"/>
      <c r="SNR14" s="256"/>
      <c r="SNS14" s="256"/>
      <c r="SNT14" s="256"/>
      <c r="SNU14" s="256"/>
      <c r="SNV14" s="256"/>
      <c r="SNW14" s="256"/>
      <c r="SNX14" s="256"/>
      <c r="SNY14" s="256"/>
      <c r="SNZ14" s="256"/>
      <c r="SOA14" s="256"/>
      <c r="SOB14" s="256"/>
      <c r="SOC14" s="256"/>
      <c r="SOD14" s="256"/>
      <c r="SOE14" s="256"/>
      <c r="SOF14" s="256"/>
      <c r="SOG14" s="256"/>
      <c r="SOH14" s="256"/>
      <c r="SOI14" s="256"/>
      <c r="SOJ14" s="256"/>
      <c r="SOK14" s="256"/>
      <c r="SOL14" s="256"/>
      <c r="SOM14" s="256"/>
      <c r="SON14" s="256"/>
      <c r="SOO14" s="256"/>
      <c r="SOP14" s="256"/>
      <c r="SOQ14" s="256"/>
      <c r="SOR14" s="256"/>
      <c r="SOS14" s="256"/>
      <c r="SOT14" s="256"/>
      <c r="SOU14" s="256"/>
      <c r="SOV14" s="256"/>
      <c r="SOW14" s="256"/>
      <c r="SOX14" s="256"/>
      <c r="SOY14" s="256"/>
      <c r="SOZ14" s="256"/>
      <c r="SPA14" s="256"/>
      <c r="SPB14" s="256"/>
      <c r="SPC14" s="256"/>
      <c r="SPD14" s="256"/>
      <c r="SPE14" s="256"/>
      <c r="SPF14" s="256"/>
      <c r="SPG14" s="256"/>
      <c r="SPH14" s="256"/>
      <c r="SPI14" s="256"/>
      <c r="SPJ14" s="256"/>
      <c r="SPK14" s="256"/>
      <c r="SPL14" s="256"/>
      <c r="SPM14" s="256"/>
      <c r="SPN14" s="256"/>
      <c r="SPO14" s="256"/>
      <c r="SPP14" s="256"/>
      <c r="SPQ14" s="256"/>
      <c r="SPR14" s="256"/>
      <c r="SPS14" s="256"/>
      <c r="SPT14" s="256"/>
      <c r="SPU14" s="256"/>
      <c r="SPV14" s="256"/>
      <c r="SPW14" s="256"/>
      <c r="SPX14" s="256"/>
      <c r="SPY14" s="256"/>
      <c r="SPZ14" s="256"/>
      <c r="SQA14" s="256"/>
      <c r="SQB14" s="256"/>
      <c r="SQC14" s="256"/>
      <c r="SQD14" s="256"/>
      <c r="SQE14" s="256"/>
      <c r="SQF14" s="256"/>
      <c r="SQG14" s="256"/>
      <c r="SQH14" s="256"/>
      <c r="SQI14" s="256"/>
      <c r="SQJ14" s="256"/>
      <c r="SQK14" s="256"/>
      <c r="SQL14" s="256"/>
      <c r="SQM14" s="256"/>
      <c r="SQN14" s="256"/>
      <c r="SQO14" s="256"/>
      <c r="SQP14" s="256"/>
      <c r="SQQ14" s="256"/>
      <c r="SQR14" s="256"/>
      <c r="SQS14" s="256"/>
      <c r="SQT14" s="256"/>
      <c r="SQU14" s="256"/>
      <c r="SQV14" s="256"/>
      <c r="SQW14" s="256"/>
      <c r="SQX14" s="256"/>
      <c r="SQY14" s="256"/>
      <c r="SQZ14" s="256"/>
      <c r="SRA14" s="256"/>
      <c r="SRB14" s="256"/>
      <c r="SRC14" s="256"/>
      <c r="SRD14" s="256"/>
      <c r="SRE14" s="256"/>
      <c r="SRF14" s="256"/>
      <c r="SRG14" s="256"/>
      <c r="SRH14" s="256"/>
      <c r="SRI14" s="256"/>
      <c r="SRJ14" s="256"/>
      <c r="SRK14" s="256"/>
      <c r="SRL14" s="256"/>
      <c r="SRM14" s="256"/>
      <c r="SRN14" s="256"/>
      <c r="SRO14" s="256"/>
      <c r="SRP14" s="256"/>
      <c r="SRQ14" s="256"/>
      <c r="SRR14" s="256"/>
      <c r="SRS14" s="256"/>
      <c r="SRT14" s="256"/>
      <c r="SRU14" s="256"/>
      <c r="SRV14" s="256"/>
      <c r="SRW14" s="256"/>
      <c r="SRX14" s="256"/>
      <c r="SRY14" s="256"/>
      <c r="SRZ14" s="256"/>
      <c r="SSA14" s="256"/>
      <c r="SSB14" s="256"/>
      <c r="SSC14" s="256"/>
      <c r="SSD14" s="256"/>
      <c r="SSE14" s="256"/>
      <c r="SSF14" s="256"/>
      <c r="SSG14" s="256"/>
      <c r="SSH14" s="256"/>
      <c r="SSI14" s="256"/>
      <c r="SSJ14" s="256"/>
      <c r="SSK14" s="256"/>
      <c r="SSL14" s="256"/>
      <c r="SSM14" s="256"/>
      <c r="SSN14" s="256"/>
      <c r="SSO14" s="256"/>
      <c r="SSP14" s="256"/>
      <c r="SSQ14" s="256"/>
      <c r="SSR14" s="256"/>
      <c r="SSS14" s="256"/>
      <c r="SST14" s="256"/>
      <c r="SSU14" s="256"/>
      <c r="SSV14" s="256"/>
      <c r="SSW14" s="256"/>
      <c r="SSX14" s="256"/>
      <c r="SSY14" s="256"/>
      <c r="SSZ14" s="256"/>
      <c r="STA14" s="256"/>
      <c r="STB14" s="256"/>
      <c r="STC14" s="256"/>
      <c r="STD14" s="256"/>
      <c r="STE14" s="256"/>
      <c r="STF14" s="256"/>
      <c r="STG14" s="256"/>
      <c r="STH14" s="256"/>
      <c r="STI14" s="256"/>
      <c r="STJ14" s="256"/>
      <c r="STK14" s="256"/>
      <c r="STL14" s="256"/>
      <c r="STM14" s="256"/>
      <c r="STN14" s="256"/>
      <c r="STO14" s="256"/>
      <c r="STP14" s="256"/>
      <c r="STQ14" s="256"/>
      <c r="STR14" s="256"/>
      <c r="STS14" s="256"/>
      <c r="STT14" s="256"/>
      <c r="STU14" s="256"/>
      <c r="STV14" s="256"/>
      <c r="STW14" s="256"/>
      <c r="STX14" s="256"/>
      <c r="STY14" s="256"/>
      <c r="STZ14" s="256"/>
      <c r="SUA14" s="256"/>
      <c r="SUB14" s="256"/>
      <c r="SUC14" s="256"/>
      <c r="SUD14" s="256"/>
      <c r="SUE14" s="256"/>
      <c r="SUF14" s="256"/>
      <c r="SUG14" s="256"/>
      <c r="SUH14" s="256"/>
      <c r="SUI14" s="256"/>
      <c r="SUJ14" s="256"/>
      <c r="SUK14" s="256"/>
      <c r="SUL14" s="256"/>
      <c r="SUM14" s="256"/>
      <c r="SUN14" s="256"/>
      <c r="SUO14" s="256"/>
      <c r="SUP14" s="256"/>
      <c r="SUQ14" s="256"/>
      <c r="SUR14" s="256"/>
      <c r="SUS14" s="256"/>
      <c r="SUT14" s="256"/>
      <c r="SUU14" s="256"/>
      <c r="SUV14" s="256"/>
      <c r="SUW14" s="256"/>
      <c r="SUX14" s="256"/>
      <c r="SUY14" s="256"/>
      <c r="SUZ14" s="256"/>
      <c r="SVA14" s="256"/>
      <c r="SVB14" s="256"/>
      <c r="SVC14" s="256"/>
      <c r="SVD14" s="256"/>
      <c r="SVE14" s="256"/>
      <c r="SVF14" s="256"/>
      <c r="SVG14" s="256"/>
      <c r="SVH14" s="256"/>
      <c r="SVI14" s="256"/>
      <c r="SVJ14" s="256"/>
      <c r="SVK14" s="256"/>
      <c r="SVL14" s="256"/>
      <c r="SVM14" s="256"/>
      <c r="SVN14" s="256"/>
      <c r="SVO14" s="256"/>
      <c r="SVP14" s="256"/>
      <c r="SVQ14" s="256"/>
      <c r="SVR14" s="256"/>
      <c r="SVS14" s="256"/>
      <c r="SVT14" s="256"/>
      <c r="SVU14" s="256"/>
      <c r="SVV14" s="256"/>
      <c r="SVW14" s="256"/>
      <c r="SVX14" s="256"/>
      <c r="SVY14" s="256"/>
      <c r="SVZ14" s="256"/>
      <c r="SWA14" s="256"/>
      <c r="SWB14" s="256"/>
      <c r="SWC14" s="256"/>
      <c r="SWD14" s="256"/>
      <c r="SWE14" s="256"/>
      <c r="SWF14" s="256"/>
      <c r="SWG14" s="256"/>
      <c r="SWH14" s="256"/>
      <c r="SWI14" s="256"/>
      <c r="SWJ14" s="256"/>
      <c r="SWK14" s="256"/>
      <c r="SWL14" s="256"/>
      <c r="SWM14" s="256"/>
      <c r="SWN14" s="256"/>
      <c r="SWO14" s="256"/>
      <c r="SWP14" s="256"/>
      <c r="SWQ14" s="256"/>
      <c r="SWR14" s="256"/>
      <c r="SWS14" s="256"/>
      <c r="SWT14" s="256"/>
      <c r="SWU14" s="256"/>
      <c r="SWV14" s="256"/>
      <c r="SWW14" s="256"/>
      <c r="SWX14" s="256"/>
      <c r="SWY14" s="256"/>
      <c r="SWZ14" s="256"/>
      <c r="SXA14" s="256"/>
      <c r="SXB14" s="256"/>
      <c r="SXC14" s="256"/>
      <c r="SXD14" s="256"/>
      <c r="SXE14" s="256"/>
      <c r="SXF14" s="256"/>
      <c r="SXG14" s="256"/>
      <c r="SXH14" s="256"/>
      <c r="SXI14" s="256"/>
      <c r="SXJ14" s="256"/>
      <c r="SXK14" s="256"/>
      <c r="SXL14" s="256"/>
      <c r="SXM14" s="256"/>
      <c r="SXN14" s="256"/>
      <c r="SXO14" s="256"/>
      <c r="SXP14" s="256"/>
      <c r="SXQ14" s="256"/>
      <c r="SXR14" s="256"/>
      <c r="SXS14" s="256"/>
      <c r="SXT14" s="256"/>
      <c r="SXU14" s="256"/>
      <c r="SXV14" s="256"/>
      <c r="SXW14" s="256"/>
      <c r="SXX14" s="256"/>
      <c r="SXY14" s="256"/>
      <c r="SXZ14" s="256"/>
      <c r="SYA14" s="256"/>
      <c r="SYB14" s="256"/>
      <c r="SYC14" s="256"/>
      <c r="SYD14" s="256"/>
      <c r="SYE14" s="256"/>
      <c r="SYF14" s="256"/>
      <c r="SYG14" s="256"/>
      <c r="SYH14" s="256"/>
      <c r="SYI14" s="256"/>
      <c r="SYJ14" s="256"/>
      <c r="SYK14" s="256"/>
      <c r="SYL14" s="256"/>
      <c r="SYM14" s="256"/>
      <c r="SYN14" s="256"/>
      <c r="SYO14" s="256"/>
      <c r="SYP14" s="256"/>
      <c r="SYQ14" s="256"/>
      <c r="SYR14" s="256"/>
      <c r="SYS14" s="256"/>
      <c r="SYT14" s="256"/>
      <c r="SYU14" s="256"/>
      <c r="SYV14" s="256"/>
      <c r="SYW14" s="256"/>
      <c r="SYX14" s="256"/>
      <c r="SYY14" s="256"/>
      <c r="SYZ14" s="256"/>
      <c r="SZA14" s="256"/>
      <c r="SZB14" s="256"/>
      <c r="SZC14" s="256"/>
      <c r="SZD14" s="256"/>
      <c r="SZE14" s="256"/>
      <c r="SZF14" s="256"/>
      <c r="SZG14" s="256"/>
      <c r="SZH14" s="256"/>
      <c r="SZI14" s="256"/>
      <c r="SZJ14" s="256"/>
      <c r="SZK14" s="256"/>
      <c r="SZL14" s="256"/>
      <c r="SZM14" s="256"/>
      <c r="SZN14" s="256"/>
      <c r="SZO14" s="256"/>
      <c r="SZP14" s="256"/>
      <c r="SZQ14" s="256"/>
      <c r="SZR14" s="256"/>
      <c r="SZS14" s="256"/>
      <c r="SZT14" s="256"/>
      <c r="SZU14" s="256"/>
      <c r="SZV14" s="256"/>
      <c r="SZW14" s="256"/>
      <c r="SZX14" s="256"/>
      <c r="SZY14" s="256"/>
      <c r="SZZ14" s="256"/>
      <c r="TAA14" s="256"/>
      <c r="TAB14" s="256"/>
      <c r="TAC14" s="256"/>
      <c r="TAD14" s="256"/>
      <c r="TAE14" s="256"/>
      <c r="TAF14" s="256"/>
      <c r="TAG14" s="256"/>
      <c r="TAH14" s="256"/>
      <c r="TAI14" s="256"/>
      <c r="TAJ14" s="256"/>
      <c r="TAK14" s="256"/>
      <c r="TAL14" s="256"/>
      <c r="TAM14" s="256"/>
      <c r="TAN14" s="256"/>
      <c r="TAO14" s="256"/>
      <c r="TAP14" s="256"/>
      <c r="TAQ14" s="256"/>
      <c r="TAR14" s="256"/>
      <c r="TAS14" s="256"/>
      <c r="TAT14" s="256"/>
      <c r="TAU14" s="256"/>
      <c r="TAV14" s="256"/>
      <c r="TAW14" s="256"/>
      <c r="TAX14" s="256"/>
      <c r="TAY14" s="256"/>
      <c r="TAZ14" s="256"/>
      <c r="TBA14" s="256"/>
      <c r="TBB14" s="256"/>
      <c r="TBC14" s="256"/>
      <c r="TBD14" s="256"/>
      <c r="TBE14" s="256"/>
      <c r="TBF14" s="256"/>
      <c r="TBG14" s="256"/>
      <c r="TBH14" s="256"/>
      <c r="TBI14" s="256"/>
      <c r="TBJ14" s="256"/>
      <c r="TBK14" s="256"/>
      <c r="TBL14" s="256"/>
      <c r="TBM14" s="256"/>
      <c r="TBN14" s="256"/>
      <c r="TBO14" s="256"/>
      <c r="TBP14" s="256"/>
      <c r="TBQ14" s="256"/>
      <c r="TBR14" s="256"/>
      <c r="TBS14" s="256"/>
      <c r="TBT14" s="256"/>
      <c r="TBU14" s="256"/>
      <c r="TBV14" s="256"/>
      <c r="TBW14" s="256"/>
      <c r="TBX14" s="256"/>
      <c r="TBY14" s="256"/>
      <c r="TBZ14" s="256"/>
      <c r="TCA14" s="256"/>
      <c r="TCB14" s="256"/>
      <c r="TCC14" s="256"/>
      <c r="TCD14" s="256"/>
      <c r="TCE14" s="256"/>
      <c r="TCF14" s="256"/>
      <c r="TCG14" s="256"/>
      <c r="TCH14" s="256"/>
      <c r="TCI14" s="256"/>
      <c r="TCJ14" s="256"/>
      <c r="TCK14" s="256"/>
      <c r="TCL14" s="256"/>
      <c r="TCM14" s="256"/>
      <c r="TCN14" s="256"/>
      <c r="TCO14" s="256"/>
      <c r="TCP14" s="256"/>
      <c r="TCQ14" s="256"/>
      <c r="TCR14" s="256"/>
      <c r="TCS14" s="256"/>
      <c r="TCT14" s="256"/>
      <c r="TCU14" s="256"/>
      <c r="TCV14" s="256"/>
      <c r="TCW14" s="256"/>
      <c r="TCX14" s="256"/>
      <c r="TCY14" s="256"/>
      <c r="TCZ14" s="256"/>
      <c r="TDA14" s="256"/>
      <c r="TDB14" s="256"/>
      <c r="TDC14" s="256"/>
      <c r="TDD14" s="256"/>
      <c r="TDE14" s="256"/>
      <c r="TDF14" s="256"/>
      <c r="TDG14" s="256"/>
      <c r="TDH14" s="256"/>
      <c r="TDI14" s="256"/>
      <c r="TDJ14" s="256"/>
      <c r="TDK14" s="256"/>
      <c r="TDL14" s="256"/>
      <c r="TDM14" s="256"/>
      <c r="TDN14" s="256"/>
      <c r="TDO14" s="256"/>
      <c r="TDP14" s="256"/>
      <c r="TDQ14" s="256"/>
      <c r="TDR14" s="256"/>
      <c r="TDS14" s="256"/>
      <c r="TDT14" s="256"/>
      <c r="TDU14" s="256"/>
      <c r="TDV14" s="256"/>
      <c r="TDW14" s="256"/>
      <c r="TDX14" s="256"/>
      <c r="TDY14" s="256"/>
      <c r="TDZ14" s="256"/>
      <c r="TEA14" s="256"/>
      <c r="TEB14" s="256"/>
      <c r="TEC14" s="256"/>
      <c r="TED14" s="256"/>
      <c r="TEE14" s="256"/>
      <c r="TEF14" s="256"/>
      <c r="TEG14" s="256"/>
      <c r="TEH14" s="256"/>
      <c r="TEI14" s="256"/>
      <c r="TEJ14" s="256"/>
      <c r="TEK14" s="256"/>
      <c r="TEL14" s="256"/>
      <c r="TEM14" s="256"/>
      <c r="TEN14" s="256"/>
      <c r="TEO14" s="256"/>
      <c r="TEP14" s="256"/>
      <c r="TEQ14" s="256"/>
      <c r="TER14" s="256"/>
      <c r="TES14" s="256"/>
      <c r="TET14" s="256"/>
      <c r="TEU14" s="256"/>
      <c r="TEV14" s="256"/>
      <c r="TEW14" s="256"/>
      <c r="TEX14" s="256"/>
      <c r="TEY14" s="256"/>
      <c r="TEZ14" s="256"/>
      <c r="TFA14" s="256"/>
      <c r="TFB14" s="256"/>
      <c r="TFC14" s="256"/>
      <c r="TFD14" s="256"/>
      <c r="TFE14" s="256"/>
      <c r="TFF14" s="256"/>
      <c r="TFG14" s="256"/>
      <c r="TFH14" s="256"/>
      <c r="TFI14" s="256"/>
      <c r="TFJ14" s="256"/>
      <c r="TFK14" s="256"/>
      <c r="TFL14" s="256"/>
      <c r="TFM14" s="256"/>
      <c r="TFN14" s="256"/>
      <c r="TFO14" s="256"/>
      <c r="TFP14" s="256"/>
      <c r="TFQ14" s="256"/>
      <c r="TFR14" s="256"/>
      <c r="TFS14" s="256"/>
      <c r="TFT14" s="256"/>
      <c r="TFU14" s="256"/>
      <c r="TFV14" s="256"/>
      <c r="TFW14" s="256"/>
      <c r="TFX14" s="256"/>
      <c r="TFY14" s="256"/>
      <c r="TFZ14" s="256"/>
      <c r="TGA14" s="256"/>
      <c r="TGB14" s="256"/>
      <c r="TGC14" s="256"/>
      <c r="TGD14" s="256"/>
      <c r="TGE14" s="256"/>
      <c r="TGF14" s="256"/>
      <c r="TGG14" s="256"/>
      <c r="TGH14" s="256"/>
      <c r="TGI14" s="256"/>
      <c r="TGJ14" s="256"/>
      <c r="TGK14" s="256"/>
      <c r="TGL14" s="256"/>
      <c r="TGM14" s="256"/>
      <c r="TGN14" s="256"/>
      <c r="TGO14" s="256"/>
      <c r="TGP14" s="256"/>
      <c r="TGQ14" s="256"/>
      <c r="TGR14" s="256"/>
      <c r="TGS14" s="256"/>
      <c r="TGT14" s="256"/>
      <c r="TGU14" s="256"/>
      <c r="TGV14" s="256"/>
      <c r="TGW14" s="256"/>
      <c r="TGX14" s="256"/>
      <c r="TGY14" s="256"/>
      <c r="TGZ14" s="256"/>
      <c r="THA14" s="256"/>
      <c r="THB14" s="256"/>
      <c r="THC14" s="256"/>
      <c r="THD14" s="256"/>
      <c r="THE14" s="256"/>
      <c r="THF14" s="256"/>
      <c r="THG14" s="256"/>
      <c r="THH14" s="256"/>
      <c r="THI14" s="256"/>
      <c r="THJ14" s="256"/>
      <c r="THK14" s="256"/>
      <c r="THL14" s="256"/>
      <c r="THM14" s="256"/>
      <c r="THN14" s="256"/>
      <c r="THO14" s="256"/>
      <c r="THP14" s="256"/>
      <c r="THQ14" s="256"/>
      <c r="THR14" s="256"/>
      <c r="THS14" s="256"/>
      <c r="THT14" s="256"/>
      <c r="THU14" s="256"/>
      <c r="THV14" s="256"/>
      <c r="THW14" s="256"/>
      <c r="THX14" s="256"/>
      <c r="THY14" s="256"/>
      <c r="THZ14" s="256"/>
      <c r="TIA14" s="256"/>
      <c r="TIB14" s="256"/>
      <c r="TIC14" s="256"/>
      <c r="TID14" s="256"/>
      <c r="TIE14" s="256"/>
      <c r="TIF14" s="256"/>
      <c r="TIG14" s="256"/>
      <c r="TIH14" s="256"/>
      <c r="TII14" s="256"/>
      <c r="TIJ14" s="256"/>
      <c r="TIK14" s="256"/>
      <c r="TIL14" s="256"/>
      <c r="TIM14" s="256"/>
      <c r="TIN14" s="256"/>
      <c r="TIO14" s="256"/>
      <c r="TIP14" s="256"/>
      <c r="TIQ14" s="256"/>
      <c r="TIR14" s="256"/>
      <c r="TIS14" s="256"/>
      <c r="TIT14" s="256"/>
      <c r="TIU14" s="256"/>
      <c r="TIV14" s="256"/>
      <c r="TIW14" s="256"/>
      <c r="TIX14" s="256"/>
      <c r="TIY14" s="256"/>
      <c r="TIZ14" s="256"/>
      <c r="TJA14" s="256"/>
      <c r="TJB14" s="256"/>
      <c r="TJC14" s="256"/>
      <c r="TJD14" s="256"/>
      <c r="TJE14" s="256"/>
      <c r="TJF14" s="256"/>
      <c r="TJG14" s="256"/>
      <c r="TJH14" s="256"/>
      <c r="TJI14" s="256"/>
      <c r="TJJ14" s="256"/>
      <c r="TJK14" s="256"/>
      <c r="TJL14" s="256"/>
      <c r="TJM14" s="256"/>
      <c r="TJN14" s="256"/>
      <c r="TJO14" s="256"/>
      <c r="TJP14" s="256"/>
      <c r="TJQ14" s="256"/>
      <c r="TJR14" s="256"/>
      <c r="TJS14" s="256"/>
      <c r="TJT14" s="256"/>
      <c r="TJU14" s="256"/>
      <c r="TJV14" s="256"/>
      <c r="TJW14" s="256"/>
      <c r="TJX14" s="256"/>
      <c r="TJY14" s="256"/>
      <c r="TJZ14" s="256"/>
      <c r="TKA14" s="256"/>
      <c r="TKB14" s="256"/>
      <c r="TKC14" s="256"/>
      <c r="TKD14" s="256"/>
      <c r="TKE14" s="256"/>
      <c r="TKF14" s="256"/>
      <c r="TKG14" s="256"/>
      <c r="TKH14" s="256"/>
      <c r="TKI14" s="256"/>
      <c r="TKJ14" s="256"/>
      <c r="TKK14" s="256"/>
      <c r="TKL14" s="256"/>
      <c r="TKM14" s="256"/>
      <c r="TKN14" s="256"/>
      <c r="TKO14" s="256"/>
      <c r="TKP14" s="256"/>
      <c r="TKQ14" s="256"/>
      <c r="TKR14" s="256"/>
      <c r="TKS14" s="256"/>
      <c r="TKT14" s="256"/>
      <c r="TKU14" s="256"/>
      <c r="TKV14" s="256"/>
      <c r="TKW14" s="256"/>
      <c r="TKX14" s="256"/>
      <c r="TKY14" s="256"/>
      <c r="TKZ14" s="256"/>
      <c r="TLA14" s="256"/>
      <c r="TLB14" s="256"/>
      <c r="TLC14" s="256"/>
      <c r="TLD14" s="256"/>
      <c r="TLE14" s="256"/>
      <c r="TLF14" s="256"/>
      <c r="TLG14" s="256"/>
      <c r="TLH14" s="256"/>
      <c r="TLI14" s="256"/>
      <c r="TLJ14" s="256"/>
      <c r="TLK14" s="256"/>
      <c r="TLL14" s="256"/>
      <c r="TLM14" s="256"/>
      <c r="TLN14" s="256"/>
      <c r="TLO14" s="256"/>
      <c r="TLP14" s="256"/>
      <c r="TLQ14" s="256"/>
      <c r="TLR14" s="256"/>
      <c r="TLS14" s="256"/>
      <c r="TLT14" s="256"/>
      <c r="TLU14" s="256"/>
      <c r="TLV14" s="256"/>
      <c r="TLW14" s="256"/>
      <c r="TLX14" s="256"/>
      <c r="TLY14" s="256"/>
      <c r="TLZ14" s="256"/>
      <c r="TMA14" s="256"/>
      <c r="TMB14" s="256"/>
      <c r="TMC14" s="256"/>
      <c r="TMD14" s="256"/>
      <c r="TME14" s="256"/>
      <c r="TMF14" s="256"/>
      <c r="TMG14" s="256"/>
      <c r="TMH14" s="256"/>
      <c r="TMI14" s="256"/>
      <c r="TMJ14" s="256"/>
      <c r="TMK14" s="256"/>
      <c r="TML14" s="256"/>
      <c r="TMM14" s="256"/>
      <c r="TMN14" s="256"/>
      <c r="TMO14" s="256"/>
      <c r="TMP14" s="256"/>
      <c r="TMQ14" s="256"/>
      <c r="TMR14" s="256"/>
      <c r="TMS14" s="256"/>
      <c r="TMT14" s="256"/>
      <c r="TMU14" s="256"/>
      <c r="TMV14" s="256"/>
      <c r="TMW14" s="256"/>
      <c r="TMX14" s="256"/>
      <c r="TMY14" s="256"/>
      <c r="TMZ14" s="256"/>
      <c r="TNA14" s="256"/>
      <c r="TNB14" s="256"/>
      <c r="TNC14" s="256"/>
      <c r="TND14" s="256"/>
      <c r="TNE14" s="256"/>
      <c r="TNF14" s="256"/>
      <c r="TNG14" s="256"/>
      <c r="TNH14" s="256"/>
      <c r="TNI14" s="256"/>
      <c r="TNJ14" s="256"/>
      <c r="TNK14" s="256"/>
      <c r="TNL14" s="256"/>
      <c r="TNM14" s="256"/>
      <c r="TNN14" s="256"/>
      <c r="TNO14" s="256"/>
      <c r="TNP14" s="256"/>
      <c r="TNQ14" s="256"/>
      <c r="TNR14" s="256"/>
      <c r="TNS14" s="256"/>
      <c r="TNT14" s="256"/>
      <c r="TNU14" s="256"/>
      <c r="TNV14" s="256"/>
      <c r="TNW14" s="256"/>
      <c r="TNX14" s="256"/>
      <c r="TNY14" s="256"/>
      <c r="TNZ14" s="256"/>
      <c r="TOA14" s="256"/>
      <c r="TOB14" s="256"/>
      <c r="TOC14" s="256"/>
      <c r="TOD14" s="256"/>
      <c r="TOE14" s="256"/>
      <c r="TOF14" s="256"/>
      <c r="TOG14" s="256"/>
      <c r="TOH14" s="256"/>
      <c r="TOI14" s="256"/>
      <c r="TOJ14" s="256"/>
      <c r="TOK14" s="256"/>
      <c r="TOL14" s="256"/>
      <c r="TOM14" s="256"/>
      <c r="TON14" s="256"/>
      <c r="TOO14" s="256"/>
      <c r="TOP14" s="256"/>
      <c r="TOQ14" s="256"/>
      <c r="TOR14" s="256"/>
      <c r="TOS14" s="256"/>
      <c r="TOT14" s="256"/>
      <c r="TOU14" s="256"/>
      <c r="TOV14" s="256"/>
      <c r="TOW14" s="256"/>
      <c r="TOX14" s="256"/>
      <c r="TOY14" s="256"/>
      <c r="TOZ14" s="256"/>
      <c r="TPA14" s="256"/>
      <c r="TPB14" s="256"/>
      <c r="TPC14" s="256"/>
      <c r="TPD14" s="256"/>
      <c r="TPE14" s="256"/>
      <c r="TPF14" s="256"/>
      <c r="TPG14" s="256"/>
      <c r="TPH14" s="256"/>
      <c r="TPI14" s="256"/>
      <c r="TPJ14" s="256"/>
      <c r="TPK14" s="256"/>
      <c r="TPL14" s="256"/>
      <c r="TPM14" s="256"/>
      <c r="TPN14" s="256"/>
      <c r="TPO14" s="256"/>
      <c r="TPP14" s="256"/>
      <c r="TPQ14" s="256"/>
      <c r="TPR14" s="256"/>
      <c r="TPS14" s="256"/>
      <c r="TPT14" s="256"/>
      <c r="TPU14" s="256"/>
      <c r="TPV14" s="256"/>
      <c r="TPW14" s="256"/>
      <c r="TPX14" s="256"/>
      <c r="TPY14" s="256"/>
      <c r="TPZ14" s="256"/>
      <c r="TQA14" s="256"/>
      <c r="TQB14" s="256"/>
      <c r="TQC14" s="256"/>
      <c r="TQD14" s="256"/>
      <c r="TQE14" s="256"/>
      <c r="TQF14" s="256"/>
      <c r="TQG14" s="256"/>
      <c r="TQH14" s="256"/>
      <c r="TQI14" s="256"/>
      <c r="TQJ14" s="256"/>
      <c r="TQK14" s="256"/>
      <c r="TQL14" s="256"/>
      <c r="TQM14" s="256"/>
      <c r="TQN14" s="256"/>
      <c r="TQO14" s="256"/>
      <c r="TQP14" s="256"/>
      <c r="TQQ14" s="256"/>
      <c r="TQR14" s="256"/>
      <c r="TQS14" s="256"/>
      <c r="TQT14" s="256"/>
      <c r="TQU14" s="256"/>
      <c r="TQV14" s="256"/>
      <c r="TQW14" s="256"/>
      <c r="TQX14" s="256"/>
      <c r="TQY14" s="256"/>
      <c r="TQZ14" s="256"/>
      <c r="TRA14" s="256"/>
      <c r="TRB14" s="256"/>
      <c r="TRC14" s="256"/>
      <c r="TRD14" s="256"/>
      <c r="TRE14" s="256"/>
      <c r="TRF14" s="256"/>
      <c r="TRG14" s="256"/>
      <c r="TRH14" s="256"/>
      <c r="TRI14" s="256"/>
      <c r="TRJ14" s="256"/>
      <c r="TRK14" s="256"/>
      <c r="TRL14" s="256"/>
      <c r="TRM14" s="256"/>
      <c r="TRN14" s="256"/>
      <c r="TRO14" s="256"/>
      <c r="TRP14" s="256"/>
      <c r="TRQ14" s="256"/>
      <c r="TRR14" s="256"/>
      <c r="TRS14" s="256"/>
      <c r="TRT14" s="256"/>
      <c r="TRU14" s="256"/>
      <c r="TRV14" s="256"/>
      <c r="TRW14" s="256"/>
      <c r="TRX14" s="256"/>
      <c r="TRY14" s="256"/>
      <c r="TRZ14" s="256"/>
      <c r="TSA14" s="256"/>
      <c r="TSB14" s="256"/>
      <c r="TSC14" s="256"/>
      <c r="TSD14" s="256"/>
      <c r="TSE14" s="256"/>
      <c r="TSF14" s="256"/>
      <c r="TSG14" s="256"/>
      <c r="TSH14" s="256"/>
      <c r="TSI14" s="256"/>
      <c r="TSJ14" s="256"/>
      <c r="TSK14" s="256"/>
      <c r="TSL14" s="256"/>
      <c r="TSM14" s="256"/>
      <c r="TSN14" s="256"/>
      <c r="TSO14" s="256"/>
      <c r="TSP14" s="256"/>
      <c r="TSQ14" s="256"/>
      <c r="TSR14" s="256"/>
      <c r="TSS14" s="256"/>
      <c r="TST14" s="256"/>
      <c r="TSU14" s="256"/>
      <c r="TSV14" s="256"/>
      <c r="TSW14" s="256"/>
      <c r="TSX14" s="256"/>
      <c r="TSY14" s="256"/>
      <c r="TSZ14" s="256"/>
      <c r="TTA14" s="256"/>
      <c r="TTB14" s="256"/>
      <c r="TTC14" s="256"/>
      <c r="TTD14" s="256"/>
      <c r="TTE14" s="256"/>
      <c r="TTF14" s="256"/>
      <c r="TTG14" s="256"/>
      <c r="TTH14" s="256"/>
      <c r="TTI14" s="256"/>
      <c r="TTJ14" s="256"/>
      <c r="TTK14" s="256"/>
      <c r="TTL14" s="256"/>
      <c r="TTM14" s="256"/>
      <c r="TTN14" s="256"/>
      <c r="TTO14" s="256"/>
      <c r="TTP14" s="256"/>
      <c r="TTQ14" s="256"/>
      <c r="TTR14" s="256"/>
      <c r="TTS14" s="256"/>
      <c r="TTT14" s="256"/>
      <c r="TTU14" s="256"/>
      <c r="TTV14" s="256"/>
      <c r="TTW14" s="256"/>
      <c r="TTX14" s="256"/>
      <c r="TTY14" s="256"/>
      <c r="TTZ14" s="256"/>
      <c r="TUA14" s="256"/>
      <c r="TUB14" s="256"/>
      <c r="TUC14" s="256"/>
      <c r="TUD14" s="256"/>
      <c r="TUE14" s="256"/>
      <c r="TUF14" s="256"/>
      <c r="TUG14" s="256"/>
      <c r="TUH14" s="256"/>
      <c r="TUI14" s="256"/>
      <c r="TUJ14" s="256"/>
      <c r="TUK14" s="256"/>
      <c r="TUL14" s="256"/>
      <c r="TUM14" s="256"/>
      <c r="TUN14" s="256"/>
      <c r="TUO14" s="256"/>
      <c r="TUP14" s="256"/>
      <c r="TUQ14" s="256"/>
      <c r="TUR14" s="256"/>
      <c r="TUS14" s="256"/>
      <c r="TUT14" s="256"/>
      <c r="TUU14" s="256"/>
      <c r="TUV14" s="256"/>
      <c r="TUW14" s="256"/>
      <c r="TUX14" s="256"/>
      <c r="TUY14" s="256"/>
      <c r="TUZ14" s="256"/>
      <c r="TVA14" s="256"/>
      <c r="TVB14" s="256"/>
      <c r="TVC14" s="256"/>
      <c r="TVD14" s="256"/>
      <c r="TVE14" s="256"/>
      <c r="TVF14" s="256"/>
      <c r="TVG14" s="256"/>
      <c r="TVH14" s="256"/>
      <c r="TVI14" s="256"/>
      <c r="TVJ14" s="256"/>
      <c r="TVK14" s="256"/>
      <c r="TVL14" s="256"/>
      <c r="TVM14" s="256"/>
      <c r="TVN14" s="256"/>
      <c r="TVO14" s="256"/>
      <c r="TVP14" s="256"/>
      <c r="TVQ14" s="256"/>
      <c r="TVR14" s="256"/>
      <c r="TVS14" s="256"/>
      <c r="TVT14" s="256"/>
      <c r="TVU14" s="256"/>
      <c r="TVV14" s="256"/>
      <c r="TVW14" s="256"/>
      <c r="TVX14" s="256"/>
      <c r="TVY14" s="256"/>
      <c r="TVZ14" s="256"/>
      <c r="TWA14" s="256"/>
      <c r="TWB14" s="256"/>
      <c r="TWC14" s="256"/>
      <c r="TWD14" s="256"/>
      <c r="TWE14" s="256"/>
      <c r="TWF14" s="256"/>
      <c r="TWG14" s="256"/>
      <c r="TWH14" s="256"/>
      <c r="TWI14" s="256"/>
      <c r="TWJ14" s="256"/>
      <c r="TWK14" s="256"/>
      <c r="TWL14" s="256"/>
      <c r="TWM14" s="256"/>
      <c r="TWN14" s="256"/>
      <c r="TWO14" s="256"/>
      <c r="TWP14" s="256"/>
      <c r="TWQ14" s="256"/>
      <c r="TWR14" s="256"/>
      <c r="TWS14" s="256"/>
      <c r="TWT14" s="256"/>
      <c r="TWU14" s="256"/>
      <c r="TWV14" s="256"/>
      <c r="TWW14" s="256"/>
      <c r="TWX14" s="256"/>
      <c r="TWY14" s="256"/>
      <c r="TWZ14" s="256"/>
      <c r="TXA14" s="256"/>
      <c r="TXB14" s="256"/>
      <c r="TXC14" s="256"/>
      <c r="TXD14" s="256"/>
      <c r="TXE14" s="256"/>
      <c r="TXF14" s="256"/>
      <c r="TXG14" s="256"/>
      <c r="TXH14" s="256"/>
      <c r="TXI14" s="256"/>
      <c r="TXJ14" s="256"/>
      <c r="TXK14" s="256"/>
      <c r="TXL14" s="256"/>
      <c r="TXM14" s="256"/>
      <c r="TXN14" s="256"/>
      <c r="TXO14" s="256"/>
      <c r="TXP14" s="256"/>
      <c r="TXQ14" s="256"/>
      <c r="TXR14" s="256"/>
      <c r="TXS14" s="256"/>
      <c r="TXT14" s="256"/>
      <c r="TXU14" s="256"/>
      <c r="TXV14" s="256"/>
      <c r="TXW14" s="256"/>
      <c r="TXX14" s="256"/>
      <c r="TXY14" s="256"/>
      <c r="TXZ14" s="256"/>
      <c r="TYA14" s="256"/>
      <c r="TYB14" s="256"/>
      <c r="TYC14" s="256"/>
      <c r="TYD14" s="256"/>
      <c r="TYE14" s="256"/>
      <c r="TYF14" s="256"/>
      <c r="TYG14" s="256"/>
      <c r="TYH14" s="256"/>
      <c r="TYI14" s="256"/>
      <c r="TYJ14" s="256"/>
      <c r="TYK14" s="256"/>
      <c r="TYL14" s="256"/>
      <c r="TYM14" s="256"/>
      <c r="TYN14" s="256"/>
      <c r="TYO14" s="256"/>
      <c r="TYP14" s="256"/>
      <c r="TYQ14" s="256"/>
      <c r="TYR14" s="256"/>
      <c r="TYS14" s="256"/>
      <c r="TYT14" s="256"/>
      <c r="TYU14" s="256"/>
      <c r="TYV14" s="256"/>
      <c r="TYW14" s="256"/>
      <c r="TYX14" s="256"/>
      <c r="TYY14" s="256"/>
      <c r="TYZ14" s="256"/>
      <c r="TZA14" s="256"/>
      <c r="TZB14" s="256"/>
      <c r="TZC14" s="256"/>
      <c r="TZD14" s="256"/>
      <c r="TZE14" s="256"/>
      <c r="TZF14" s="256"/>
      <c r="TZG14" s="256"/>
      <c r="TZH14" s="256"/>
      <c r="TZI14" s="256"/>
      <c r="TZJ14" s="256"/>
      <c r="TZK14" s="256"/>
      <c r="TZL14" s="256"/>
      <c r="TZM14" s="256"/>
      <c r="TZN14" s="256"/>
      <c r="TZO14" s="256"/>
      <c r="TZP14" s="256"/>
      <c r="TZQ14" s="256"/>
      <c r="TZR14" s="256"/>
      <c r="TZS14" s="256"/>
      <c r="TZT14" s="256"/>
      <c r="TZU14" s="256"/>
      <c r="TZV14" s="256"/>
      <c r="TZW14" s="256"/>
      <c r="TZX14" s="256"/>
      <c r="TZY14" s="256"/>
      <c r="TZZ14" s="256"/>
      <c r="UAA14" s="256"/>
      <c r="UAB14" s="256"/>
      <c r="UAC14" s="256"/>
      <c r="UAD14" s="256"/>
      <c r="UAE14" s="256"/>
      <c r="UAF14" s="256"/>
      <c r="UAG14" s="256"/>
      <c r="UAH14" s="256"/>
      <c r="UAI14" s="256"/>
      <c r="UAJ14" s="256"/>
      <c r="UAK14" s="256"/>
      <c r="UAL14" s="256"/>
      <c r="UAM14" s="256"/>
      <c r="UAN14" s="256"/>
      <c r="UAO14" s="256"/>
      <c r="UAP14" s="256"/>
      <c r="UAQ14" s="256"/>
      <c r="UAR14" s="256"/>
      <c r="UAS14" s="256"/>
      <c r="UAT14" s="256"/>
      <c r="UAU14" s="256"/>
      <c r="UAV14" s="256"/>
      <c r="UAW14" s="256"/>
      <c r="UAX14" s="256"/>
      <c r="UAY14" s="256"/>
      <c r="UAZ14" s="256"/>
      <c r="UBA14" s="256"/>
      <c r="UBB14" s="256"/>
      <c r="UBC14" s="256"/>
      <c r="UBD14" s="256"/>
      <c r="UBE14" s="256"/>
      <c r="UBF14" s="256"/>
      <c r="UBG14" s="256"/>
      <c r="UBH14" s="256"/>
      <c r="UBI14" s="256"/>
      <c r="UBJ14" s="256"/>
      <c r="UBK14" s="256"/>
      <c r="UBL14" s="256"/>
      <c r="UBM14" s="256"/>
      <c r="UBN14" s="256"/>
      <c r="UBO14" s="256"/>
      <c r="UBP14" s="256"/>
      <c r="UBQ14" s="256"/>
      <c r="UBR14" s="256"/>
      <c r="UBS14" s="256"/>
      <c r="UBT14" s="256"/>
      <c r="UBU14" s="256"/>
      <c r="UBV14" s="256"/>
      <c r="UBW14" s="256"/>
      <c r="UBX14" s="256"/>
      <c r="UBY14" s="256"/>
      <c r="UBZ14" s="256"/>
      <c r="UCA14" s="256"/>
      <c r="UCB14" s="256"/>
      <c r="UCC14" s="256"/>
      <c r="UCD14" s="256"/>
      <c r="UCE14" s="256"/>
      <c r="UCF14" s="256"/>
      <c r="UCG14" s="256"/>
      <c r="UCH14" s="256"/>
      <c r="UCI14" s="256"/>
      <c r="UCJ14" s="256"/>
      <c r="UCK14" s="256"/>
      <c r="UCL14" s="256"/>
      <c r="UCM14" s="256"/>
      <c r="UCN14" s="256"/>
      <c r="UCO14" s="256"/>
      <c r="UCP14" s="256"/>
      <c r="UCQ14" s="256"/>
      <c r="UCR14" s="256"/>
      <c r="UCS14" s="256"/>
      <c r="UCT14" s="256"/>
      <c r="UCU14" s="256"/>
      <c r="UCV14" s="256"/>
      <c r="UCW14" s="256"/>
      <c r="UCX14" s="256"/>
      <c r="UCY14" s="256"/>
      <c r="UCZ14" s="256"/>
      <c r="UDA14" s="256"/>
      <c r="UDB14" s="256"/>
      <c r="UDC14" s="256"/>
      <c r="UDD14" s="256"/>
      <c r="UDE14" s="256"/>
      <c r="UDF14" s="256"/>
      <c r="UDG14" s="256"/>
      <c r="UDH14" s="256"/>
      <c r="UDI14" s="256"/>
      <c r="UDJ14" s="256"/>
      <c r="UDK14" s="256"/>
      <c r="UDL14" s="256"/>
      <c r="UDM14" s="256"/>
      <c r="UDN14" s="256"/>
      <c r="UDO14" s="256"/>
      <c r="UDP14" s="256"/>
      <c r="UDQ14" s="256"/>
      <c r="UDR14" s="256"/>
      <c r="UDS14" s="256"/>
      <c r="UDT14" s="256"/>
      <c r="UDU14" s="256"/>
      <c r="UDV14" s="256"/>
      <c r="UDW14" s="256"/>
      <c r="UDX14" s="256"/>
      <c r="UDY14" s="256"/>
      <c r="UDZ14" s="256"/>
      <c r="UEA14" s="256"/>
      <c r="UEB14" s="256"/>
      <c r="UEC14" s="256"/>
      <c r="UED14" s="256"/>
      <c r="UEE14" s="256"/>
      <c r="UEF14" s="256"/>
      <c r="UEG14" s="256"/>
      <c r="UEH14" s="256"/>
      <c r="UEI14" s="256"/>
      <c r="UEJ14" s="256"/>
      <c r="UEK14" s="256"/>
      <c r="UEL14" s="256"/>
      <c r="UEM14" s="256"/>
      <c r="UEN14" s="256"/>
      <c r="UEO14" s="256"/>
      <c r="UEP14" s="256"/>
      <c r="UEQ14" s="256"/>
      <c r="UER14" s="256"/>
      <c r="UES14" s="256"/>
      <c r="UET14" s="256"/>
      <c r="UEU14" s="256"/>
      <c r="UEV14" s="256"/>
      <c r="UEW14" s="256"/>
      <c r="UEX14" s="256"/>
      <c r="UEY14" s="256"/>
      <c r="UEZ14" s="256"/>
      <c r="UFA14" s="256"/>
      <c r="UFB14" s="256"/>
      <c r="UFC14" s="256"/>
      <c r="UFD14" s="256"/>
      <c r="UFE14" s="256"/>
      <c r="UFF14" s="256"/>
      <c r="UFG14" s="256"/>
      <c r="UFH14" s="256"/>
      <c r="UFI14" s="256"/>
      <c r="UFJ14" s="256"/>
      <c r="UFK14" s="256"/>
      <c r="UFL14" s="256"/>
      <c r="UFM14" s="256"/>
      <c r="UFN14" s="256"/>
      <c r="UFO14" s="256"/>
      <c r="UFP14" s="256"/>
      <c r="UFQ14" s="256"/>
      <c r="UFR14" s="256"/>
      <c r="UFS14" s="256"/>
      <c r="UFT14" s="256"/>
      <c r="UFU14" s="256"/>
      <c r="UFV14" s="256"/>
      <c r="UFW14" s="256"/>
      <c r="UFX14" s="256"/>
      <c r="UFY14" s="256"/>
      <c r="UFZ14" s="256"/>
      <c r="UGA14" s="256"/>
      <c r="UGB14" s="256"/>
      <c r="UGC14" s="256"/>
      <c r="UGD14" s="256"/>
      <c r="UGE14" s="256"/>
      <c r="UGF14" s="256"/>
      <c r="UGG14" s="256"/>
      <c r="UGH14" s="256"/>
      <c r="UGI14" s="256"/>
      <c r="UGJ14" s="256"/>
      <c r="UGK14" s="256"/>
      <c r="UGL14" s="256"/>
      <c r="UGM14" s="256"/>
      <c r="UGN14" s="256"/>
      <c r="UGO14" s="256"/>
      <c r="UGP14" s="256"/>
      <c r="UGQ14" s="256"/>
      <c r="UGR14" s="256"/>
      <c r="UGS14" s="256"/>
      <c r="UGT14" s="256"/>
      <c r="UGU14" s="256"/>
      <c r="UGV14" s="256"/>
      <c r="UGW14" s="256"/>
      <c r="UGX14" s="256"/>
      <c r="UGY14" s="256"/>
      <c r="UGZ14" s="256"/>
      <c r="UHA14" s="256"/>
      <c r="UHB14" s="256"/>
      <c r="UHC14" s="256"/>
      <c r="UHD14" s="256"/>
      <c r="UHE14" s="256"/>
      <c r="UHF14" s="256"/>
      <c r="UHG14" s="256"/>
      <c r="UHH14" s="256"/>
      <c r="UHI14" s="256"/>
      <c r="UHJ14" s="256"/>
      <c r="UHK14" s="256"/>
      <c r="UHL14" s="256"/>
      <c r="UHM14" s="256"/>
      <c r="UHN14" s="256"/>
      <c r="UHO14" s="256"/>
      <c r="UHP14" s="256"/>
      <c r="UHQ14" s="256"/>
      <c r="UHR14" s="256"/>
      <c r="UHS14" s="256"/>
      <c r="UHT14" s="256"/>
      <c r="UHU14" s="256"/>
      <c r="UHV14" s="256"/>
      <c r="UHW14" s="256"/>
      <c r="UHX14" s="256"/>
      <c r="UHY14" s="256"/>
      <c r="UHZ14" s="256"/>
      <c r="UIA14" s="256"/>
      <c r="UIB14" s="256"/>
      <c r="UIC14" s="256"/>
      <c r="UID14" s="256"/>
      <c r="UIE14" s="256"/>
      <c r="UIF14" s="256"/>
      <c r="UIG14" s="256"/>
      <c r="UIH14" s="256"/>
      <c r="UII14" s="256"/>
      <c r="UIJ14" s="256"/>
      <c r="UIK14" s="256"/>
      <c r="UIL14" s="256"/>
      <c r="UIM14" s="256"/>
      <c r="UIN14" s="256"/>
      <c r="UIO14" s="256"/>
      <c r="UIP14" s="256"/>
      <c r="UIQ14" s="256"/>
      <c r="UIR14" s="256"/>
      <c r="UIS14" s="256"/>
      <c r="UIT14" s="256"/>
      <c r="UIU14" s="256"/>
      <c r="UIV14" s="256"/>
      <c r="UIW14" s="256"/>
      <c r="UIX14" s="256"/>
      <c r="UIY14" s="256"/>
      <c r="UIZ14" s="256"/>
      <c r="UJA14" s="256"/>
      <c r="UJB14" s="256"/>
      <c r="UJC14" s="256"/>
      <c r="UJD14" s="256"/>
      <c r="UJE14" s="256"/>
      <c r="UJF14" s="256"/>
      <c r="UJG14" s="256"/>
      <c r="UJH14" s="256"/>
      <c r="UJI14" s="256"/>
      <c r="UJJ14" s="256"/>
      <c r="UJK14" s="256"/>
      <c r="UJL14" s="256"/>
      <c r="UJM14" s="256"/>
      <c r="UJN14" s="256"/>
      <c r="UJO14" s="256"/>
      <c r="UJP14" s="256"/>
      <c r="UJQ14" s="256"/>
      <c r="UJR14" s="256"/>
      <c r="UJS14" s="256"/>
      <c r="UJT14" s="256"/>
      <c r="UJU14" s="256"/>
      <c r="UJV14" s="256"/>
      <c r="UJW14" s="256"/>
      <c r="UJX14" s="256"/>
      <c r="UJY14" s="256"/>
      <c r="UJZ14" s="256"/>
      <c r="UKA14" s="256"/>
      <c r="UKB14" s="256"/>
      <c r="UKC14" s="256"/>
      <c r="UKD14" s="256"/>
      <c r="UKE14" s="256"/>
      <c r="UKF14" s="256"/>
      <c r="UKG14" s="256"/>
      <c r="UKH14" s="256"/>
      <c r="UKI14" s="256"/>
      <c r="UKJ14" s="256"/>
      <c r="UKK14" s="256"/>
      <c r="UKL14" s="256"/>
      <c r="UKM14" s="256"/>
      <c r="UKN14" s="256"/>
      <c r="UKO14" s="256"/>
      <c r="UKP14" s="256"/>
      <c r="UKQ14" s="256"/>
      <c r="UKR14" s="256"/>
      <c r="UKS14" s="256"/>
      <c r="UKT14" s="256"/>
      <c r="UKU14" s="256"/>
      <c r="UKV14" s="256"/>
      <c r="UKW14" s="256"/>
      <c r="UKX14" s="256"/>
      <c r="UKY14" s="256"/>
      <c r="UKZ14" s="256"/>
      <c r="ULA14" s="256"/>
      <c r="ULB14" s="256"/>
      <c r="ULC14" s="256"/>
      <c r="ULD14" s="256"/>
      <c r="ULE14" s="256"/>
      <c r="ULF14" s="256"/>
      <c r="ULG14" s="256"/>
      <c r="ULH14" s="256"/>
      <c r="ULI14" s="256"/>
      <c r="ULJ14" s="256"/>
      <c r="ULK14" s="256"/>
      <c r="ULL14" s="256"/>
      <c r="ULM14" s="256"/>
      <c r="ULN14" s="256"/>
      <c r="ULO14" s="256"/>
      <c r="ULP14" s="256"/>
      <c r="ULQ14" s="256"/>
      <c r="ULR14" s="256"/>
      <c r="ULS14" s="256"/>
      <c r="ULT14" s="256"/>
      <c r="ULU14" s="256"/>
      <c r="ULV14" s="256"/>
      <c r="ULW14" s="256"/>
      <c r="ULX14" s="256"/>
      <c r="ULY14" s="256"/>
      <c r="ULZ14" s="256"/>
      <c r="UMA14" s="256"/>
      <c r="UMB14" s="256"/>
      <c r="UMC14" s="256"/>
      <c r="UMD14" s="256"/>
      <c r="UME14" s="256"/>
      <c r="UMF14" s="256"/>
      <c r="UMG14" s="256"/>
      <c r="UMH14" s="256"/>
      <c r="UMI14" s="256"/>
      <c r="UMJ14" s="256"/>
      <c r="UMK14" s="256"/>
      <c r="UML14" s="256"/>
      <c r="UMM14" s="256"/>
      <c r="UMN14" s="256"/>
      <c r="UMO14" s="256"/>
      <c r="UMP14" s="256"/>
      <c r="UMQ14" s="256"/>
      <c r="UMR14" s="256"/>
      <c r="UMS14" s="256"/>
      <c r="UMT14" s="256"/>
      <c r="UMU14" s="256"/>
      <c r="UMV14" s="256"/>
      <c r="UMW14" s="256"/>
      <c r="UMX14" s="256"/>
      <c r="UMY14" s="256"/>
      <c r="UMZ14" s="256"/>
      <c r="UNA14" s="256"/>
      <c r="UNB14" s="256"/>
      <c r="UNC14" s="256"/>
      <c r="UND14" s="256"/>
      <c r="UNE14" s="256"/>
      <c r="UNF14" s="256"/>
      <c r="UNG14" s="256"/>
      <c r="UNH14" s="256"/>
      <c r="UNI14" s="256"/>
      <c r="UNJ14" s="256"/>
      <c r="UNK14" s="256"/>
      <c r="UNL14" s="256"/>
      <c r="UNM14" s="256"/>
      <c r="UNN14" s="256"/>
      <c r="UNO14" s="256"/>
      <c r="UNP14" s="256"/>
      <c r="UNQ14" s="256"/>
      <c r="UNR14" s="256"/>
      <c r="UNS14" s="256"/>
      <c r="UNT14" s="256"/>
      <c r="UNU14" s="256"/>
      <c r="UNV14" s="256"/>
      <c r="UNW14" s="256"/>
      <c r="UNX14" s="256"/>
      <c r="UNY14" s="256"/>
      <c r="UNZ14" s="256"/>
      <c r="UOA14" s="256"/>
      <c r="UOB14" s="256"/>
      <c r="UOC14" s="256"/>
      <c r="UOD14" s="256"/>
      <c r="UOE14" s="256"/>
      <c r="UOF14" s="256"/>
      <c r="UOG14" s="256"/>
      <c r="UOH14" s="256"/>
      <c r="UOI14" s="256"/>
      <c r="UOJ14" s="256"/>
      <c r="UOK14" s="256"/>
      <c r="UOL14" s="256"/>
      <c r="UOM14" s="256"/>
      <c r="UON14" s="256"/>
      <c r="UOO14" s="256"/>
      <c r="UOP14" s="256"/>
      <c r="UOQ14" s="256"/>
      <c r="UOR14" s="256"/>
      <c r="UOS14" s="256"/>
      <c r="UOT14" s="256"/>
      <c r="UOU14" s="256"/>
      <c r="UOV14" s="256"/>
      <c r="UOW14" s="256"/>
      <c r="UOX14" s="256"/>
      <c r="UOY14" s="256"/>
      <c r="UOZ14" s="256"/>
      <c r="UPA14" s="256"/>
      <c r="UPB14" s="256"/>
      <c r="UPC14" s="256"/>
      <c r="UPD14" s="256"/>
      <c r="UPE14" s="256"/>
      <c r="UPF14" s="256"/>
      <c r="UPG14" s="256"/>
      <c r="UPH14" s="256"/>
      <c r="UPI14" s="256"/>
      <c r="UPJ14" s="256"/>
      <c r="UPK14" s="256"/>
      <c r="UPL14" s="256"/>
      <c r="UPM14" s="256"/>
      <c r="UPN14" s="256"/>
      <c r="UPO14" s="256"/>
      <c r="UPP14" s="256"/>
      <c r="UPQ14" s="256"/>
      <c r="UPR14" s="256"/>
      <c r="UPS14" s="256"/>
      <c r="UPT14" s="256"/>
      <c r="UPU14" s="256"/>
      <c r="UPV14" s="256"/>
      <c r="UPW14" s="256"/>
      <c r="UPX14" s="256"/>
      <c r="UPY14" s="256"/>
      <c r="UPZ14" s="256"/>
      <c r="UQA14" s="256"/>
      <c r="UQB14" s="256"/>
      <c r="UQC14" s="256"/>
      <c r="UQD14" s="256"/>
      <c r="UQE14" s="256"/>
      <c r="UQF14" s="256"/>
      <c r="UQG14" s="256"/>
      <c r="UQH14" s="256"/>
      <c r="UQI14" s="256"/>
      <c r="UQJ14" s="256"/>
      <c r="UQK14" s="256"/>
      <c r="UQL14" s="256"/>
      <c r="UQM14" s="256"/>
      <c r="UQN14" s="256"/>
      <c r="UQO14" s="256"/>
      <c r="UQP14" s="256"/>
      <c r="UQQ14" s="256"/>
      <c r="UQR14" s="256"/>
      <c r="UQS14" s="256"/>
      <c r="UQT14" s="256"/>
      <c r="UQU14" s="256"/>
      <c r="UQV14" s="256"/>
      <c r="UQW14" s="256"/>
      <c r="UQX14" s="256"/>
      <c r="UQY14" s="256"/>
      <c r="UQZ14" s="256"/>
      <c r="URA14" s="256"/>
      <c r="URB14" s="256"/>
      <c r="URC14" s="256"/>
      <c r="URD14" s="256"/>
      <c r="URE14" s="256"/>
      <c r="URF14" s="256"/>
      <c r="URG14" s="256"/>
      <c r="URH14" s="256"/>
      <c r="URI14" s="256"/>
      <c r="URJ14" s="256"/>
      <c r="URK14" s="256"/>
      <c r="URL14" s="256"/>
      <c r="URM14" s="256"/>
      <c r="URN14" s="256"/>
      <c r="URO14" s="256"/>
      <c r="URP14" s="256"/>
      <c r="URQ14" s="256"/>
      <c r="URR14" s="256"/>
      <c r="URS14" s="256"/>
      <c r="URT14" s="256"/>
      <c r="URU14" s="256"/>
      <c r="URV14" s="256"/>
      <c r="URW14" s="256"/>
      <c r="URX14" s="256"/>
      <c r="URY14" s="256"/>
      <c r="URZ14" s="256"/>
      <c r="USA14" s="256"/>
      <c r="USB14" s="256"/>
      <c r="USC14" s="256"/>
      <c r="USD14" s="256"/>
      <c r="USE14" s="256"/>
      <c r="USF14" s="256"/>
      <c r="USG14" s="256"/>
      <c r="USH14" s="256"/>
      <c r="USI14" s="256"/>
      <c r="USJ14" s="256"/>
      <c r="USK14" s="256"/>
      <c r="USL14" s="256"/>
      <c r="USM14" s="256"/>
      <c r="USN14" s="256"/>
      <c r="USO14" s="256"/>
      <c r="USP14" s="256"/>
      <c r="USQ14" s="256"/>
      <c r="USR14" s="256"/>
      <c r="USS14" s="256"/>
      <c r="UST14" s="256"/>
      <c r="USU14" s="256"/>
      <c r="USV14" s="256"/>
      <c r="USW14" s="256"/>
      <c r="USX14" s="256"/>
      <c r="USY14" s="256"/>
      <c r="USZ14" s="256"/>
      <c r="UTA14" s="256"/>
      <c r="UTB14" s="256"/>
      <c r="UTC14" s="256"/>
      <c r="UTD14" s="256"/>
      <c r="UTE14" s="256"/>
      <c r="UTF14" s="256"/>
      <c r="UTG14" s="256"/>
      <c r="UTH14" s="256"/>
      <c r="UTI14" s="256"/>
      <c r="UTJ14" s="256"/>
      <c r="UTK14" s="256"/>
      <c r="UTL14" s="256"/>
      <c r="UTM14" s="256"/>
      <c r="UTN14" s="256"/>
      <c r="UTO14" s="256"/>
      <c r="UTP14" s="256"/>
      <c r="UTQ14" s="256"/>
      <c r="UTR14" s="256"/>
      <c r="UTS14" s="256"/>
      <c r="UTT14" s="256"/>
      <c r="UTU14" s="256"/>
      <c r="UTV14" s="256"/>
      <c r="UTW14" s="256"/>
      <c r="UTX14" s="256"/>
      <c r="UTY14" s="256"/>
      <c r="UTZ14" s="256"/>
      <c r="UUA14" s="256"/>
      <c r="UUB14" s="256"/>
      <c r="UUC14" s="256"/>
      <c r="UUD14" s="256"/>
      <c r="UUE14" s="256"/>
      <c r="UUF14" s="256"/>
      <c r="UUG14" s="256"/>
      <c r="UUH14" s="256"/>
      <c r="UUI14" s="256"/>
      <c r="UUJ14" s="256"/>
      <c r="UUK14" s="256"/>
      <c r="UUL14" s="256"/>
      <c r="UUM14" s="256"/>
      <c r="UUN14" s="256"/>
      <c r="UUO14" s="256"/>
      <c r="UUP14" s="256"/>
      <c r="UUQ14" s="256"/>
      <c r="UUR14" s="256"/>
      <c r="UUS14" s="256"/>
      <c r="UUT14" s="256"/>
      <c r="UUU14" s="256"/>
      <c r="UUV14" s="256"/>
      <c r="UUW14" s="256"/>
      <c r="UUX14" s="256"/>
      <c r="UUY14" s="256"/>
      <c r="UUZ14" s="256"/>
      <c r="UVA14" s="256"/>
      <c r="UVB14" s="256"/>
      <c r="UVC14" s="256"/>
      <c r="UVD14" s="256"/>
      <c r="UVE14" s="256"/>
      <c r="UVF14" s="256"/>
      <c r="UVG14" s="256"/>
      <c r="UVH14" s="256"/>
      <c r="UVI14" s="256"/>
      <c r="UVJ14" s="256"/>
      <c r="UVK14" s="256"/>
      <c r="UVL14" s="256"/>
      <c r="UVM14" s="256"/>
      <c r="UVN14" s="256"/>
      <c r="UVO14" s="256"/>
      <c r="UVP14" s="256"/>
      <c r="UVQ14" s="256"/>
      <c r="UVR14" s="256"/>
      <c r="UVS14" s="256"/>
      <c r="UVT14" s="256"/>
      <c r="UVU14" s="256"/>
      <c r="UVV14" s="256"/>
      <c r="UVW14" s="256"/>
      <c r="UVX14" s="256"/>
      <c r="UVY14" s="256"/>
      <c r="UVZ14" s="256"/>
      <c r="UWA14" s="256"/>
      <c r="UWB14" s="256"/>
      <c r="UWC14" s="256"/>
      <c r="UWD14" s="256"/>
      <c r="UWE14" s="256"/>
      <c r="UWF14" s="256"/>
      <c r="UWG14" s="256"/>
      <c r="UWH14" s="256"/>
      <c r="UWI14" s="256"/>
      <c r="UWJ14" s="256"/>
      <c r="UWK14" s="256"/>
      <c r="UWL14" s="256"/>
      <c r="UWM14" s="256"/>
      <c r="UWN14" s="256"/>
      <c r="UWO14" s="256"/>
      <c r="UWP14" s="256"/>
      <c r="UWQ14" s="256"/>
      <c r="UWR14" s="256"/>
      <c r="UWS14" s="256"/>
      <c r="UWT14" s="256"/>
      <c r="UWU14" s="256"/>
      <c r="UWV14" s="256"/>
      <c r="UWW14" s="256"/>
      <c r="UWX14" s="256"/>
      <c r="UWY14" s="256"/>
      <c r="UWZ14" s="256"/>
      <c r="UXA14" s="256"/>
      <c r="UXB14" s="256"/>
      <c r="UXC14" s="256"/>
      <c r="UXD14" s="256"/>
      <c r="UXE14" s="256"/>
      <c r="UXF14" s="256"/>
      <c r="UXG14" s="256"/>
      <c r="UXH14" s="256"/>
      <c r="UXI14" s="256"/>
      <c r="UXJ14" s="256"/>
      <c r="UXK14" s="256"/>
      <c r="UXL14" s="256"/>
      <c r="UXM14" s="256"/>
      <c r="UXN14" s="256"/>
      <c r="UXO14" s="256"/>
      <c r="UXP14" s="256"/>
      <c r="UXQ14" s="256"/>
      <c r="UXR14" s="256"/>
      <c r="UXS14" s="256"/>
      <c r="UXT14" s="256"/>
      <c r="UXU14" s="256"/>
      <c r="UXV14" s="256"/>
      <c r="UXW14" s="256"/>
      <c r="UXX14" s="256"/>
      <c r="UXY14" s="256"/>
      <c r="UXZ14" s="256"/>
      <c r="UYA14" s="256"/>
      <c r="UYB14" s="256"/>
      <c r="UYC14" s="256"/>
      <c r="UYD14" s="256"/>
      <c r="UYE14" s="256"/>
      <c r="UYF14" s="256"/>
      <c r="UYG14" s="256"/>
      <c r="UYH14" s="256"/>
      <c r="UYI14" s="256"/>
      <c r="UYJ14" s="256"/>
      <c r="UYK14" s="256"/>
      <c r="UYL14" s="256"/>
      <c r="UYM14" s="256"/>
      <c r="UYN14" s="256"/>
      <c r="UYO14" s="256"/>
      <c r="UYP14" s="256"/>
      <c r="UYQ14" s="256"/>
      <c r="UYR14" s="256"/>
      <c r="UYS14" s="256"/>
      <c r="UYT14" s="256"/>
      <c r="UYU14" s="256"/>
      <c r="UYV14" s="256"/>
      <c r="UYW14" s="256"/>
      <c r="UYX14" s="256"/>
      <c r="UYY14" s="256"/>
      <c r="UYZ14" s="256"/>
      <c r="UZA14" s="256"/>
      <c r="UZB14" s="256"/>
      <c r="UZC14" s="256"/>
      <c r="UZD14" s="256"/>
      <c r="UZE14" s="256"/>
      <c r="UZF14" s="256"/>
      <c r="UZG14" s="256"/>
      <c r="UZH14" s="256"/>
      <c r="UZI14" s="256"/>
      <c r="UZJ14" s="256"/>
      <c r="UZK14" s="256"/>
      <c r="UZL14" s="256"/>
      <c r="UZM14" s="256"/>
      <c r="UZN14" s="256"/>
      <c r="UZO14" s="256"/>
      <c r="UZP14" s="256"/>
      <c r="UZQ14" s="256"/>
      <c r="UZR14" s="256"/>
      <c r="UZS14" s="256"/>
      <c r="UZT14" s="256"/>
      <c r="UZU14" s="256"/>
      <c r="UZV14" s="256"/>
      <c r="UZW14" s="256"/>
      <c r="UZX14" s="256"/>
      <c r="UZY14" s="256"/>
      <c r="UZZ14" s="256"/>
      <c r="VAA14" s="256"/>
      <c r="VAB14" s="256"/>
      <c r="VAC14" s="256"/>
      <c r="VAD14" s="256"/>
      <c r="VAE14" s="256"/>
      <c r="VAF14" s="256"/>
      <c r="VAG14" s="256"/>
      <c r="VAH14" s="256"/>
      <c r="VAI14" s="256"/>
      <c r="VAJ14" s="256"/>
      <c r="VAK14" s="256"/>
      <c r="VAL14" s="256"/>
      <c r="VAM14" s="256"/>
      <c r="VAN14" s="256"/>
      <c r="VAO14" s="256"/>
      <c r="VAP14" s="256"/>
      <c r="VAQ14" s="256"/>
      <c r="VAR14" s="256"/>
      <c r="VAS14" s="256"/>
      <c r="VAT14" s="256"/>
      <c r="VAU14" s="256"/>
      <c r="VAV14" s="256"/>
      <c r="VAW14" s="256"/>
      <c r="VAX14" s="256"/>
      <c r="VAY14" s="256"/>
      <c r="VAZ14" s="256"/>
      <c r="VBA14" s="256"/>
      <c r="VBB14" s="256"/>
      <c r="VBC14" s="256"/>
      <c r="VBD14" s="256"/>
      <c r="VBE14" s="256"/>
      <c r="VBF14" s="256"/>
      <c r="VBG14" s="256"/>
      <c r="VBH14" s="256"/>
      <c r="VBI14" s="256"/>
      <c r="VBJ14" s="256"/>
      <c r="VBK14" s="256"/>
      <c r="VBL14" s="256"/>
      <c r="VBM14" s="256"/>
      <c r="VBN14" s="256"/>
      <c r="VBO14" s="256"/>
      <c r="VBP14" s="256"/>
      <c r="VBQ14" s="256"/>
      <c r="VBR14" s="256"/>
      <c r="VBS14" s="256"/>
      <c r="VBT14" s="256"/>
      <c r="VBU14" s="256"/>
      <c r="VBV14" s="256"/>
      <c r="VBW14" s="256"/>
      <c r="VBX14" s="256"/>
      <c r="VBY14" s="256"/>
      <c r="VBZ14" s="256"/>
      <c r="VCA14" s="256"/>
      <c r="VCB14" s="256"/>
      <c r="VCC14" s="256"/>
      <c r="VCD14" s="256"/>
      <c r="VCE14" s="256"/>
      <c r="VCF14" s="256"/>
      <c r="VCG14" s="256"/>
      <c r="VCH14" s="256"/>
      <c r="VCI14" s="256"/>
      <c r="VCJ14" s="256"/>
      <c r="VCK14" s="256"/>
      <c r="VCL14" s="256"/>
      <c r="VCM14" s="256"/>
      <c r="VCN14" s="256"/>
      <c r="VCO14" s="256"/>
      <c r="VCP14" s="256"/>
      <c r="VCQ14" s="256"/>
      <c r="VCR14" s="256"/>
      <c r="VCS14" s="256"/>
      <c r="VCT14" s="256"/>
      <c r="VCU14" s="256"/>
      <c r="VCV14" s="256"/>
      <c r="VCW14" s="256"/>
      <c r="VCX14" s="256"/>
      <c r="VCY14" s="256"/>
      <c r="VCZ14" s="256"/>
      <c r="VDA14" s="256"/>
      <c r="VDB14" s="256"/>
      <c r="VDC14" s="256"/>
      <c r="VDD14" s="256"/>
      <c r="VDE14" s="256"/>
      <c r="VDF14" s="256"/>
      <c r="VDG14" s="256"/>
      <c r="VDH14" s="256"/>
      <c r="VDI14" s="256"/>
      <c r="VDJ14" s="256"/>
      <c r="VDK14" s="256"/>
      <c r="VDL14" s="256"/>
      <c r="VDM14" s="256"/>
      <c r="VDN14" s="256"/>
      <c r="VDO14" s="256"/>
      <c r="VDP14" s="256"/>
      <c r="VDQ14" s="256"/>
      <c r="VDR14" s="256"/>
      <c r="VDS14" s="256"/>
      <c r="VDT14" s="256"/>
      <c r="VDU14" s="256"/>
      <c r="VDV14" s="256"/>
      <c r="VDW14" s="256"/>
      <c r="VDX14" s="256"/>
      <c r="VDY14" s="256"/>
      <c r="VDZ14" s="256"/>
      <c r="VEA14" s="256"/>
      <c r="VEB14" s="256"/>
      <c r="VEC14" s="256"/>
      <c r="VED14" s="256"/>
      <c r="VEE14" s="256"/>
      <c r="VEF14" s="256"/>
      <c r="VEG14" s="256"/>
      <c r="VEH14" s="256"/>
      <c r="VEI14" s="256"/>
      <c r="VEJ14" s="256"/>
      <c r="VEK14" s="256"/>
      <c r="VEL14" s="256"/>
      <c r="VEM14" s="256"/>
      <c r="VEN14" s="256"/>
      <c r="VEO14" s="256"/>
      <c r="VEP14" s="256"/>
      <c r="VEQ14" s="256"/>
      <c r="VER14" s="256"/>
      <c r="VES14" s="256"/>
      <c r="VET14" s="256"/>
      <c r="VEU14" s="256"/>
      <c r="VEV14" s="256"/>
      <c r="VEW14" s="256"/>
      <c r="VEX14" s="256"/>
      <c r="VEY14" s="256"/>
      <c r="VEZ14" s="256"/>
      <c r="VFA14" s="256"/>
      <c r="VFB14" s="256"/>
      <c r="VFC14" s="256"/>
      <c r="VFD14" s="256"/>
      <c r="VFE14" s="256"/>
      <c r="VFF14" s="256"/>
      <c r="VFG14" s="256"/>
      <c r="VFH14" s="256"/>
      <c r="VFI14" s="256"/>
      <c r="VFJ14" s="256"/>
      <c r="VFK14" s="256"/>
      <c r="VFL14" s="256"/>
      <c r="VFM14" s="256"/>
      <c r="VFN14" s="256"/>
      <c r="VFO14" s="256"/>
      <c r="VFP14" s="256"/>
      <c r="VFQ14" s="256"/>
      <c r="VFR14" s="256"/>
      <c r="VFS14" s="256"/>
      <c r="VFT14" s="256"/>
      <c r="VFU14" s="256"/>
      <c r="VFV14" s="256"/>
      <c r="VFW14" s="256"/>
      <c r="VFX14" s="256"/>
      <c r="VFY14" s="256"/>
      <c r="VFZ14" s="256"/>
      <c r="VGA14" s="256"/>
      <c r="VGB14" s="256"/>
      <c r="VGC14" s="256"/>
      <c r="VGD14" s="256"/>
      <c r="VGE14" s="256"/>
      <c r="VGF14" s="256"/>
      <c r="VGG14" s="256"/>
      <c r="VGH14" s="256"/>
      <c r="VGI14" s="256"/>
      <c r="VGJ14" s="256"/>
      <c r="VGK14" s="256"/>
      <c r="VGL14" s="256"/>
      <c r="VGM14" s="256"/>
      <c r="VGN14" s="256"/>
      <c r="VGO14" s="256"/>
      <c r="VGP14" s="256"/>
      <c r="VGQ14" s="256"/>
      <c r="VGR14" s="256"/>
      <c r="VGS14" s="256"/>
      <c r="VGT14" s="256"/>
      <c r="VGU14" s="256"/>
      <c r="VGV14" s="256"/>
      <c r="VGW14" s="256"/>
      <c r="VGX14" s="256"/>
      <c r="VGY14" s="256"/>
      <c r="VGZ14" s="256"/>
      <c r="VHA14" s="256"/>
      <c r="VHB14" s="256"/>
      <c r="VHC14" s="256"/>
      <c r="VHD14" s="256"/>
      <c r="VHE14" s="256"/>
      <c r="VHF14" s="256"/>
      <c r="VHG14" s="256"/>
      <c r="VHH14" s="256"/>
      <c r="VHI14" s="256"/>
      <c r="VHJ14" s="256"/>
      <c r="VHK14" s="256"/>
      <c r="VHL14" s="256"/>
      <c r="VHM14" s="256"/>
      <c r="VHN14" s="256"/>
      <c r="VHO14" s="256"/>
      <c r="VHP14" s="256"/>
      <c r="VHQ14" s="256"/>
      <c r="VHR14" s="256"/>
      <c r="VHS14" s="256"/>
      <c r="VHT14" s="256"/>
      <c r="VHU14" s="256"/>
      <c r="VHV14" s="256"/>
      <c r="VHW14" s="256"/>
      <c r="VHX14" s="256"/>
      <c r="VHY14" s="256"/>
      <c r="VHZ14" s="256"/>
      <c r="VIA14" s="256"/>
      <c r="VIB14" s="256"/>
      <c r="VIC14" s="256"/>
      <c r="VID14" s="256"/>
      <c r="VIE14" s="256"/>
      <c r="VIF14" s="256"/>
      <c r="VIG14" s="256"/>
      <c r="VIH14" s="256"/>
      <c r="VII14" s="256"/>
      <c r="VIJ14" s="256"/>
      <c r="VIK14" s="256"/>
      <c r="VIL14" s="256"/>
      <c r="VIM14" s="256"/>
      <c r="VIN14" s="256"/>
      <c r="VIO14" s="256"/>
      <c r="VIP14" s="256"/>
      <c r="VIQ14" s="256"/>
      <c r="VIR14" s="256"/>
      <c r="VIS14" s="256"/>
      <c r="VIT14" s="256"/>
      <c r="VIU14" s="256"/>
      <c r="VIV14" s="256"/>
      <c r="VIW14" s="256"/>
      <c r="VIX14" s="256"/>
      <c r="VIY14" s="256"/>
      <c r="VIZ14" s="256"/>
      <c r="VJA14" s="256"/>
      <c r="VJB14" s="256"/>
      <c r="VJC14" s="256"/>
      <c r="VJD14" s="256"/>
      <c r="VJE14" s="256"/>
      <c r="VJF14" s="256"/>
      <c r="VJG14" s="256"/>
      <c r="VJH14" s="256"/>
      <c r="VJI14" s="256"/>
      <c r="VJJ14" s="256"/>
      <c r="VJK14" s="256"/>
      <c r="VJL14" s="256"/>
      <c r="VJM14" s="256"/>
      <c r="VJN14" s="256"/>
      <c r="VJO14" s="256"/>
      <c r="VJP14" s="256"/>
      <c r="VJQ14" s="256"/>
      <c r="VJR14" s="256"/>
      <c r="VJS14" s="256"/>
      <c r="VJT14" s="256"/>
      <c r="VJU14" s="256"/>
      <c r="VJV14" s="256"/>
      <c r="VJW14" s="256"/>
      <c r="VJX14" s="256"/>
      <c r="VJY14" s="256"/>
      <c r="VJZ14" s="256"/>
      <c r="VKA14" s="256"/>
      <c r="VKB14" s="256"/>
      <c r="VKC14" s="256"/>
      <c r="VKD14" s="256"/>
      <c r="VKE14" s="256"/>
      <c r="VKF14" s="256"/>
      <c r="VKG14" s="256"/>
      <c r="VKH14" s="256"/>
      <c r="VKI14" s="256"/>
      <c r="VKJ14" s="256"/>
      <c r="VKK14" s="256"/>
      <c r="VKL14" s="256"/>
      <c r="VKM14" s="256"/>
      <c r="VKN14" s="256"/>
      <c r="VKO14" s="256"/>
      <c r="VKP14" s="256"/>
      <c r="VKQ14" s="256"/>
      <c r="VKR14" s="256"/>
      <c r="VKS14" s="256"/>
      <c r="VKT14" s="256"/>
      <c r="VKU14" s="256"/>
      <c r="VKV14" s="256"/>
      <c r="VKW14" s="256"/>
      <c r="VKX14" s="256"/>
      <c r="VKY14" s="256"/>
      <c r="VKZ14" s="256"/>
      <c r="VLA14" s="256"/>
      <c r="VLB14" s="256"/>
      <c r="VLC14" s="256"/>
      <c r="VLD14" s="256"/>
      <c r="VLE14" s="256"/>
      <c r="VLF14" s="256"/>
      <c r="VLG14" s="256"/>
      <c r="VLH14" s="256"/>
      <c r="VLI14" s="256"/>
      <c r="VLJ14" s="256"/>
      <c r="VLK14" s="256"/>
      <c r="VLL14" s="256"/>
      <c r="VLM14" s="256"/>
      <c r="VLN14" s="256"/>
      <c r="VLO14" s="256"/>
      <c r="VLP14" s="256"/>
      <c r="VLQ14" s="256"/>
      <c r="VLR14" s="256"/>
      <c r="VLS14" s="256"/>
      <c r="VLT14" s="256"/>
      <c r="VLU14" s="256"/>
      <c r="VLV14" s="256"/>
      <c r="VLW14" s="256"/>
      <c r="VLX14" s="256"/>
      <c r="VLY14" s="256"/>
      <c r="VLZ14" s="256"/>
      <c r="VMA14" s="256"/>
      <c r="VMB14" s="256"/>
      <c r="VMC14" s="256"/>
      <c r="VMD14" s="256"/>
      <c r="VME14" s="256"/>
      <c r="VMF14" s="256"/>
      <c r="VMG14" s="256"/>
      <c r="VMH14" s="256"/>
      <c r="VMI14" s="256"/>
      <c r="VMJ14" s="256"/>
      <c r="VMK14" s="256"/>
      <c r="VML14" s="256"/>
      <c r="VMM14" s="256"/>
      <c r="VMN14" s="256"/>
      <c r="VMO14" s="256"/>
      <c r="VMP14" s="256"/>
      <c r="VMQ14" s="256"/>
      <c r="VMR14" s="256"/>
      <c r="VMS14" s="256"/>
      <c r="VMT14" s="256"/>
      <c r="VMU14" s="256"/>
      <c r="VMV14" s="256"/>
      <c r="VMW14" s="256"/>
      <c r="VMX14" s="256"/>
      <c r="VMY14" s="256"/>
      <c r="VMZ14" s="256"/>
      <c r="VNA14" s="256"/>
      <c r="VNB14" s="256"/>
      <c r="VNC14" s="256"/>
      <c r="VND14" s="256"/>
      <c r="VNE14" s="256"/>
      <c r="VNF14" s="256"/>
      <c r="VNG14" s="256"/>
      <c r="VNH14" s="256"/>
      <c r="VNI14" s="256"/>
      <c r="VNJ14" s="256"/>
      <c r="VNK14" s="256"/>
      <c r="VNL14" s="256"/>
      <c r="VNM14" s="256"/>
      <c r="VNN14" s="256"/>
      <c r="VNO14" s="256"/>
      <c r="VNP14" s="256"/>
      <c r="VNQ14" s="256"/>
      <c r="VNR14" s="256"/>
      <c r="VNS14" s="256"/>
      <c r="VNT14" s="256"/>
      <c r="VNU14" s="256"/>
      <c r="VNV14" s="256"/>
      <c r="VNW14" s="256"/>
      <c r="VNX14" s="256"/>
      <c r="VNY14" s="256"/>
      <c r="VNZ14" s="256"/>
      <c r="VOA14" s="256"/>
      <c r="VOB14" s="256"/>
      <c r="VOC14" s="256"/>
      <c r="VOD14" s="256"/>
      <c r="VOE14" s="256"/>
      <c r="VOF14" s="256"/>
      <c r="VOG14" s="256"/>
      <c r="VOH14" s="256"/>
      <c r="VOI14" s="256"/>
      <c r="VOJ14" s="256"/>
      <c r="VOK14" s="256"/>
      <c r="VOL14" s="256"/>
      <c r="VOM14" s="256"/>
      <c r="VON14" s="256"/>
      <c r="VOO14" s="256"/>
      <c r="VOP14" s="256"/>
      <c r="VOQ14" s="256"/>
      <c r="VOR14" s="256"/>
      <c r="VOS14" s="256"/>
      <c r="VOT14" s="256"/>
      <c r="VOU14" s="256"/>
      <c r="VOV14" s="256"/>
      <c r="VOW14" s="256"/>
      <c r="VOX14" s="256"/>
      <c r="VOY14" s="256"/>
      <c r="VOZ14" s="256"/>
      <c r="VPA14" s="256"/>
      <c r="VPB14" s="256"/>
      <c r="VPC14" s="256"/>
      <c r="VPD14" s="256"/>
      <c r="VPE14" s="256"/>
      <c r="VPF14" s="256"/>
      <c r="VPG14" s="256"/>
      <c r="VPH14" s="256"/>
      <c r="VPI14" s="256"/>
      <c r="VPJ14" s="256"/>
      <c r="VPK14" s="256"/>
      <c r="VPL14" s="256"/>
      <c r="VPM14" s="256"/>
      <c r="VPN14" s="256"/>
      <c r="VPO14" s="256"/>
      <c r="VPP14" s="256"/>
      <c r="VPQ14" s="256"/>
      <c r="VPR14" s="256"/>
      <c r="VPS14" s="256"/>
      <c r="VPT14" s="256"/>
      <c r="VPU14" s="256"/>
      <c r="VPV14" s="256"/>
      <c r="VPW14" s="256"/>
      <c r="VPX14" s="256"/>
      <c r="VPY14" s="256"/>
      <c r="VPZ14" s="256"/>
      <c r="VQA14" s="256"/>
      <c r="VQB14" s="256"/>
      <c r="VQC14" s="256"/>
      <c r="VQD14" s="256"/>
      <c r="VQE14" s="256"/>
      <c r="VQF14" s="256"/>
      <c r="VQG14" s="256"/>
      <c r="VQH14" s="256"/>
      <c r="VQI14" s="256"/>
      <c r="VQJ14" s="256"/>
      <c r="VQK14" s="256"/>
      <c r="VQL14" s="256"/>
      <c r="VQM14" s="256"/>
      <c r="VQN14" s="256"/>
      <c r="VQO14" s="256"/>
      <c r="VQP14" s="256"/>
      <c r="VQQ14" s="256"/>
      <c r="VQR14" s="256"/>
      <c r="VQS14" s="256"/>
      <c r="VQT14" s="256"/>
      <c r="VQU14" s="256"/>
      <c r="VQV14" s="256"/>
      <c r="VQW14" s="256"/>
      <c r="VQX14" s="256"/>
      <c r="VQY14" s="256"/>
      <c r="VQZ14" s="256"/>
      <c r="VRA14" s="256"/>
      <c r="VRB14" s="256"/>
      <c r="VRC14" s="256"/>
      <c r="VRD14" s="256"/>
      <c r="VRE14" s="256"/>
      <c r="VRF14" s="256"/>
      <c r="VRG14" s="256"/>
      <c r="VRH14" s="256"/>
      <c r="VRI14" s="256"/>
      <c r="VRJ14" s="256"/>
      <c r="VRK14" s="256"/>
      <c r="VRL14" s="256"/>
      <c r="VRM14" s="256"/>
      <c r="VRN14" s="256"/>
      <c r="VRO14" s="256"/>
      <c r="VRP14" s="256"/>
      <c r="VRQ14" s="256"/>
      <c r="VRR14" s="256"/>
      <c r="VRS14" s="256"/>
      <c r="VRT14" s="256"/>
      <c r="VRU14" s="256"/>
      <c r="VRV14" s="256"/>
      <c r="VRW14" s="256"/>
      <c r="VRX14" s="256"/>
      <c r="VRY14" s="256"/>
      <c r="VRZ14" s="256"/>
      <c r="VSA14" s="256"/>
      <c r="VSB14" s="256"/>
      <c r="VSC14" s="256"/>
      <c r="VSD14" s="256"/>
      <c r="VSE14" s="256"/>
      <c r="VSF14" s="256"/>
      <c r="VSG14" s="256"/>
      <c r="VSH14" s="256"/>
      <c r="VSI14" s="256"/>
      <c r="VSJ14" s="256"/>
      <c r="VSK14" s="256"/>
      <c r="VSL14" s="256"/>
      <c r="VSM14" s="256"/>
      <c r="VSN14" s="256"/>
      <c r="VSO14" s="256"/>
      <c r="VSP14" s="256"/>
      <c r="VSQ14" s="256"/>
      <c r="VSR14" s="256"/>
      <c r="VSS14" s="256"/>
      <c r="VST14" s="256"/>
      <c r="VSU14" s="256"/>
      <c r="VSV14" s="256"/>
      <c r="VSW14" s="256"/>
      <c r="VSX14" s="256"/>
      <c r="VSY14" s="256"/>
      <c r="VSZ14" s="256"/>
      <c r="VTA14" s="256"/>
      <c r="VTB14" s="256"/>
      <c r="VTC14" s="256"/>
      <c r="VTD14" s="256"/>
      <c r="VTE14" s="256"/>
      <c r="VTF14" s="256"/>
      <c r="VTG14" s="256"/>
      <c r="VTH14" s="256"/>
      <c r="VTI14" s="256"/>
      <c r="VTJ14" s="256"/>
      <c r="VTK14" s="256"/>
      <c r="VTL14" s="256"/>
      <c r="VTM14" s="256"/>
      <c r="VTN14" s="256"/>
      <c r="VTO14" s="256"/>
      <c r="VTP14" s="256"/>
      <c r="VTQ14" s="256"/>
      <c r="VTR14" s="256"/>
      <c r="VTS14" s="256"/>
      <c r="VTT14" s="256"/>
      <c r="VTU14" s="256"/>
      <c r="VTV14" s="256"/>
      <c r="VTW14" s="256"/>
      <c r="VTX14" s="256"/>
      <c r="VTY14" s="256"/>
      <c r="VTZ14" s="256"/>
      <c r="VUA14" s="256"/>
      <c r="VUB14" s="256"/>
      <c r="VUC14" s="256"/>
      <c r="VUD14" s="256"/>
      <c r="VUE14" s="256"/>
      <c r="VUF14" s="256"/>
      <c r="VUG14" s="256"/>
      <c r="VUH14" s="256"/>
      <c r="VUI14" s="256"/>
      <c r="VUJ14" s="256"/>
      <c r="VUK14" s="256"/>
      <c r="VUL14" s="256"/>
      <c r="VUM14" s="256"/>
      <c r="VUN14" s="256"/>
      <c r="VUO14" s="256"/>
      <c r="VUP14" s="256"/>
      <c r="VUQ14" s="256"/>
      <c r="VUR14" s="256"/>
      <c r="VUS14" s="256"/>
      <c r="VUT14" s="256"/>
      <c r="VUU14" s="256"/>
      <c r="VUV14" s="256"/>
      <c r="VUW14" s="256"/>
      <c r="VUX14" s="256"/>
      <c r="VUY14" s="256"/>
      <c r="VUZ14" s="256"/>
      <c r="VVA14" s="256"/>
      <c r="VVB14" s="256"/>
      <c r="VVC14" s="256"/>
      <c r="VVD14" s="256"/>
      <c r="VVE14" s="256"/>
      <c r="VVF14" s="256"/>
      <c r="VVG14" s="256"/>
      <c r="VVH14" s="256"/>
      <c r="VVI14" s="256"/>
      <c r="VVJ14" s="256"/>
      <c r="VVK14" s="256"/>
      <c r="VVL14" s="256"/>
      <c r="VVM14" s="256"/>
      <c r="VVN14" s="256"/>
      <c r="VVO14" s="256"/>
      <c r="VVP14" s="256"/>
      <c r="VVQ14" s="256"/>
      <c r="VVR14" s="256"/>
      <c r="VVS14" s="256"/>
      <c r="VVT14" s="256"/>
      <c r="VVU14" s="256"/>
      <c r="VVV14" s="256"/>
      <c r="VVW14" s="256"/>
      <c r="VVX14" s="256"/>
      <c r="VVY14" s="256"/>
      <c r="VVZ14" s="256"/>
      <c r="VWA14" s="256"/>
      <c r="VWB14" s="256"/>
      <c r="VWC14" s="256"/>
      <c r="VWD14" s="256"/>
      <c r="VWE14" s="256"/>
      <c r="VWF14" s="256"/>
      <c r="VWG14" s="256"/>
      <c r="VWH14" s="256"/>
      <c r="VWI14" s="256"/>
      <c r="VWJ14" s="256"/>
      <c r="VWK14" s="256"/>
      <c r="VWL14" s="256"/>
      <c r="VWM14" s="256"/>
      <c r="VWN14" s="256"/>
      <c r="VWO14" s="256"/>
      <c r="VWP14" s="256"/>
      <c r="VWQ14" s="256"/>
      <c r="VWR14" s="256"/>
      <c r="VWS14" s="256"/>
      <c r="VWT14" s="256"/>
      <c r="VWU14" s="256"/>
      <c r="VWV14" s="256"/>
      <c r="VWW14" s="256"/>
      <c r="VWX14" s="256"/>
      <c r="VWY14" s="256"/>
      <c r="VWZ14" s="256"/>
      <c r="VXA14" s="256"/>
      <c r="VXB14" s="256"/>
      <c r="VXC14" s="256"/>
      <c r="VXD14" s="256"/>
      <c r="VXE14" s="256"/>
      <c r="VXF14" s="256"/>
      <c r="VXG14" s="256"/>
      <c r="VXH14" s="256"/>
      <c r="VXI14" s="256"/>
      <c r="VXJ14" s="256"/>
      <c r="VXK14" s="256"/>
      <c r="VXL14" s="256"/>
      <c r="VXM14" s="256"/>
      <c r="VXN14" s="256"/>
      <c r="VXO14" s="256"/>
      <c r="VXP14" s="256"/>
      <c r="VXQ14" s="256"/>
      <c r="VXR14" s="256"/>
      <c r="VXS14" s="256"/>
      <c r="VXT14" s="256"/>
      <c r="VXU14" s="256"/>
      <c r="VXV14" s="256"/>
      <c r="VXW14" s="256"/>
      <c r="VXX14" s="256"/>
      <c r="VXY14" s="256"/>
      <c r="VXZ14" s="256"/>
      <c r="VYA14" s="256"/>
      <c r="VYB14" s="256"/>
      <c r="VYC14" s="256"/>
      <c r="VYD14" s="256"/>
      <c r="VYE14" s="256"/>
      <c r="VYF14" s="256"/>
      <c r="VYG14" s="256"/>
      <c r="VYH14" s="256"/>
      <c r="VYI14" s="256"/>
      <c r="VYJ14" s="256"/>
      <c r="VYK14" s="256"/>
      <c r="VYL14" s="256"/>
      <c r="VYM14" s="256"/>
      <c r="VYN14" s="256"/>
      <c r="VYO14" s="256"/>
      <c r="VYP14" s="256"/>
      <c r="VYQ14" s="256"/>
      <c r="VYR14" s="256"/>
      <c r="VYS14" s="256"/>
      <c r="VYT14" s="256"/>
      <c r="VYU14" s="256"/>
      <c r="VYV14" s="256"/>
      <c r="VYW14" s="256"/>
      <c r="VYX14" s="256"/>
      <c r="VYY14" s="256"/>
      <c r="VYZ14" s="256"/>
      <c r="VZA14" s="256"/>
      <c r="VZB14" s="256"/>
      <c r="VZC14" s="256"/>
      <c r="VZD14" s="256"/>
      <c r="VZE14" s="256"/>
      <c r="VZF14" s="256"/>
      <c r="VZG14" s="256"/>
      <c r="VZH14" s="256"/>
      <c r="VZI14" s="256"/>
      <c r="VZJ14" s="256"/>
      <c r="VZK14" s="256"/>
      <c r="VZL14" s="256"/>
      <c r="VZM14" s="256"/>
      <c r="VZN14" s="256"/>
      <c r="VZO14" s="256"/>
      <c r="VZP14" s="256"/>
      <c r="VZQ14" s="256"/>
      <c r="VZR14" s="256"/>
      <c r="VZS14" s="256"/>
      <c r="VZT14" s="256"/>
      <c r="VZU14" s="256"/>
      <c r="VZV14" s="256"/>
      <c r="VZW14" s="256"/>
      <c r="VZX14" s="256"/>
      <c r="VZY14" s="256"/>
      <c r="VZZ14" s="256"/>
      <c r="WAA14" s="256"/>
      <c r="WAB14" s="256"/>
      <c r="WAC14" s="256"/>
      <c r="WAD14" s="256"/>
      <c r="WAE14" s="256"/>
      <c r="WAF14" s="256"/>
      <c r="WAG14" s="256"/>
      <c r="WAH14" s="256"/>
      <c r="WAI14" s="256"/>
      <c r="WAJ14" s="256"/>
      <c r="WAK14" s="256"/>
      <c r="WAL14" s="256"/>
      <c r="WAM14" s="256"/>
      <c r="WAN14" s="256"/>
      <c r="WAO14" s="256"/>
      <c r="WAP14" s="256"/>
      <c r="WAQ14" s="256"/>
      <c r="WAR14" s="256"/>
      <c r="WAS14" s="256"/>
      <c r="WAT14" s="256"/>
      <c r="WAU14" s="256"/>
      <c r="WAV14" s="256"/>
      <c r="WAW14" s="256"/>
      <c r="WAX14" s="256"/>
      <c r="WAY14" s="256"/>
      <c r="WAZ14" s="256"/>
      <c r="WBA14" s="256"/>
      <c r="WBB14" s="256"/>
      <c r="WBC14" s="256"/>
      <c r="WBD14" s="256"/>
      <c r="WBE14" s="256"/>
      <c r="WBF14" s="256"/>
      <c r="WBG14" s="256"/>
      <c r="WBH14" s="256"/>
      <c r="WBI14" s="256"/>
      <c r="WBJ14" s="256"/>
      <c r="WBK14" s="256"/>
      <c r="WBL14" s="256"/>
      <c r="WBM14" s="256"/>
      <c r="WBN14" s="256"/>
      <c r="WBO14" s="256"/>
      <c r="WBP14" s="256"/>
      <c r="WBQ14" s="256"/>
      <c r="WBR14" s="256"/>
      <c r="WBS14" s="256"/>
      <c r="WBT14" s="256"/>
      <c r="WBU14" s="256"/>
      <c r="WBV14" s="256"/>
      <c r="WBW14" s="256"/>
      <c r="WBX14" s="256"/>
      <c r="WBY14" s="256"/>
      <c r="WBZ14" s="256"/>
      <c r="WCA14" s="256"/>
      <c r="WCB14" s="256"/>
      <c r="WCC14" s="256"/>
      <c r="WCD14" s="256"/>
      <c r="WCE14" s="256"/>
      <c r="WCF14" s="256"/>
      <c r="WCG14" s="256"/>
      <c r="WCH14" s="256"/>
      <c r="WCI14" s="256"/>
      <c r="WCJ14" s="256"/>
      <c r="WCK14" s="256"/>
      <c r="WCL14" s="256"/>
      <c r="WCM14" s="256"/>
      <c r="WCN14" s="256"/>
      <c r="WCO14" s="256"/>
      <c r="WCP14" s="256"/>
      <c r="WCQ14" s="256"/>
      <c r="WCR14" s="256"/>
      <c r="WCS14" s="256"/>
      <c r="WCT14" s="256"/>
      <c r="WCU14" s="256"/>
      <c r="WCV14" s="256"/>
      <c r="WCW14" s="256"/>
      <c r="WCX14" s="256"/>
      <c r="WCY14" s="256"/>
      <c r="WCZ14" s="256"/>
      <c r="WDA14" s="256"/>
      <c r="WDB14" s="256"/>
      <c r="WDC14" s="256"/>
      <c r="WDD14" s="256"/>
      <c r="WDE14" s="256"/>
      <c r="WDF14" s="256"/>
      <c r="WDG14" s="256"/>
      <c r="WDH14" s="256"/>
      <c r="WDI14" s="256"/>
      <c r="WDJ14" s="256"/>
      <c r="WDK14" s="256"/>
      <c r="WDL14" s="256"/>
      <c r="WDM14" s="256"/>
      <c r="WDN14" s="256"/>
      <c r="WDO14" s="256"/>
      <c r="WDP14" s="256"/>
      <c r="WDQ14" s="256"/>
      <c r="WDR14" s="256"/>
      <c r="WDS14" s="256"/>
      <c r="WDT14" s="256"/>
      <c r="WDU14" s="256"/>
      <c r="WDV14" s="256"/>
      <c r="WDW14" s="256"/>
      <c r="WDX14" s="256"/>
      <c r="WDY14" s="256"/>
      <c r="WDZ14" s="256"/>
      <c r="WEA14" s="256"/>
      <c r="WEB14" s="256"/>
      <c r="WEC14" s="256"/>
      <c r="WED14" s="256"/>
      <c r="WEE14" s="256"/>
      <c r="WEF14" s="256"/>
      <c r="WEG14" s="256"/>
      <c r="WEH14" s="256"/>
      <c r="WEI14" s="256"/>
      <c r="WEJ14" s="256"/>
      <c r="WEK14" s="256"/>
      <c r="WEL14" s="256"/>
      <c r="WEM14" s="256"/>
      <c r="WEN14" s="256"/>
      <c r="WEO14" s="256"/>
      <c r="WEP14" s="256"/>
      <c r="WEQ14" s="256"/>
      <c r="WER14" s="256"/>
      <c r="WES14" s="256"/>
      <c r="WET14" s="256"/>
      <c r="WEU14" s="256"/>
      <c r="WEV14" s="256"/>
      <c r="WEW14" s="256"/>
      <c r="WEX14" s="256"/>
      <c r="WEY14" s="256"/>
      <c r="WEZ14" s="256"/>
      <c r="WFA14" s="256"/>
      <c r="WFB14" s="256"/>
      <c r="WFC14" s="256"/>
      <c r="WFD14" s="256"/>
      <c r="WFE14" s="256"/>
      <c r="WFF14" s="256"/>
      <c r="WFG14" s="256"/>
      <c r="WFH14" s="256"/>
      <c r="WFI14" s="256"/>
      <c r="WFJ14" s="256"/>
      <c r="WFK14" s="256"/>
      <c r="WFL14" s="256"/>
      <c r="WFM14" s="256"/>
      <c r="WFN14" s="256"/>
      <c r="WFO14" s="256"/>
      <c r="WFP14" s="256"/>
      <c r="WFQ14" s="256"/>
      <c r="WFR14" s="256"/>
      <c r="WFS14" s="256"/>
      <c r="WFT14" s="256"/>
      <c r="WFU14" s="256"/>
      <c r="WFV14" s="256"/>
      <c r="WFW14" s="256"/>
      <c r="WFX14" s="256"/>
      <c r="WFY14" s="256"/>
      <c r="WFZ14" s="256"/>
      <c r="WGA14" s="256"/>
      <c r="WGB14" s="256"/>
      <c r="WGC14" s="256"/>
      <c r="WGD14" s="256"/>
      <c r="WGE14" s="256"/>
      <c r="WGF14" s="256"/>
      <c r="WGG14" s="256"/>
      <c r="WGH14" s="256"/>
      <c r="WGI14" s="256"/>
      <c r="WGJ14" s="256"/>
      <c r="WGK14" s="256"/>
      <c r="WGL14" s="256"/>
      <c r="WGM14" s="256"/>
      <c r="WGN14" s="256"/>
      <c r="WGO14" s="256"/>
      <c r="WGP14" s="256"/>
      <c r="WGQ14" s="256"/>
      <c r="WGR14" s="256"/>
      <c r="WGS14" s="256"/>
      <c r="WGT14" s="256"/>
      <c r="WGU14" s="256"/>
      <c r="WGV14" s="256"/>
      <c r="WGW14" s="256"/>
      <c r="WGX14" s="256"/>
      <c r="WGY14" s="256"/>
      <c r="WGZ14" s="256"/>
      <c r="WHA14" s="256"/>
      <c r="WHB14" s="256"/>
      <c r="WHC14" s="256"/>
      <c r="WHD14" s="256"/>
      <c r="WHE14" s="256"/>
      <c r="WHF14" s="256"/>
      <c r="WHG14" s="256"/>
      <c r="WHH14" s="256"/>
      <c r="WHI14" s="256"/>
      <c r="WHJ14" s="256"/>
      <c r="WHK14" s="256"/>
      <c r="WHL14" s="256"/>
      <c r="WHM14" s="256"/>
      <c r="WHN14" s="256"/>
      <c r="WHO14" s="256"/>
      <c r="WHP14" s="256"/>
      <c r="WHQ14" s="256"/>
      <c r="WHR14" s="256"/>
      <c r="WHS14" s="256"/>
      <c r="WHT14" s="256"/>
      <c r="WHU14" s="256"/>
      <c r="WHV14" s="256"/>
      <c r="WHW14" s="256"/>
      <c r="WHX14" s="256"/>
      <c r="WHY14" s="256"/>
      <c r="WHZ14" s="256"/>
      <c r="WIA14" s="256"/>
      <c r="WIB14" s="256"/>
      <c r="WIC14" s="256"/>
      <c r="WID14" s="256"/>
      <c r="WIE14" s="256"/>
      <c r="WIF14" s="256"/>
      <c r="WIG14" s="256"/>
      <c r="WIH14" s="256"/>
      <c r="WII14" s="256"/>
      <c r="WIJ14" s="256"/>
      <c r="WIK14" s="256"/>
      <c r="WIL14" s="256"/>
      <c r="WIM14" s="256"/>
      <c r="WIN14" s="256"/>
      <c r="WIO14" s="256"/>
      <c r="WIP14" s="256"/>
      <c r="WIQ14" s="256"/>
      <c r="WIR14" s="256"/>
      <c r="WIS14" s="256"/>
      <c r="WIT14" s="256"/>
      <c r="WIU14" s="256"/>
      <c r="WIV14" s="256"/>
      <c r="WIW14" s="256"/>
      <c r="WIX14" s="256"/>
      <c r="WIY14" s="256"/>
      <c r="WIZ14" s="256"/>
      <c r="WJA14" s="256"/>
      <c r="WJB14" s="256"/>
      <c r="WJC14" s="256"/>
      <c r="WJD14" s="256"/>
      <c r="WJE14" s="256"/>
      <c r="WJF14" s="256"/>
      <c r="WJG14" s="256"/>
      <c r="WJH14" s="256"/>
      <c r="WJI14" s="256"/>
      <c r="WJJ14" s="256"/>
      <c r="WJK14" s="256"/>
      <c r="WJL14" s="256"/>
      <c r="WJM14" s="256"/>
      <c r="WJN14" s="256"/>
      <c r="WJO14" s="256"/>
      <c r="WJP14" s="256"/>
      <c r="WJQ14" s="256"/>
      <c r="WJR14" s="256"/>
      <c r="WJS14" s="256"/>
      <c r="WJT14" s="256"/>
      <c r="WJU14" s="256"/>
      <c r="WJV14" s="256"/>
      <c r="WJW14" s="256"/>
      <c r="WJX14" s="256"/>
      <c r="WJY14" s="256"/>
      <c r="WJZ14" s="256"/>
      <c r="WKA14" s="256"/>
      <c r="WKB14" s="256"/>
      <c r="WKC14" s="256"/>
      <c r="WKD14" s="256"/>
      <c r="WKE14" s="256"/>
      <c r="WKF14" s="256"/>
      <c r="WKG14" s="256"/>
      <c r="WKH14" s="256"/>
      <c r="WKI14" s="256"/>
      <c r="WKJ14" s="256"/>
      <c r="WKK14" s="256"/>
      <c r="WKL14" s="256"/>
      <c r="WKM14" s="256"/>
      <c r="WKN14" s="256"/>
      <c r="WKO14" s="256"/>
      <c r="WKP14" s="256"/>
      <c r="WKQ14" s="256"/>
      <c r="WKR14" s="256"/>
      <c r="WKS14" s="256"/>
      <c r="WKT14" s="256"/>
      <c r="WKU14" s="256"/>
      <c r="WKV14" s="256"/>
      <c r="WKW14" s="256"/>
      <c r="WKX14" s="256"/>
      <c r="WKY14" s="256"/>
      <c r="WKZ14" s="256"/>
      <c r="WLA14" s="256"/>
      <c r="WLB14" s="256"/>
      <c r="WLC14" s="256"/>
      <c r="WLD14" s="256"/>
      <c r="WLE14" s="256"/>
      <c r="WLF14" s="256"/>
      <c r="WLG14" s="256"/>
      <c r="WLH14" s="256"/>
      <c r="WLI14" s="256"/>
      <c r="WLJ14" s="256"/>
      <c r="WLK14" s="256"/>
      <c r="WLL14" s="256"/>
      <c r="WLM14" s="256"/>
      <c r="WLN14" s="256"/>
      <c r="WLO14" s="256"/>
      <c r="WLP14" s="256"/>
      <c r="WLQ14" s="256"/>
      <c r="WLR14" s="256"/>
      <c r="WLS14" s="256"/>
      <c r="WLT14" s="256"/>
      <c r="WLU14" s="256"/>
      <c r="WLV14" s="256"/>
      <c r="WLW14" s="256"/>
      <c r="WLX14" s="256"/>
      <c r="WLY14" s="256"/>
      <c r="WLZ14" s="256"/>
      <c r="WMA14" s="256"/>
      <c r="WMB14" s="256"/>
      <c r="WMC14" s="256"/>
      <c r="WMD14" s="256"/>
      <c r="WME14" s="256"/>
      <c r="WMF14" s="256"/>
      <c r="WMG14" s="256"/>
      <c r="WMH14" s="256"/>
      <c r="WMI14" s="256"/>
      <c r="WMJ14" s="256"/>
      <c r="WMK14" s="256"/>
      <c r="WML14" s="256"/>
      <c r="WMM14" s="256"/>
      <c r="WMN14" s="256"/>
      <c r="WMO14" s="256"/>
      <c r="WMP14" s="256"/>
      <c r="WMQ14" s="256"/>
      <c r="WMR14" s="256"/>
      <c r="WMS14" s="256"/>
      <c r="WMT14" s="256"/>
      <c r="WMU14" s="256"/>
      <c r="WMV14" s="256"/>
      <c r="WMW14" s="256"/>
      <c r="WMX14" s="256"/>
      <c r="WMY14" s="256"/>
      <c r="WMZ14" s="256"/>
      <c r="WNA14" s="256"/>
      <c r="WNB14" s="256"/>
      <c r="WNC14" s="256"/>
      <c r="WND14" s="256"/>
      <c r="WNE14" s="256"/>
      <c r="WNF14" s="256"/>
      <c r="WNG14" s="256"/>
      <c r="WNH14" s="256"/>
      <c r="WNI14" s="256"/>
      <c r="WNJ14" s="256"/>
      <c r="WNK14" s="256"/>
      <c r="WNL14" s="256"/>
      <c r="WNM14" s="256"/>
      <c r="WNN14" s="256"/>
      <c r="WNO14" s="256"/>
      <c r="WNP14" s="256"/>
      <c r="WNQ14" s="256"/>
      <c r="WNR14" s="256"/>
      <c r="WNS14" s="256"/>
      <c r="WNT14" s="256"/>
      <c r="WNU14" s="256"/>
      <c r="WNV14" s="256"/>
      <c r="WNW14" s="256"/>
      <c r="WNX14" s="256"/>
      <c r="WNY14" s="256"/>
      <c r="WNZ14" s="256"/>
      <c r="WOA14" s="256"/>
      <c r="WOB14" s="256"/>
      <c r="WOC14" s="256"/>
      <c r="WOD14" s="256"/>
      <c r="WOE14" s="256"/>
      <c r="WOF14" s="256"/>
      <c r="WOG14" s="256"/>
      <c r="WOH14" s="256"/>
      <c r="WOI14" s="256"/>
      <c r="WOJ14" s="256"/>
      <c r="WOK14" s="256"/>
      <c r="WOL14" s="256"/>
      <c r="WOM14" s="256"/>
      <c r="WON14" s="256"/>
      <c r="WOO14" s="256"/>
      <c r="WOP14" s="256"/>
      <c r="WOQ14" s="256"/>
      <c r="WOR14" s="256"/>
      <c r="WOS14" s="256"/>
      <c r="WOT14" s="256"/>
      <c r="WOU14" s="256"/>
      <c r="WOV14" s="256"/>
      <c r="WOW14" s="256"/>
      <c r="WOX14" s="256"/>
      <c r="WOY14" s="256"/>
      <c r="WOZ14" s="256"/>
      <c r="WPA14" s="256"/>
      <c r="WPB14" s="256"/>
      <c r="WPC14" s="256"/>
      <c r="WPD14" s="256"/>
      <c r="WPE14" s="256"/>
      <c r="WPF14" s="256"/>
      <c r="WPG14" s="256"/>
      <c r="WPH14" s="256"/>
      <c r="WPI14" s="256"/>
      <c r="WPJ14" s="256"/>
      <c r="WPK14" s="256"/>
      <c r="WPL14" s="256"/>
      <c r="WPM14" s="256"/>
      <c r="WPN14" s="256"/>
      <c r="WPO14" s="256"/>
      <c r="WPP14" s="256"/>
      <c r="WPQ14" s="256"/>
      <c r="WPR14" s="256"/>
      <c r="WPS14" s="256"/>
      <c r="WPT14" s="256"/>
      <c r="WPU14" s="256"/>
      <c r="WPV14" s="256"/>
      <c r="WPW14" s="256"/>
      <c r="WPX14" s="256"/>
      <c r="WPY14" s="256"/>
      <c r="WPZ14" s="256"/>
      <c r="WQA14" s="256"/>
      <c r="WQB14" s="256"/>
      <c r="WQC14" s="256"/>
      <c r="WQD14" s="256"/>
      <c r="WQE14" s="256"/>
      <c r="WQF14" s="256"/>
      <c r="WQG14" s="256"/>
      <c r="WQH14" s="256"/>
      <c r="WQI14" s="256"/>
      <c r="WQJ14" s="256"/>
      <c r="WQK14" s="256"/>
      <c r="WQL14" s="256"/>
      <c r="WQM14" s="256"/>
      <c r="WQN14" s="256"/>
      <c r="WQO14" s="256"/>
      <c r="WQP14" s="256"/>
      <c r="WQQ14" s="256"/>
      <c r="WQR14" s="256"/>
      <c r="WQS14" s="256"/>
      <c r="WQT14" s="256"/>
      <c r="WQU14" s="256"/>
      <c r="WQV14" s="256"/>
      <c r="WQW14" s="256"/>
      <c r="WQX14" s="256"/>
      <c r="WQY14" s="256"/>
      <c r="WQZ14" s="256"/>
      <c r="WRA14" s="256"/>
      <c r="WRB14" s="256"/>
      <c r="WRC14" s="256"/>
      <c r="WRD14" s="256"/>
      <c r="WRE14" s="256"/>
      <c r="WRF14" s="256"/>
      <c r="WRG14" s="256"/>
      <c r="WRH14" s="256"/>
      <c r="WRI14" s="256"/>
      <c r="WRJ14" s="256"/>
      <c r="WRK14" s="256"/>
      <c r="WRL14" s="256"/>
      <c r="WRM14" s="256"/>
      <c r="WRN14" s="256"/>
      <c r="WRO14" s="256"/>
      <c r="WRP14" s="256"/>
      <c r="WRQ14" s="256"/>
      <c r="WRR14" s="256"/>
      <c r="WRS14" s="256"/>
      <c r="WRT14" s="256"/>
      <c r="WRU14" s="256"/>
      <c r="WRV14" s="256"/>
      <c r="WRW14" s="256"/>
      <c r="WRX14" s="256"/>
      <c r="WRY14" s="256"/>
      <c r="WRZ14" s="256"/>
      <c r="WSA14" s="256"/>
      <c r="WSB14" s="256"/>
      <c r="WSC14" s="256"/>
      <c r="WSD14" s="256"/>
      <c r="WSE14" s="256"/>
      <c r="WSF14" s="256"/>
      <c r="WSG14" s="256"/>
      <c r="WSH14" s="256"/>
      <c r="WSI14" s="256"/>
      <c r="WSJ14" s="256"/>
      <c r="WSK14" s="256"/>
      <c r="WSL14" s="256"/>
      <c r="WSM14" s="256"/>
      <c r="WSN14" s="256"/>
      <c r="WSO14" s="256"/>
      <c r="WSP14" s="256"/>
      <c r="WSQ14" s="256"/>
      <c r="WSR14" s="256"/>
      <c r="WSS14" s="256"/>
      <c r="WST14" s="256"/>
      <c r="WSU14" s="256"/>
      <c r="WSV14" s="256"/>
      <c r="WSW14" s="256"/>
      <c r="WSX14" s="256"/>
      <c r="WSY14" s="256"/>
      <c r="WSZ14" s="256"/>
      <c r="WTA14" s="256"/>
      <c r="WTB14" s="256"/>
      <c r="WTC14" s="256"/>
      <c r="WTD14" s="256"/>
      <c r="WTE14" s="256"/>
      <c r="WTF14" s="256"/>
      <c r="WTG14" s="256"/>
      <c r="WTH14" s="256"/>
      <c r="WTI14" s="256"/>
      <c r="WTJ14" s="256"/>
      <c r="WTK14" s="256"/>
      <c r="WTL14" s="256"/>
      <c r="WTM14" s="256"/>
      <c r="WTN14" s="256"/>
      <c r="WTO14" s="256"/>
      <c r="WTP14" s="256"/>
      <c r="WTQ14" s="256"/>
      <c r="WTR14" s="256"/>
      <c r="WTS14" s="256"/>
      <c r="WTT14" s="256"/>
      <c r="WTU14" s="256"/>
      <c r="WTV14" s="256"/>
      <c r="WTW14" s="256"/>
      <c r="WTX14" s="256"/>
      <c r="WTY14" s="256"/>
      <c r="WTZ14" s="256"/>
      <c r="WUA14" s="256"/>
      <c r="WUB14" s="256"/>
      <c r="WUC14" s="256"/>
      <c r="WUD14" s="256"/>
      <c r="WUE14" s="256"/>
      <c r="WUF14" s="256"/>
      <c r="WUG14" s="256"/>
      <c r="WUH14" s="256"/>
      <c r="WUI14" s="256"/>
      <c r="WUJ14" s="256"/>
      <c r="WUK14" s="256"/>
      <c r="WUL14" s="256"/>
      <c r="WUM14" s="256"/>
      <c r="WUN14" s="256"/>
      <c r="WUO14" s="256"/>
      <c r="WUP14" s="256"/>
      <c r="WUQ14" s="256"/>
      <c r="WUR14" s="256"/>
      <c r="WUS14" s="256"/>
      <c r="WUT14" s="256"/>
      <c r="WUU14" s="256"/>
      <c r="WUV14" s="256"/>
      <c r="WUW14" s="256"/>
      <c r="WUX14" s="256"/>
      <c r="WUY14" s="256"/>
      <c r="WUZ14" s="256"/>
      <c r="WVA14" s="256"/>
      <c r="WVB14" s="256"/>
      <c r="WVC14" s="256"/>
      <c r="WVD14" s="256"/>
      <c r="WVE14" s="256"/>
      <c r="WVF14" s="256"/>
      <c r="WVG14" s="256"/>
      <c r="WVH14" s="256"/>
      <c r="WVI14" s="256"/>
      <c r="WVJ14" s="256"/>
      <c r="WVK14" s="256"/>
      <c r="WVL14" s="256"/>
      <c r="WVM14" s="256"/>
      <c r="WVN14" s="256"/>
      <c r="WVO14" s="256"/>
      <c r="WVP14" s="256"/>
      <c r="WVQ14" s="256"/>
      <c r="WVR14" s="256"/>
      <c r="WVS14" s="256"/>
      <c r="WVT14" s="256"/>
      <c r="WVU14" s="256"/>
      <c r="WVV14" s="256"/>
      <c r="WVW14" s="256"/>
      <c r="WVX14" s="256"/>
      <c r="WVY14" s="256"/>
      <c r="WVZ14" s="256"/>
      <c r="WWA14" s="256"/>
      <c r="WWB14" s="256"/>
      <c r="WWC14" s="256"/>
      <c r="WWD14" s="256"/>
      <c r="WWE14" s="256"/>
      <c r="WWF14" s="256"/>
      <c r="WWG14" s="256"/>
      <c r="WWH14" s="256"/>
      <c r="WWI14" s="256"/>
      <c r="WWJ14" s="256"/>
      <c r="WWK14" s="256"/>
      <c r="WWL14" s="256"/>
      <c r="WWM14" s="256"/>
      <c r="WWN14" s="256"/>
      <c r="WWO14" s="256"/>
      <c r="WWP14" s="256"/>
      <c r="WWQ14" s="256"/>
      <c r="WWR14" s="256"/>
      <c r="WWS14" s="256"/>
      <c r="WWT14" s="256"/>
      <c r="WWU14" s="256"/>
      <c r="WWV14" s="256"/>
      <c r="WWW14" s="256"/>
      <c r="WWX14" s="256"/>
      <c r="WWY14" s="256"/>
      <c r="WWZ14" s="256"/>
      <c r="WXA14" s="256"/>
      <c r="WXB14" s="256"/>
      <c r="WXC14" s="256"/>
      <c r="WXD14" s="256"/>
      <c r="WXE14" s="256"/>
      <c r="WXF14" s="256"/>
      <c r="WXG14" s="256"/>
      <c r="WXH14" s="256"/>
      <c r="WXI14" s="256"/>
      <c r="WXJ14" s="256"/>
      <c r="WXK14" s="256"/>
      <c r="WXL14" s="256"/>
      <c r="WXM14" s="256"/>
      <c r="WXN14" s="256"/>
      <c r="WXO14" s="256"/>
      <c r="WXP14" s="256"/>
      <c r="WXQ14" s="256"/>
      <c r="WXR14" s="256"/>
      <c r="WXS14" s="256"/>
      <c r="WXT14" s="256"/>
      <c r="WXU14" s="256"/>
      <c r="WXV14" s="256"/>
      <c r="WXW14" s="256"/>
      <c r="WXX14" s="256"/>
      <c r="WXY14" s="256"/>
      <c r="WXZ14" s="256"/>
      <c r="WYA14" s="256"/>
      <c r="WYB14" s="256"/>
      <c r="WYC14" s="256"/>
      <c r="WYD14" s="256"/>
      <c r="WYE14" s="256"/>
      <c r="WYF14" s="256"/>
      <c r="WYG14" s="256"/>
      <c r="WYH14" s="256"/>
      <c r="WYI14" s="256"/>
      <c r="WYJ14" s="256"/>
      <c r="WYK14" s="256"/>
      <c r="WYL14" s="256"/>
      <c r="WYM14" s="256"/>
      <c r="WYN14" s="256"/>
      <c r="WYO14" s="256"/>
      <c r="WYP14" s="256"/>
      <c r="WYQ14" s="256"/>
      <c r="WYR14" s="256"/>
      <c r="WYS14" s="256"/>
      <c r="WYT14" s="256"/>
      <c r="WYU14" s="256"/>
      <c r="WYV14" s="256"/>
      <c r="WYW14" s="256"/>
      <c r="WYX14" s="256"/>
      <c r="WYY14" s="256"/>
      <c r="WYZ14" s="256"/>
      <c r="WZA14" s="256"/>
      <c r="WZB14" s="256"/>
      <c r="WZC14" s="256"/>
      <c r="WZD14" s="256"/>
      <c r="WZE14" s="256"/>
      <c r="WZF14" s="256"/>
      <c r="WZG14" s="256"/>
      <c r="WZH14" s="256"/>
      <c r="WZI14" s="256"/>
      <c r="WZJ14" s="256"/>
      <c r="WZK14" s="256"/>
      <c r="WZL14" s="256"/>
      <c r="WZM14" s="256"/>
      <c r="WZN14" s="256"/>
      <c r="WZO14" s="256"/>
      <c r="WZP14" s="256"/>
      <c r="WZQ14" s="256"/>
      <c r="WZR14" s="256"/>
      <c r="WZS14" s="256"/>
      <c r="WZT14" s="256"/>
      <c r="WZU14" s="256"/>
      <c r="WZV14" s="256"/>
      <c r="WZW14" s="256"/>
      <c r="WZX14" s="256"/>
      <c r="WZY14" s="256"/>
      <c r="WZZ14" s="256"/>
      <c r="XAA14" s="256"/>
      <c r="XAB14" s="256"/>
      <c r="XAC14" s="256"/>
      <c r="XAD14" s="256"/>
      <c r="XAE14" s="256"/>
      <c r="XAF14" s="256"/>
      <c r="XAG14" s="256"/>
      <c r="XAH14" s="256"/>
      <c r="XAI14" s="256"/>
      <c r="XAJ14" s="256"/>
      <c r="XAK14" s="256"/>
      <c r="XAL14" s="256"/>
      <c r="XAM14" s="256"/>
      <c r="XAN14" s="256"/>
      <c r="XAO14" s="256"/>
      <c r="XAP14" s="256"/>
      <c r="XAQ14" s="256"/>
      <c r="XAR14" s="256"/>
      <c r="XAS14" s="256"/>
      <c r="XAT14" s="256"/>
      <c r="XAU14" s="256"/>
      <c r="XAV14" s="256"/>
      <c r="XAW14" s="256"/>
      <c r="XAX14" s="256"/>
      <c r="XAY14" s="256"/>
      <c r="XAZ14" s="256"/>
      <c r="XBA14" s="256"/>
      <c r="XBB14" s="256"/>
      <c r="XBC14" s="256"/>
      <c r="XBD14" s="256"/>
      <c r="XBE14" s="256"/>
      <c r="XBF14" s="256"/>
      <c r="XBG14" s="256"/>
      <c r="XBH14" s="256"/>
      <c r="XBI14" s="256"/>
      <c r="XBJ14" s="256"/>
      <c r="XBK14" s="256"/>
      <c r="XBL14" s="256"/>
      <c r="XBM14" s="256"/>
      <c r="XBN14" s="256"/>
      <c r="XBO14" s="256"/>
      <c r="XBP14" s="256"/>
      <c r="XBQ14" s="256"/>
      <c r="XBR14" s="256"/>
      <c r="XBS14" s="256"/>
      <c r="XBT14" s="256"/>
      <c r="XBU14" s="256"/>
      <c r="XBV14" s="256"/>
      <c r="XBW14" s="256"/>
      <c r="XBX14" s="256"/>
      <c r="XBY14" s="256"/>
      <c r="XBZ14" s="256"/>
      <c r="XCA14" s="256"/>
      <c r="XCB14" s="256"/>
      <c r="XCC14" s="256"/>
      <c r="XCD14" s="256"/>
      <c r="XCE14" s="256"/>
      <c r="XCF14" s="256"/>
      <c r="XCG14" s="256"/>
      <c r="XCH14" s="256"/>
      <c r="XCI14" s="256"/>
      <c r="XCJ14" s="256"/>
      <c r="XCK14" s="256"/>
      <c r="XCL14" s="256"/>
      <c r="XCM14" s="256"/>
      <c r="XCN14" s="256"/>
      <c r="XCO14" s="256"/>
      <c r="XCP14" s="256"/>
      <c r="XCQ14" s="256"/>
      <c r="XCR14" s="256"/>
      <c r="XCS14" s="256"/>
      <c r="XCT14" s="256"/>
      <c r="XCU14" s="256"/>
      <c r="XCV14" s="256"/>
      <c r="XCW14" s="256"/>
      <c r="XCX14" s="256"/>
      <c r="XCY14" s="256"/>
      <c r="XCZ14" s="256"/>
      <c r="XDA14" s="256"/>
      <c r="XDB14" s="256"/>
      <c r="XDC14" s="256"/>
      <c r="XDD14" s="256"/>
      <c r="XDE14" s="256"/>
      <c r="XDF14" s="256"/>
      <c r="XDG14" s="256"/>
      <c r="XDH14" s="256"/>
      <c r="XDI14" s="256"/>
      <c r="XDJ14" s="256"/>
      <c r="XDK14" s="256"/>
      <c r="XDL14" s="256"/>
      <c r="XDM14" s="256"/>
      <c r="XDN14" s="256"/>
      <c r="XDO14" s="256"/>
      <c r="XDP14" s="256"/>
      <c r="XDQ14" s="256"/>
      <c r="XDR14" s="256"/>
      <c r="XDS14" s="256"/>
      <c r="XDT14" s="256"/>
      <c r="XDU14" s="256"/>
      <c r="XDV14" s="256"/>
      <c r="XDW14" s="256"/>
      <c r="XDX14" s="256"/>
      <c r="XDY14" s="256"/>
      <c r="XDZ14" s="256"/>
      <c r="XEA14" s="256"/>
      <c r="XEB14" s="256"/>
      <c r="XEC14" s="256"/>
      <c r="XED14" s="256"/>
      <c r="XEE14" s="256"/>
      <c r="XEF14" s="256"/>
      <c r="XEG14" s="256"/>
      <c r="XEH14" s="256"/>
      <c r="XEI14" s="256"/>
      <c r="XEJ14" s="256"/>
      <c r="XEK14" s="256"/>
      <c r="XEL14" s="256"/>
      <c r="XEM14" s="256"/>
      <c r="XEN14" s="256"/>
      <c r="XEO14" s="256"/>
      <c r="XEP14" s="256"/>
      <c r="XEQ14" s="256"/>
      <c r="XER14" s="256"/>
      <c r="XES14" s="256"/>
      <c r="XET14" s="256"/>
      <c r="XEU14" s="256"/>
      <c r="XEV14" s="256"/>
      <c r="XEW14" s="256"/>
      <c r="XEX14" s="256"/>
      <c r="XEY14" s="256"/>
      <c r="XEZ14" s="256"/>
      <c r="XFA14" s="256"/>
      <c r="XFB14" s="256"/>
      <c r="XFC14" s="256"/>
      <c r="XFD14" s="256"/>
    </row>
    <row r="15" spans="1:16384" s="256" customFormat="1" ht="15.75">
      <c r="A15" s="293">
        <v>1</v>
      </c>
      <c r="B15" s="294" t="s">
        <v>940</v>
      </c>
      <c r="C15" s="295">
        <f>ROUND(D15/26,0)</f>
        <v>1154</v>
      </c>
      <c r="D15" s="295">
        <v>30000</v>
      </c>
      <c r="E15" s="295">
        <f>D15*12</f>
        <v>360000</v>
      </c>
      <c r="F15" s="257"/>
      <c r="G15" s="257"/>
      <c r="H15" s="257"/>
    </row>
    <row r="16" spans="1:16384" s="256" customFormat="1" ht="15.75">
      <c r="A16" s="293">
        <v>2</v>
      </c>
      <c r="B16" s="294" t="s">
        <v>1008</v>
      </c>
      <c r="C16" s="295">
        <f>ROUND(D16/26,0)</f>
        <v>462</v>
      </c>
      <c r="D16" s="295">
        <v>12000</v>
      </c>
      <c r="E16" s="295">
        <f t="shared" ref="E16:E30" si="0">D16*12</f>
        <v>144000</v>
      </c>
      <c r="F16" s="257"/>
      <c r="G16" s="257"/>
      <c r="H16" s="257"/>
    </row>
    <row r="17" spans="1:8" s="256" customFormat="1" ht="15.75">
      <c r="A17" s="293">
        <v>3</v>
      </c>
      <c r="B17" s="294" t="s">
        <v>1009</v>
      </c>
      <c r="C17" s="295">
        <f>ROUND(D17/26,0)</f>
        <v>385</v>
      </c>
      <c r="D17" s="295">
        <v>10000</v>
      </c>
      <c r="E17" s="295">
        <f t="shared" si="0"/>
        <v>120000</v>
      </c>
      <c r="F17" s="257"/>
      <c r="G17" s="257"/>
      <c r="H17" s="257"/>
    </row>
    <row r="18" spans="1:8" s="256" customFormat="1">
      <c r="A18" s="293">
        <v>4</v>
      </c>
      <c r="B18" s="294" t="s">
        <v>941</v>
      </c>
      <c r="C18" s="295">
        <f>ROUND(D18/26,0)</f>
        <v>577</v>
      </c>
      <c r="D18" s="295">
        <v>15000</v>
      </c>
      <c r="E18" s="295">
        <f t="shared" si="0"/>
        <v>180000</v>
      </c>
    </row>
    <row r="19" spans="1:8" s="256" customFormat="1">
      <c r="A19" s="293">
        <v>5</v>
      </c>
      <c r="B19" s="294" t="s">
        <v>811</v>
      </c>
      <c r="C19" s="295">
        <f t="shared" ref="C19:C30" si="1">ROUND(D19/26,0)</f>
        <v>462</v>
      </c>
      <c r="D19" s="295">
        <v>12000</v>
      </c>
      <c r="E19" s="295">
        <f t="shared" si="0"/>
        <v>144000</v>
      </c>
    </row>
    <row r="20" spans="1:8" s="256" customFormat="1">
      <c r="A20" s="293">
        <v>6</v>
      </c>
      <c r="B20" s="294" t="s">
        <v>942</v>
      </c>
      <c r="C20" s="295">
        <f t="shared" si="1"/>
        <v>577</v>
      </c>
      <c r="D20" s="295">
        <v>15000</v>
      </c>
      <c r="E20" s="295">
        <f t="shared" si="0"/>
        <v>180000</v>
      </c>
    </row>
    <row r="21" spans="1:8" s="256" customFormat="1">
      <c r="A21" s="293">
        <v>7</v>
      </c>
      <c r="B21" s="294" t="s">
        <v>809</v>
      </c>
      <c r="C21" s="295">
        <f t="shared" si="1"/>
        <v>462</v>
      </c>
      <c r="D21" s="295">
        <v>12000</v>
      </c>
      <c r="E21" s="295">
        <f t="shared" si="0"/>
        <v>144000</v>
      </c>
    </row>
    <row r="22" spans="1:8" s="256" customFormat="1">
      <c r="A22" s="293">
        <v>8</v>
      </c>
      <c r="B22" s="294" t="s">
        <v>807</v>
      </c>
      <c r="C22" s="295">
        <f t="shared" si="1"/>
        <v>462</v>
      </c>
      <c r="D22" s="295">
        <v>12000</v>
      </c>
      <c r="E22" s="295">
        <f t="shared" si="0"/>
        <v>144000</v>
      </c>
    </row>
    <row r="23" spans="1:8" s="256" customFormat="1">
      <c r="A23" s="293">
        <v>9</v>
      </c>
      <c r="B23" s="294" t="s">
        <v>808</v>
      </c>
      <c r="C23" s="295">
        <f t="shared" si="1"/>
        <v>462</v>
      </c>
      <c r="D23" s="295">
        <v>12000</v>
      </c>
      <c r="E23" s="295">
        <f t="shared" si="0"/>
        <v>144000</v>
      </c>
    </row>
    <row r="24" spans="1:8" s="256" customFormat="1">
      <c r="A24" s="293">
        <v>10</v>
      </c>
      <c r="B24" s="294" t="s">
        <v>808</v>
      </c>
      <c r="C24" s="295">
        <f t="shared" si="1"/>
        <v>462</v>
      </c>
      <c r="D24" s="295">
        <v>12000</v>
      </c>
      <c r="E24" s="295">
        <f t="shared" si="0"/>
        <v>144000</v>
      </c>
    </row>
    <row r="25" spans="1:8" s="256" customFormat="1">
      <c r="A25" s="293">
        <v>11</v>
      </c>
      <c r="B25" s="294" t="s">
        <v>808</v>
      </c>
      <c r="C25" s="295">
        <f t="shared" si="1"/>
        <v>462</v>
      </c>
      <c r="D25" s="295">
        <v>12000</v>
      </c>
      <c r="E25" s="295">
        <f t="shared" si="0"/>
        <v>144000</v>
      </c>
    </row>
    <row r="26" spans="1:8" s="256" customFormat="1">
      <c r="A26" s="293">
        <v>12</v>
      </c>
      <c r="B26" s="294" t="s">
        <v>810</v>
      </c>
      <c r="C26" s="295">
        <f t="shared" si="1"/>
        <v>385</v>
      </c>
      <c r="D26" s="295">
        <v>10000</v>
      </c>
      <c r="E26" s="295">
        <f t="shared" si="0"/>
        <v>120000</v>
      </c>
    </row>
    <row r="27" spans="1:8" s="256" customFormat="1">
      <c r="A27" s="293">
        <v>13</v>
      </c>
      <c r="B27" s="294" t="s">
        <v>810</v>
      </c>
      <c r="C27" s="295">
        <f t="shared" si="1"/>
        <v>385</v>
      </c>
      <c r="D27" s="295">
        <v>10000</v>
      </c>
      <c r="E27" s="295">
        <f t="shared" si="0"/>
        <v>120000</v>
      </c>
    </row>
    <row r="28" spans="1:8" s="256" customFormat="1">
      <c r="A28" s="293">
        <v>14</v>
      </c>
      <c r="B28" s="294" t="s">
        <v>943</v>
      </c>
      <c r="C28" s="295">
        <f>ROUND(D28/26,0)</f>
        <v>0</v>
      </c>
      <c r="D28" s="295">
        <v>0</v>
      </c>
      <c r="E28" s="295">
        <f>D28*12</f>
        <v>0</v>
      </c>
    </row>
    <row r="29" spans="1:8" s="256" customFormat="1">
      <c r="A29" s="293">
        <v>15</v>
      </c>
      <c r="B29" s="294" t="s">
        <v>813</v>
      </c>
      <c r="C29" s="295">
        <f>ROUND(D29/26,0)</f>
        <v>0</v>
      </c>
      <c r="D29" s="295">
        <v>0</v>
      </c>
      <c r="E29" s="295">
        <f>D29*12</f>
        <v>0</v>
      </c>
    </row>
    <row r="30" spans="1:8" s="256" customFormat="1">
      <c r="A30" s="293">
        <v>16</v>
      </c>
      <c r="B30" s="294" t="s">
        <v>812</v>
      </c>
      <c r="C30" s="295">
        <f t="shared" si="1"/>
        <v>577</v>
      </c>
      <c r="D30" s="295">
        <v>15000</v>
      </c>
      <c r="E30" s="295">
        <f t="shared" si="0"/>
        <v>180000</v>
      </c>
    </row>
    <row r="31" spans="1:8" s="311" customFormat="1" ht="15.75">
      <c r="A31" s="384" t="s">
        <v>251</v>
      </c>
      <c r="B31" s="385"/>
      <c r="C31" s="310">
        <f>SUM(C15:C30)</f>
        <v>7274</v>
      </c>
      <c r="D31" s="310">
        <f>SUM(D15:D30)</f>
        <v>189000</v>
      </c>
      <c r="E31" s="310">
        <f>SUM(E15:E30)</f>
        <v>2268000</v>
      </c>
    </row>
    <row r="32" spans="1:8" ht="16.5" customHeight="1">
      <c r="F32" s="257"/>
      <c r="G32" s="257"/>
      <c r="H32" s="257"/>
    </row>
    <row r="33" spans="1:8" ht="21" customHeight="1">
      <c r="A33" s="312" t="s">
        <v>299</v>
      </c>
      <c r="B33" s="313"/>
      <c r="C33" s="313"/>
      <c r="D33" s="313"/>
      <c r="E33" s="314"/>
      <c r="F33" s="257"/>
      <c r="G33" s="257"/>
      <c r="H33" s="257"/>
    </row>
    <row r="34" spans="1:8" s="256" customFormat="1">
      <c r="A34" s="293">
        <v>1</v>
      </c>
      <c r="B34" s="294" t="s">
        <v>694</v>
      </c>
      <c r="C34" s="295">
        <f>D34/30</f>
        <v>1000</v>
      </c>
      <c r="D34" s="295">
        <v>30000</v>
      </c>
      <c r="E34" s="295">
        <f>D34*12</f>
        <v>360000</v>
      </c>
    </row>
    <row r="35" spans="1:8" s="256" customFormat="1">
      <c r="A35" s="332">
        <v>2</v>
      </c>
      <c r="B35" s="333" t="s">
        <v>821</v>
      </c>
      <c r="C35" s="334">
        <f t="shared" ref="C35:C46" si="2">D35/30</f>
        <v>333.33333333333331</v>
      </c>
      <c r="D35" s="334">
        <v>10000</v>
      </c>
      <c r="E35" s="334">
        <f t="shared" ref="E35:E46" si="3">D35*12</f>
        <v>120000</v>
      </c>
      <c r="F35" s="333" t="s">
        <v>1018</v>
      </c>
    </row>
    <row r="36" spans="1:8" s="256" customFormat="1">
      <c r="A36" s="332">
        <v>3</v>
      </c>
      <c r="B36" s="333" t="s">
        <v>822</v>
      </c>
      <c r="C36" s="334">
        <f t="shared" si="2"/>
        <v>333.33333333333331</v>
      </c>
      <c r="D36" s="334">
        <v>10000</v>
      </c>
      <c r="E36" s="334">
        <f t="shared" si="3"/>
        <v>120000</v>
      </c>
      <c r="F36" s="333" t="s">
        <v>1018</v>
      </c>
    </row>
    <row r="37" spans="1:8" s="256" customFormat="1">
      <c r="A37" s="332">
        <v>4</v>
      </c>
      <c r="B37" s="333" t="s">
        <v>823</v>
      </c>
      <c r="C37" s="334">
        <f t="shared" si="2"/>
        <v>333.33333333333331</v>
      </c>
      <c r="D37" s="334">
        <v>10000</v>
      </c>
      <c r="E37" s="334">
        <f t="shared" si="3"/>
        <v>120000</v>
      </c>
      <c r="F37" s="333" t="s">
        <v>1018</v>
      </c>
    </row>
    <row r="38" spans="1:8" s="256" customFormat="1">
      <c r="A38" s="293">
        <v>5</v>
      </c>
      <c r="B38" s="294" t="s">
        <v>944</v>
      </c>
      <c r="C38" s="295">
        <f t="shared" si="2"/>
        <v>333.33333333333331</v>
      </c>
      <c r="D38" s="295">
        <v>10000</v>
      </c>
      <c r="E38" s="295">
        <f t="shared" si="3"/>
        <v>120000</v>
      </c>
    </row>
    <row r="39" spans="1:8" s="256" customFormat="1">
      <c r="A39" s="293">
        <v>6</v>
      </c>
      <c r="B39" s="294" t="s">
        <v>824</v>
      </c>
      <c r="C39" s="295">
        <f t="shared" si="2"/>
        <v>333.33333333333331</v>
      </c>
      <c r="D39" s="295">
        <v>10000</v>
      </c>
      <c r="E39" s="295">
        <f t="shared" si="3"/>
        <v>120000</v>
      </c>
    </row>
    <row r="40" spans="1:8" s="256" customFormat="1">
      <c r="A40" s="293">
        <v>7</v>
      </c>
      <c r="B40" s="294" t="s">
        <v>945</v>
      </c>
      <c r="C40" s="295">
        <f t="shared" si="2"/>
        <v>333.33333333333331</v>
      </c>
      <c r="D40" s="295">
        <v>10000</v>
      </c>
      <c r="E40" s="295">
        <f t="shared" si="3"/>
        <v>120000</v>
      </c>
    </row>
    <row r="41" spans="1:8" s="256" customFormat="1">
      <c r="A41" s="293">
        <v>8</v>
      </c>
      <c r="B41" s="294" t="s">
        <v>825</v>
      </c>
      <c r="C41" s="295">
        <f t="shared" si="2"/>
        <v>400</v>
      </c>
      <c r="D41" s="295">
        <v>12000</v>
      </c>
      <c r="E41" s="295">
        <f t="shared" si="3"/>
        <v>144000</v>
      </c>
    </row>
    <row r="42" spans="1:8" s="256" customFormat="1">
      <c r="A42" s="293">
        <v>9</v>
      </c>
      <c r="B42" s="294" t="s">
        <v>826</v>
      </c>
      <c r="C42" s="295">
        <f t="shared" si="2"/>
        <v>400</v>
      </c>
      <c r="D42" s="295">
        <v>12000</v>
      </c>
      <c r="E42" s="295">
        <f t="shared" si="3"/>
        <v>144000</v>
      </c>
    </row>
    <row r="43" spans="1:8" s="256" customFormat="1">
      <c r="A43" s="293">
        <v>10</v>
      </c>
      <c r="B43" s="294" t="s">
        <v>827</v>
      </c>
      <c r="C43" s="295">
        <f t="shared" si="2"/>
        <v>400</v>
      </c>
      <c r="D43" s="295">
        <v>12000</v>
      </c>
      <c r="E43" s="295">
        <f t="shared" si="3"/>
        <v>144000</v>
      </c>
    </row>
    <row r="44" spans="1:8" s="256" customFormat="1">
      <c r="A44" s="293">
        <v>11</v>
      </c>
      <c r="B44" s="294" t="s">
        <v>828</v>
      </c>
      <c r="C44" s="295">
        <f t="shared" si="2"/>
        <v>400</v>
      </c>
      <c r="D44" s="295">
        <v>12000</v>
      </c>
      <c r="E44" s="295">
        <f t="shared" si="3"/>
        <v>144000</v>
      </c>
    </row>
    <row r="45" spans="1:8" s="256" customFormat="1">
      <c r="A45" s="293">
        <v>12</v>
      </c>
      <c r="B45" s="294" t="s">
        <v>829</v>
      </c>
      <c r="C45" s="295">
        <f t="shared" si="2"/>
        <v>400</v>
      </c>
      <c r="D45" s="295">
        <v>12000</v>
      </c>
      <c r="E45" s="295">
        <f t="shared" si="3"/>
        <v>144000</v>
      </c>
    </row>
    <row r="46" spans="1:8" s="256" customFormat="1">
      <c r="A46" s="293">
        <v>13</v>
      </c>
      <c r="B46" s="294" t="s">
        <v>830</v>
      </c>
      <c r="C46" s="295">
        <f t="shared" si="2"/>
        <v>400</v>
      </c>
      <c r="D46" s="295">
        <v>12000</v>
      </c>
      <c r="E46" s="295">
        <f t="shared" si="3"/>
        <v>144000</v>
      </c>
    </row>
    <row r="47" spans="1:8" s="256" customFormat="1">
      <c r="A47" s="293">
        <v>14</v>
      </c>
      <c r="B47" s="294" t="s">
        <v>1011</v>
      </c>
      <c r="C47" s="295">
        <f>D47/30</f>
        <v>333.33333333333331</v>
      </c>
      <c r="D47" s="295">
        <v>10000</v>
      </c>
      <c r="E47" s="295">
        <f>D47*12</f>
        <v>120000</v>
      </c>
    </row>
    <row r="48" spans="1:8" s="256" customFormat="1">
      <c r="A48" s="293">
        <v>15</v>
      </c>
      <c r="B48" s="325" t="s">
        <v>1010</v>
      </c>
      <c r="C48" s="295">
        <f>D48/30</f>
        <v>333.33333333333331</v>
      </c>
      <c r="D48" s="295">
        <v>10000</v>
      </c>
      <c r="E48" s="295">
        <f>D48*12</f>
        <v>120000</v>
      </c>
    </row>
    <row r="49" spans="1:8" s="256" customFormat="1">
      <c r="A49" s="293">
        <v>16</v>
      </c>
      <c r="B49" s="325" t="s">
        <v>1010</v>
      </c>
      <c r="C49" s="295">
        <f>D49/30</f>
        <v>333.33333333333331</v>
      </c>
      <c r="D49" s="295">
        <v>10000</v>
      </c>
      <c r="E49" s="295">
        <f>D49*12</f>
        <v>120000</v>
      </c>
    </row>
    <row r="50" spans="1:8" s="256" customFormat="1">
      <c r="A50" s="293">
        <v>17</v>
      </c>
      <c r="B50" s="325" t="s">
        <v>1010</v>
      </c>
      <c r="C50" s="295">
        <f>D50/30</f>
        <v>333.33333333333331</v>
      </c>
      <c r="D50" s="295">
        <v>10000</v>
      </c>
      <c r="E50" s="295">
        <f>D50*12</f>
        <v>120000</v>
      </c>
    </row>
    <row r="51" spans="1:8" s="256" customFormat="1">
      <c r="A51" s="293">
        <v>18</v>
      </c>
      <c r="B51" s="325" t="s">
        <v>1010</v>
      </c>
      <c r="C51" s="295">
        <f>D51/30</f>
        <v>333.33333333333331</v>
      </c>
      <c r="D51" s="295">
        <v>10000</v>
      </c>
      <c r="E51" s="295">
        <f>D51*12</f>
        <v>120000</v>
      </c>
    </row>
    <row r="52" spans="1:8" s="311" customFormat="1" ht="15.75">
      <c r="A52" s="384" t="s">
        <v>251</v>
      </c>
      <c r="B52" s="385"/>
      <c r="C52" s="310">
        <f>SUM(C34:C51)</f>
        <v>7066.6666666666652</v>
      </c>
      <c r="D52" s="310">
        <f>SUM(D34:D51)</f>
        <v>212000</v>
      </c>
      <c r="E52" s="310">
        <f>SUM(E34:E51)</f>
        <v>2544000</v>
      </c>
    </row>
    <row r="53" spans="1:8" ht="16.5" customHeight="1">
      <c r="A53" s="312" t="s">
        <v>300</v>
      </c>
      <c r="B53" s="313"/>
      <c r="C53" s="313"/>
      <c r="D53" s="313"/>
      <c r="E53" s="314"/>
      <c r="F53" s="257"/>
      <c r="G53" s="257"/>
      <c r="H53" s="257"/>
    </row>
    <row r="54" spans="1:8" s="256" customFormat="1">
      <c r="A54" s="293">
        <v>1</v>
      </c>
      <c r="B54" s="294" t="s">
        <v>301</v>
      </c>
      <c r="C54" s="295">
        <f>D54/30</f>
        <v>1000</v>
      </c>
      <c r="D54" s="295">
        <v>30000</v>
      </c>
      <c r="E54" s="295">
        <f>D54*12</f>
        <v>360000</v>
      </c>
    </row>
    <row r="55" spans="1:8" s="256" customFormat="1">
      <c r="A55" s="293">
        <v>2</v>
      </c>
      <c r="B55" s="294" t="s">
        <v>946</v>
      </c>
      <c r="C55" s="295">
        <f>D55/30</f>
        <v>500</v>
      </c>
      <c r="D55" s="295">
        <v>15000</v>
      </c>
      <c r="E55" s="295">
        <f>D55*12</f>
        <v>180000</v>
      </c>
    </row>
    <row r="56" spans="1:8" s="256" customFormat="1">
      <c r="A56" s="293">
        <v>3</v>
      </c>
      <c r="B56" s="294" t="s">
        <v>947</v>
      </c>
      <c r="C56" s="295">
        <f>D56/30</f>
        <v>400</v>
      </c>
      <c r="D56" s="295">
        <v>12000</v>
      </c>
      <c r="E56" s="295">
        <f>D56*12</f>
        <v>144000</v>
      </c>
    </row>
    <row r="57" spans="1:8" s="256" customFormat="1">
      <c r="A57" s="293">
        <v>4</v>
      </c>
      <c r="B57" s="294" t="s">
        <v>688</v>
      </c>
      <c r="C57" s="295">
        <f>D57/30</f>
        <v>400</v>
      </c>
      <c r="D57" s="295">
        <v>12000</v>
      </c>
      <c r="E57" s="295">
        <f>D57*12</f>
        <v>144000</v>
      </c>
    </row>
    <row r="58" spans="1:8" ht="15.75">
      <c r="A58" s="384" t="s">
        <v>251</v>
      </c>
      <c r="B58" s="385"/>
      <c r="C58" s="310">
        <f>SUM(C54:C57)</f>
        <v>2300</v>
      </c>
      <c r="D58" s="310">
        <f>SUM(D54:D57)</f>
        <v>69000</v>
      </c>
      <c r="E58" s="310">
        <f>SUM(E54:E57)</f>
        <v>828000</v>
      </c>
      <c r="F58" s="257"/>
      <c r="G58" s="257"/>
      <c r="H58" s="257"/>
    </row>
    <row r="59" spans="1:8" ht="16.5" customHeight="1">
      <c r="A59" s="312" t="s">
        <v>303</v>
      </c>
      <c r="B59" s="313"/>
      <c r="C59" s="313"/>
      <c r="D59" s="313"/>
      <c r="E59" s="314"/>
      <c r="F59" s="257"/>
      <c r="G59" s="257"/>
      <c r="H59" s="257"/>
    </row>
    <row r="60" spans="1:8" s="256" customFormat="1">
      <c r="A60" s="293">
        <v>1</v>
      </c>
      <c r="B60" s="294" t="s">
        <v>304</v>
      </c>
      <c r="C60" s="295">
        <f>D60/30</f>
        <v>833.33333333333337</v>
      </c>
      <c r="D60" s="295">
        <v>25000</v>
      </c>
      <c r="E60" s="295">
        <f>D60*12</f>
        <v>300000</v>
      </c>
    </row>
    <row r="61" spans="1:8" s="256" customFormat="1">
      <c r="A61" s="293">
        <v>2</v>
      </c>
      <c r="B61" s="294" t="s">
        <v>306</v>
      </c>
      <c r="C61" s="295">
        <f>D61/30</f>
        <v>500</v>
      </c>
      <c r="D61" s="295">
        <v>15000</v>
      </c>
      <c r="E61" s="295">
        <f>D61*12</f>
        <v>180000</v>
      </c>
    </row>
    <row r="62" spans="1:8" ht="15.75">
      <c r="A62" s="384" t="s">
        <v>251</v>
      </c>
      <c r="B62" s="385"/>
      <c r="C62" s="310">
        <f>SUM(C60:C61)</f>
        <v>1333.3333333333335</v>
      </c>
      <c r="D62" s="310">
        <f>SUM(D60:D61)</f>
        <v>40000</v>
      </c>
      <c r="E62" s="310">
        <f>SUM(E60:E61)</f>
        <v>480000</v>
      </c>
      <c r="F62" s="257"/>
      <c r="G62" s="257"/>
      <c r="H62" s="257"/>
    </row>
    <row r="63" spans="1:8" ht="16.5" customHeight="1">
      <c r="A63" s="312" t="s">
        <v>308</v>
      </c>
      <c r="B63" s="313"/>
      <c r="C63" s="313"/>
      <c r="D63" s="313"/>
      <c r="E63" s="314"/>
      <c r="F63" s="257"/>
      <c r="G63" s="257"/>
      <c r="H63" s="257"/>
    </row>
    <row r="64" spans="1:8" s="256" customFormat="1">
      <c r="A64" s="293">
        <v>1</v>
      </c>
      <c r="B64" s="294" t="s">
        <v>948</v>
      </c>
      <c r="C64" s="295">
        <f t="shared" ref="C64:C80" si="4">D64/30</f>
        <v>1000</v>
      </c>
      <c r="D64" s="295">
        <v>30000</v>
      </c>
      <c r="E64" s="295">
        <f t="shared" ref="E64:E80" si="5">D64*12</f>
        <v>360000</v>
      </c>
    </row>
    <row r="65" spans="1:5" s="256" customFormat="1">
      <c r="A65" s="293">
        <v>2</v>
      </c>
      <c r="B65" s="294" t="s">
        <v>689</v>
      </c>
      <c r="C65" s="295">
        <f t="shared" si="4"/>
        <v>333.33333333333331</v>
      </c>
      <c r="D65" s="295">
        <v>10000</v>
      </c>
      <c r="E65" s="295">
        <f t="shared" si="5"/>
        <v>120000</v>
      </c>
    </row>
    <row r="66" spans="1:5" s="256" customFormat="1">
      <c r="A66" s="293">
        <v>3</v>
      </c>
      <c r="B66" s="294" t="s">
        <v>689</v>
      </c>
      <c r="C66" s="295">
        <f t="shared" si="4"/>
        <v>333.33333333333331</v>
      </c>
      <c r="D66" s="295">
        <v>10000</v>
      </c>
      <c r="E66" s="295">
        <f t="shared" si="5"/>
        <v>120000</v>
      </c>
    </row>
    <row r="67" spans="1:5" s="256" customFormat="1">
      <c r="A67" s="293">
        <v>4</v>
      </c>
      <c r="B67" s="294" t="s">
        <v>691</v>
      </c>
      <c r="C67" s="295">
        <f t="shared" si="4"/>
        <v>333.33333333333331</v>
      </c>
      <c r="D67" s="295">
        <v>10000</v>
      </c>
      <c r="E67" s="295">
        <f t="shared" si="5"/>
        <v>120000</v>
      </c>
    </row>
    <row r="68" spans="1:5" s="256" customFormat="1">
      <c r="A68" s="293">
        <v>5</v>
      </c>
      <c r="B68" s="294" t="s">
        <v>691</v>
      </c>
      <c r="C68" s="295">
        <f t="shared" si="4"/>
        <v>333.33333333333331</v>
      </c>
      <c r="D68" s="295">
        <v>10000</v>
      </c>
      <c r="E68" s="295">
        <f t="shared" si="5"/>
        <v>120000</v>
      </c>
    </row>
    <row r="69" spans="1:5" s="256" customFormat="1">
      <c r="A69" s="293">
        <v>6</v>
      </c>
      <c r="B69" s="294" t="s">
        <v>764</v>
      </c>
      <c r="C69" s="295">
        <f t="shared" si="4"/>
        <v>333.33333333333331</v>
      </c>
      <c r="D69" s="295">
        <v>10000</v>
      </c>
      <c r="E69" s="295">
        <f t="shared" si="5"/>
        <v>120000</v>
      </c>
    </row>
    <row r="70" spans="1:5" s="256" customFormat="1">
      <c r="A70" s="293">
        <v>7</v>
      </c>
      <c r="B70" s="294" t="s">
        <v>764</v>
      </c>
      <c r="C70" s="295">
        <f t="shared" si="4"/>
        <v>333.33333333333331</v>
      </c>
      <c r="D70" s="295">
        <v>10000</v>
      </c>
      <c r="E70" s="295">
        <f t="shared" si="5"/>
        <v>120000</v>
      </c>
    </row>
    <row r="71" spans="1:5" s="256" customFormat="1">
      <c r="A71" s="293">
        <v>8</v>
      </c>
      <c r="B71" s="294" t="s">
        <v>693</v>
      </c>
      <c r="C71" s="295">
        <f t="shared" si="4"/>
        <v>333.33333333333331</v>
      </c>
      <c r="D71" s="295">
        <v>10000</v>
      </c>
      <c r="E71" s="295">
        <f t="shared" si="5"/>
        <v>120000</v>
      </c>
    </row>
    <row r="72" spans="1:5" s="256" customFormat="1">
      <c r="A72" s="293">
        <v>9</v>
      </c>
      <c r="B72" s="294" t="s">
        <v>693</v>
      </c>
      <c r="C72" s="295">
        <f t="shared" si="4"/>
        <v>333.33333333333331</v>
      </c>
      <c r="D72" s="295">
        <v>10000</v>
      </c>
      <c r="E72" s="295">
        <f t="shared" si="5"/>
        <v>120000</v>
      </c>
    </row>
    <row r="73" spans="1:5" s="256" customFormat="1">
      <c r="A73" s="293">
        <v>10</v>
      </c>
      <c r="B73" s="294" t="s">
        <v>690</v>
      </c>
      <c r="C73" s="295">
        <f t="shared" si="4"/>
        <v>333.33333333333331</v>
      </c>
      <c r="D73" s="295">
        <v>10000</v>
      </c>
      <c r="E73" s="295">
        <f t="shared" si="5"/>
        <v>120000</v>
      </c>
    </row>
    <row r="74" spans="1:5" s="256" customFormat="1">
      <c r="A74" s="293">
        <v>11</v>
      </c>
      <c r="B74" s="294" t="s">
        <v>690</v>
      </c>
      <c r="C74" s="295">
        <f t="shared" si="4"/>
        <v>333.33333333333331</v>
      </c>
      <c r="D74" s="295">
        <v>10000</v>
      </c>
      <c r="E74" s="295">
        <f t="shared" si="5"/>
        <v>120000</v>
      </c>
    </row>
    <row r="75" spans="1:5" s="256" customFormat="1">
      <c r="A75" s="293">
        <v>12</v>
      </c>
      <c r="B75" s="294" t="s">
        <v>692</v>
      </c>
      <c r="C75" s="295">
        <f t="shared" si="4"/>
        <v>333.33333333333331</v>
      </c>
      <c r="D75" s="295">
        <v>10000</v>
      </c>
      <c r="E75" s="295">
        <f t="shared" si="5"/>
        <v>120000</v>
      </c>
    </row>
    <row r="76" spans="1:5" s="256" customFormat="1">
      <c r="A76" s="293">
        <v>13</v>
      </c>
      <c r="B76" s="294" t="s">
        <v>692</v>
      </c>
      <c r="C76" s="295">
        <f t="shared" si="4"/>
        <v>333.33333333333331</v>
      </c>
      <c r="D76" s="295">
        <v>10000</v>
      </c>
      <c r="E76" s="295">
        <f t="shared" si="5"/>
        <v>120000</v>
      </c>
    </row>
    <row r="77" spans="1:5" s="256" customFormat="1">
      <c r="A77" s="293">
        <v>14</v>
      </c>
      <c r="B77" s="294" t="s">
        <v>762</v>
      </c>
      <c r="C77" s="295">
        <f t="shared" si="4"/>
        <v>333.33333333333331</v>
      </c>
      <c r="D77" s="295">
        <v>10000</v>
      </c>
      <c r="E77" s="295">
        <f t="shared" si="5"/>
        <v>120000</v>
      </c>
    </row>
    <row r="78" spans="1:5" s="256" customFormat="1">
      <c r="A78" s="293">
        <v>15</v>
      </c>
      <c r="B78" s="294" t="s">
        <v>762</v>
      </c>
      <c r="C78" s="295">
        <f t="shared" si="4"/>
        <v>333.33333333333331</v>
      </c>
      <c r="D78" s="295">
        <v>10000</v>
      </c>
      <c r="E78" s="295">
        <f t="shared" si="5"/>
        <v>120000</v>
      </c>
    </row>
    <row r="79" spans="1:5" s="256" customFormat="1">
      <c r="A79" s="293">
        <v>16</v>
      </c>
      <c r="B79" s="294" t="s">
        <v>763</v>
      </c>
      <c r="C79" s="295">
        <f t="shared" si="4"/>
        <v>333.33333333333331</v>
      </c>
      <c r="D79" s="295">
        <v>10000</v>
      </c>
      <c r="E79" s="295">
        <f t="shared" si="5"/>
        <v>120000</v>
      </c>
    </row>
    <row r="80" spans="1:5" s="256" customFormat="1">
      <c r="A80" s="293">
        <v>17</v>
      </c>
      <c r="B80" s="294" t="s">
        <v>763</v>
      </c>
      <c r="C80" s="295">
        <f t="shared" si="4"/>
        <v>333.33333333333331</v>
      </c>
      <c r="D80" s="295">
        <v>10000</v>
      </c>
      <c r="E80" s="295">
        <f t="shared" si="5"/>
        <v>120000</v>
      </c>
    </row>
    <row r="81" spans="1:8" ht="15.75">
      <c r="A81" s="384" t="s">
        <v>251</v>
      </c>
      <c r="B81" s="385"/>
      <c r="C81" s="310">
        <f>SUM(C64:C80)</f>
        <v>6333.3333333333321</v>
      </c>
      <c r="D81" s="310">
        <f>SUM(D64:D80)</f>
        <v>190000</v>
      </c>
      <c r="E81" s="310">
        <f>SUM(E64:E80)</f>
        <v>2280000</v>
      </c>
      <c r="F81" s="257"/>
      <c r="G81" s="257"/>
      <c r="H81" s="257"/>
    </row>
    <row r="82" spans="1:8" ht="18.75" customHeight="1">
      <c r="A82" s="312" t="s">
        <v>311</v>
      </c>
      <c r="B82" s="313"/>
      <c r="C82" s="313"/>
      <c r="D82" s="313"/>
      <c r="E82" s="314"/>
      <c r="F82" s="257"/>
      <c r="G82" s="257"/>
      <c r="H82" s="257"/>
    </row>
    <row r="83" spans="1:8" s="256" customFormat="1">
      <c r="A83" s="293">
        <v>1</v>
      </c>
      <c r="B83" s="294" t="s">
        <v>1013</v>
      </c>
      <c r="C83" s="295">
        <f t="shared" ref="C83:C88" si="6">D83/30</f>
        <v>266.66666666666669</v>
      </c>
      <c r="D83" s="295">
        <v>8000</v>
      </c>
      <c r="E83" s="295">
        <f t="shared" ref="E83:E88" si="7">D83*12</f>
        <v>96000</v>
      </c>
    </row>
    <row r="84" spans="1:8" s="256" customFormat="1">
      <c r="A84" s="293">
        <v>2</v>
      </c>
      <c r="B84" s="294" t="s">
        <v>841</v>
      </c>
      <c r="C84" s="295">
        <f t="shared" si="6"/>
        <v>233.33333333333334</v>
      </c>
      <c r="D84" s="295">
        <v>7000</v>
      </c>
      <c r="E84" s="295">
        <f t="shared" si="7"/>
        <v>84000</v>
      </c>
    </row>
    <row r="85" spans="1:8" s="256" customFormat="1">
      <c r="A85" s="293">
        <v>3</v>
      </c>
      <c r="B85" s="294" t="s">
        <v>841</v>
      </c>
      <c r="C85" s="295">
        <f t="shared" si="6"/>
        <v>233.33333333333334</v>
      </c>
      <c r="D85" s="295">
        <v>7000</v>
      </c>
      <c r="E85" s="295">
        <f t="shared" si="7"/>
        <v>84000</v>
      </c>
    </row>
    <row r="86" spans="1:8" s="256" customFormat="1">
      <c r="A86" s="293">
        <v>4</v>
      </c>
      <c r="B86" s="294" t="s">
        <v>841</v>
      </c>
      <c r="C86" s="295">
        <f t="shared" si="6"/>
        <v>233.33333333333334</v>
      </c>
      <c r="D86" s="295">
        <v>7000</v>
      </c>
      <c r="E86" s="295">
        <f t="shared" si="7"/>
        <v>84000</v>
      </c>
    </row>
    <row r="87" spans="1:8" s="256" customFormat="1">
      <c r="A87" s="293">
        <v>5</v>
      </c>
      <c r="B87" s="294" t="s">
        <v>841</v>
      </c>
      <c r="C87" s="295">
        <f t="shared" si="6"/>
        <v>233.33333333333334</v>
      </c>
      <c r="D87" s="295">
        <v>7000</v>
      </c>
      <c r="E87" s="295">
        <f t="shared" si="7"/>
        <v>84000</v>
      </c>
    </row>
    <row r="88" spans="1:8" s="256" customFormat="1">
      <c r="A88" s="293">
        <v>6</v>
      </c>
      <c r="B88" s="294" t="s">
        <v>841</v>
      </c>
      <c r="C88" s="295">
        <f t="shared" si="6"/>
        <v>233.33333333333334</v>
      </c>
      <c r="D88" s="295">
        <v>7000</v>
      </c>
      <c r="E88" s="295">
        <f t="shared" si="7"/>
        <v>84000</v>
      </c>
    </row>
    <row r="89" spans="1:8" ht="16.5" customHeight="1">
      <c r="A89" s="384" t="s">
        <v>251</v>
      </c>
      <c r="B89" s="385"/>
      <c r="C89" s="310">
        <f>SUM(C83:C88)</f>
        <v>1433.3333333333333</v>
      </c>
      <c r="D89" s="310">
        <f>SUM(D83:D88)</f>
        <v>43000</v>
      </c>
      <c r="E89" s="310">
        <f>SUM(E83:E88)</f>
        <v>516000</v>
      </c>
      <c r="F89" s="257"/>
      <c r="G89" s="257"/>
      <c r="H89" s="257"/>
    </row>
    <row r="90" spans="1:8" ht="15.75">
      <c r="A90" s="312" t="s">
        <v>312</v>
      </c>
      <c r="B90" s="313"/>
      <c r="C90" s="313"/>
      <c r="D90" s="313"/>
      <c r="E90" s="314"/>
      <c r="F90" s="257"/>
      <c r="G90" s="257"/>
      <c r="H90" s="257"/>
    </row>
    <row r="91" spans="1:8" s="256" customFormat="1">
      <c r="A91" s="293">
        <v>1</v>
      </c>
      <c r="B91" s="294" t="s">
        <v>313</v>
      </c>
      <c r="C91" s="295">
        <f t="shared" ref="C91:C106" si="8">D91/30</f>
        <v>300</v>
      </c>
      <c r="D91" s="295">
        <v>9000</v>
      </c>
      <c r="E91" s="295">
        <f t="shared" ref="E91:E106" si="9">D91*12</f>
        <v>108000</v>
      </c>
    </row>
    <row r="92" spans="1:8" s="256" customFormat="1">
      <c r="A92" s="293">
        <v>2</v>
      </c>
      <c r="B92" s="294" t="s">
        <v>314</v>
      </c>
      <c r="C92" s="295">
        <f t="shared" si="8"/>
        <v>300</v>
      </c>
      <c r="D92" s="295">
        <v>9000</v>
      </c>
      <c r="E92" s="295">
        <f t="shared" si="9"/>
        <v>108000</v>
      </c>
    </row>
    <row r="93" spans="1:8" s="256" customFormat="1">
      <c r="A93" s="293">
        <v>3</v>
      </c>
      <c r="B93" s="294" t="s">
        <v>949</v>
      </c>
      <c r="C93" s="295">
        <f t="shared" si="8"/>
        <v>266.66666666666669</v>
      </c>
      <c r="D93" s="295">
        <v>8000</v>
      </c>
      <c r="E93" s="295">
        <f t="shared" si="9"/>
        <v>96000</v>
      </c>
    </row>
    <row r="94" spans="1:8" s="256" customFormat="1">
      <c r="A94" s="293">
        <v>4</v>
      </c>
      <c r="B94" s="294" t="s">
        <v>950</v>
      </c>
      <c r="C94" s="295">
        <f t="shared" si="8"/>
        <v>266.66666666666669</v>
      </c>
      <c r="D94" s="295">
        <v>8000</v>
      </c>
      <c r="E94" s="295">
        <f t="shared" si="9"/>
        <v>96000</v>
      </c>
    </row>
    <row r="95" spans="1:8" s="256" customFormat="1">
      <c r="A95" s="293">
        <v>5</v>
      </c>
      <c r="B95" s="294" t="s">
        <v>1012</v>
      </c>
      <c r="C95" s="295">
        <f t="shared" si="8"/>
        <v>266.66666666666669</v>
      </c>
      <c r="D95" s="295">
        <v>8000</v>
      </c>
      <c r="E95" s="295">
        <f t="shared" si="9"/>
        <v>96000</v>
      </c>
    </row>
    <row r="96" spans="1:8" s="256" customFormat="1">
      <c r="A96" s="293">
        <v>6</v>
      </c>
      <c r="B96" s="294" t="s">
        <v>951</v>
      </c>
      <c r="C96" s="295">
        <f t="shared" si="8"/>
        <v>266.66666666666669</v>
      </c>
      <c r="D96" s="295">
        <v>8000</v>
      </c>
      <c r="E96" s="295">
        <f t="shared" si="9"/>
        <v>96000</v>
      </c>
    </row>
    <row r="97" spans="1:8" s="256" customFormat="1">
      <c r="A97" s="293">
        <v>7</v>
      </c>
      <c r="B97" s="294" t="s">
        <v>951</v>
      </c>
      <c r="C97" s="295">
        <f t="shared" si="8"/>
        <v>266.66666666666669</v>
      </c>
      <c r="D97" s="295">
        <v>8000</v>
      </c>
      <c r="E97" s="295">
        <f t="shared" si="9"/>
        <v>96000</v>
      </c>
    </row>
    <row r="98" spans="1:8" s="256" customFormat="1">
      <c r="A98" s="293">
        <v>8</v>
      </c>
      <c r="B98" s="294" t="s">
        <v>842</v>
      </c>
      <c r="C98" s="295">
        <f t="shared" si="8"/>
        <v>233.33333333333334</v>
      </c>
      <c r="D98" s="295">
        <v>7000</v>
      </c>
      <c r="E98" s="295">
        <f t="shared" si="9"/>
        <v>84000</v>
      </c>
    </row>
    <row r="99" spans="1:8" s="256" customFormat="1">
      <c r="A99" s="293">
        <v>9</v>
      </c>
      <c r="B99" s="294" t="s">
        <v>842</v>
      </c>
      <c r="C99" s="295">
        <f t="shared" si="8"/>
        <v>233.33333333333334</v>
      </c>
      <c r="D99" s="295">
        <v>7000</v>
      </c>
      <c r="E99" s="295">
        <f t="shared" si="9"/>
        <v>84000</v>
      </c>
    </row>
    <row r="100" spans="1:8" s="256" customFormat="1">
      <c r="A100" s="293">
        <v>10</v>
      </c>
      <c r="B100" s="294" t="s">
        <v>842</v>
      </c>
      <c r="C100" s="295">
        <f t="shared" si="8"/>
        <v>233.33333333333334</v>
      </c>
      <c r="D100" s="295">
        <v>7000</v>
      </c>
      <c r="E100" s="295">
        <f t="shared" si="9"/>
        <v>84000</v>
      </c>
    </row>
    <row r="101" spans="1:8" s="256" customFormat="1">
      <c r="A101" s="293">
        <v>11</v>
      </c>
      <c r="B101" s="294" t="s">
        <v>842</v>
      </c>
      <c r="C101" s="295">
        <f t="shared" si="8"/>
        <v>233.33333333333334</v>
      </c>
      <c r="D101" s="295">
        <v>7000</v>
      </c>
      <c r="E101" s="295">
        <f t="shared" si="9"/>
        <v>84000</v>
      </c>
    </row>
    <row r="102" spans="1:8" s="256" customFormat="1">
      <c r="A102" s="293">
        <v>12</v>
      </c>
      <c r="B102" s="294" t="s">
        <v>842</v>
      </c>
      <c r="C102" s="295">
        <f t="shared" si="8"/>
        <v>233.33333333333334</v>
      </c>
      <c r="D102" s="295">
        <v>7000</v>
      </c>
      <c r="E102" s="295">
        <f t="shared" si="9"/>
        <v>84000</v>
      </c>
    </row>
    <row r="103" spans="1:8" s="256" customFormat="1">
      <c r="A103" s="293">
        <v>13</v>
      </c>
      <c r="B103" s="294" t="s">
        <v>842</v>
      </c>
      <c r="C103" s="295">
        <f t="shared" si="8"/>
        <v>233.33333333333334</v>
      </c>
      <c r="D103" s="295">
        <v>7000</v>
      </c>
      <c r="E103" s="295">
        <f t="shared" si="9"/>
        <v>84000</v>
      </c>
    </row>
    <row r="104" spans="1:8" s="256" customFormat="1">
      <c r="A104" s="293">
        <v>14</v>
      </c>
      <c r="B104" s="294" t="s">
        <v>842</v>
      </c>
      <c r="C104" s="295">
        <f t="shared" si="8"/>
        <v>233.33333333333334</v>
      </c>
      <c r="D104" s="295">
        <v>7000</v>
      </c>
      <c r="E104" s="295">
        <f t="shared" si="9"/>
        <v>84000</v>
      </c>
    </row>
    <row r="105" spans="1:8" s="256" customFormat="1">
      <c r="A105" s="293">
        <v>15</v>
      </c>
      <c r="B105" s="294" t="s">
        <v>842</v>
      </c>
      <c r="C105" s="295">
        <f t="shared" si="8"/>
        <v>233.33333333333334</v>
      </c>
      <c r="D105" s="295">
        <v>7000</v>
      </c>
      <c r="E105" s="295">
        <f t="shared" si="9"/>
        <v>84000</v>
      </c>
    </row>
    <row r="106" spans="1:8" s="256" customFormat="1">
      <c r="A106" s="293">
        <v>16</v>
      </c>
      <c r="B106" s="294" t="s">
        <v>842</v>
      </c>
      <c r="C106" s="295">
        <f t="shared" si="8"/>
        <v>233.33333333333334</v>
      </c>
      <c r="D106" s="295">
        <v>7000</v>
      </c>
      <c r="E106" s="295">
        <f t="shared" si="9"/>
        <v>84000</v>
      </c>
    </row>
    <row r="107" spans="1:8" s="256" customFormat="1">
      <c r="A107" s="293">
        <v>17</v>
      </c>
      <c r="B107" s="294" t="s">
        <v>842</v>
      </c>
      <c r="C107" s="295">
        <f>D107/30</f>
        <v>233.33333333333334</v>
      </c>
      <c r="D107" s="295">
        <v>7000</v>
      </c>
      <c r="E107" s="295">
        <f>D107*12</f>
        <v>84000</v>
      </c>
    </row>
    <row r="108" spans="1:8" s="256" customFormat="1">
      <c r="A108" s="293">
        <v>18</v>
      </c>
      <c r="B108" s="294" t="s">
        <v>842</v>
      </c>
      <c r="C108" s="295">
        <f>D108/30</f>
        <v>233.33333333333334</v>
      </c>
      <c r="D108" s="295">
        <v>7000</v>
      </c>
      <c r="E108" s="295">
        <f>D108*12</f>
        <v>84000</v>
      </c>
    </row>
    <row r="109" spans="1:8" ht="15.75">
      <c r="A109" s="384" t="s">
        <v>251</v>
      </c>
      <c r="B109" s="385"/>
      <c r="C109" s="310">
        <f>SUM(C91:C108)</f>
        <v>4500.0000000000009</v>
      </c>
      <c r="D109" s="310">
        <f>SUM(D91:D108)</f>
        <v>135000</v>
      </c>
      <c r="E109" s="310">
        <f>SUM(E91:E108)</f>
        <v>1620000</v>
      </c>
      <c r="F109" s="257"/>
      <c r="G109" s="257"/>
      <c r="H109" s="257"/>
    </row>
    <row r="110" spans="1:8" hidden="1"/>
    <row r="111" spans="1:8" hidden="1"/>
    <row r="112" spans="1:8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</sheetData>
  <autoFilter ref="A2:E131">
    <filterColumn colId="2" showButton="0"/>
    <filterColumn colId="3" showButton="0"/>
  </autoFilter>
  <mergeCells count="13">
    <mergeCell ref="A1:E1"/>
    <mergeCell ref="A2:A3"/>
    <mergeCell ref="B2:B3"/>
    <mergeCell ref="C2:E2"/>
    <mergeCell ref="A11:B11"/>
    <mergeCell ref="F2:F3"/>
    <mergeCell ref="A109:B109"/>
    <mergeCell ref="A31:B31"/>
    <mergeCell ref="A52:B52"/>
    <mergeCell ref="A58:B58"/>
    <mergeCell ref="A62:B62"/>
    <mergeCell ref="A81:B81"/>
    <mergeCell ref="A89:B89"/>
  </mergeCells>
  <conditionalFormatting sqref="B4:B10 A34:B37 B38:B46 A38:A51">
    <cfRule type="containsText" dxfId="76" priority="95" stopIfTrue="1" operator="containsText" text="Vaccant">
      <formula>NOT(ISERROR(SEARCH("Vaccant",A4)))</formula>
    </cfRule>
  </conditionalFormatting>
  <conditionalFormatting sqref="B4:B10 A34:B37 B38:B46 A38:A51">
    <cfRule type="containsText" dxfId="75" priority="94" operator="containsText" text="Vacant">
      <formula>NOT(ISERROR(SEARCH("Vacant",A4)))</formula>
    </cfRule>
  </conditionalFormatting>
  <conditionalFormatting sqref="A11">
    <cfRule type="containsText" dxfId="74" priority="66" stopIfTrue="1" operator="containsText" text="Vaccant">
      <formula>NOT(ISERROR(SEARCH("Vaccant",A11)))</formula>
    </cfRule>
  </conditionalFormatting>
  <conditionalFormatting sqref="A4:A10">
    <cfRule type="containsText" dxfId="73" priority="68" stopIfTrue="1" operator="containsText" text="Vaccant">
      <formula>NOT(ISERROR(SEARCH("Vaccant",A4)))</formula>
    </cfRule>
  </conditionalFormatting>
  <conditionalFormatting sqref="A4:A10">
    <cfRule type="containsText" dxfId="72" priority="67" operator="containsText" text="Vacant">
      <formula>NOT(ISERROR(SEARCH("Vacant",A4)))</formula>
    </cfRule>
  </conditionalFormatting>
  <conditionalFormatting sqref="A11">
    <cfRule type="containsText" dxfId="71" priority="65" operator="containsText" text="Vacant">
      <formula>NOT(ISERROR(SEARCH("Vacant",A11)))</formula>
    </cfRule>
  </conditionalFormatting>
  <conditionalFormatting sqref="A81">
    <cfRule type="containsText" dxfId="70" priority="40" stopIfTrue="1" operator="containsText" text="Vaccant">
      <formula>NOT(ISERROR(SEARCH("Vaccant",A81)))</formula>
    </cfRule>
  </conditionalFormatting>
  <conditionalFormatting sqref="A81">
    <cfRule type="containsText" dxfId="69" priority="39" operator="containsText" text="Vacant">
      <formula>NOT(ISERROR(SEARCH("Vacant",A81)))</formula>
    </cfRule>
  </conditionalFormatting>
  <conditionalFormatting sqref="B12">
    <cfRule type="containsText" dxfId="68" priority="62" stopIfTrue="1" operator="containsText" text="Vaccant">
      <formula>NOT(ISERROR(SEARCH("Vaccant",B12)))</formula>
    </cfRule>
  </conditionalFormatting>
  <conditionalFormatting sqref="B12">
    <cfRule type="containsText" dxfId="67" priority="61" operator="containsText" text="Vacant">
      <formula>NOT(ISERROR(SEARCH("Vacant",B12)))</formula>
    </cfRule>
  </conditionalFormatting>
  <conditionalFormatting sqref="A12">
    <cfRule type="containsText" dxfId="66" priority="60" stopIfTrue="1" operator="containsText" text="Vaccant">
      <formula>NOT(ISERROR(SEARCH("Vaccant",A12)))</formula>
    </cfRule>
  </conditionalFormatting>
  <conditionalFormatting sqref="A12">
    <cfRule type="containsText" dxfId="65" priority="59" operator="containsText" text="Vacant">
      <formula>NOT(ISERROR(SEARCH("Vacant",A12)))</formula>
    </cfRule>
  </conditionalFormatting>
  <conditionalFormatting sqref="B15:B30">
    <cfRule type="containsText" dxfId="64" priority="58" stopIfTrue="1" operator="containsText" text="Vaccant">
      <formula>NOT(ISERROR(SEARCH("Vaccant",B15)))</formula>
    </cfRule>
  </conditionalFormatting>
  <conditionalFormatting sqref="B15:B30">
    <cfRule type="containsText" dxfId="63" priority="57" operator="containsText" text="Vacant">
      <formula>NOT(ISERROR(SEARCH("Vacant",B15)))</formula>
    </cfRule>
  </conditionalFormatting>
  <conditionalFormatting sqref="A15:A29">
    <cfRule type="containsText" dxfId="62" priority="56" stopIfTrue="1" operator="containsText" text="Vaccant">
      <formula>NOT(ISERROR(SEARCH("Vaccant",A15)))</formula>
    </cfRule>
  </conditionalFormatting>
  <conditionalFormatting sqref="A15:A29">
    <cfRule type="containsText" dxfId="61" priority="55" operator="containsText" text="Vacant">
      <formula>NOT(ISERROR(SEARCH("Vacant",A15)))</formula>
    </cfRule>
  </conditionalFormatting>
  <conditionalFormatting sqref="A31">
    <cfRule type="containsText" dxfId="60" priority="52" stopIfTrue="1" operator="containsText" text="Vaccant">
      <formula>NOT(ISERROR(SEARCH("Vaccant",A31)))</formula>
    </cfRule>
  </conditionalFormatting>
  <conditionalFormatting sqref="A31">
    <cfRule type="containsText" dxfId="59" priority="51" operator="containsText" text="Vacant">
      <formula>NOT(ISERROR(SEARCH("Vacant",A31)))</formula>
    </cfRule>
  </conditionalFormatting>
  <conditionalFormatting sqref="A109">
    <cfRule type="containsText" dxfId="58" priority="36" stopIfTrue="1" operator="containsText" text="Vaccant">
      <formula>NOT(ISERROR(SEARCH("Vaccant",A109)))</formula>
    </cfRule>
  </conditionalFormatting>
  <conditionalFormatting sqref="A109">
    <cfRule type="containsText" dxfId="57" priority="35" operator="containsText" text="Vacant">
      <formula>NOT(ISERROR(SEARCH("Vacant",A109)))</formula>
    </cfRule>
  </conditionalFormatting>
  <conditionalFormatting sqref="A58">
    <cfRule type="containsText" dxfId="56" priority="34" stopIfTrue="1" operator="containsText" text="Vaccant">
      <formula>NOT(ISERROR(SEARCH("Vaccant",A58)))</formula>
    </cfRule>
  </conditionalFormatting>
  <conditionalFormatting sqref="A58">
    <cfRule type="containsText" dxfId="55" priority="33" operator="containsText" text="Vacant">
      <formula>NOT(ISERROR(SEARCH("Vacant",A58)))</formula>
    </cfRule>
  </conditionalFormatting>
  <conditionalFormatting sqref="A52">
    <cfRule type="containsText" dxfId="54" priority="46" stopIfTrue="1" operator="containsText" text="Vaccant">
      <formula>NOT(ISERROR(SEARCH("Vaccant",A52)))</formula>
    </cfRule>
  </conditionalFormatting>
  <conditionalFormatting sqref="A52">
    <cfRule type="containsText" dxfId="53" priority="45" operator="containsText" text="Vacant">
      <formula>NOT(ISERROR(SEARCH("Vacant",A52)))</formula>
    </cfRule>
  </conditionalFormatting>
  <conditionalFormatting sqref="A62">
    <cfRule type="containsText" dxfId="52" priority="42" stopIfTrue="1" operator="containsText" text="Vaccant">
      <formula>NOT(ISERROR(SEARCH("Vaccant",A62)))</formula>
    </cfRule>
  </conditionalFormatting>
  <conditionalFormatting sqref="A62">
    <cfRule type="containsText" dxfId="51" priority="41" operator="containsText" text="Vacant">
      <formula>NOT(ISERROR(SEARCH("Vacant",A62)))</formula>
    </cfRule>
  </conditionalFormatting>
  <conditionalFormatting sqref="A64:A80">
    <cfRule type="containsText" dxfId="50" priority="18" stopIfTrue="1" operator="containsText" text="Vaccant">
      <formula>NOT(ISERROR(SEARCH("Vaccant",A64)))</formula>
    </cfRule>
  </conditionalFormatting>
  <conditionalFormatting sqref="A64:A80">
    <cfRule type="containsText" dxfId="49" priority="17" operator="containsText" text="Vacant">
      <formula>NOT(ISERROR(SEARCH("Vacant",A64)))</formula>
    </cfRule>
  </conditionalFormatting>
  <conditionalFormatting sqref="B83:B88">
    <cfRule type="containsText" dxfId="48" priority="16" stopIfTrue="1" operator="containsText" text="Vaccant">
      <formula>NOT(ISERROR(SEARCH("Vaccant",B83)))</formula>
    </cfRule>
  </conditionalFormatting>
  <conditionalFormatting sqref="B83:B88">
    <cfRule type="containsText" dxfId="47" priority="15" operator="containsText" text="Vacant">
      <formula>NOT(ISERROR(SEARCH("Vacant",B83)))</formula>
    </cfRule>
  </conditionalFormatting>
  <conditionalFormatting sqref="A89">
    <cfRule type="containsText" dxfId="46" priority="38" stopIfTrue="1" operator="containsText" text="Vaccant">
      <formula>NOT(ISERROR(SEARCH("Vaccant",A89)))</formula>
    </cfRule>
  </conditionalFormatting>
  <conditionalFormatting sqref="A89">
    <cfRule type="containsText" dxfId="45" priority="37" operator="containsText" text="Vacant">
      <formula>NOT(ISERROR(SEARCH("Vacant",A89)))</formula>
    </cfRule>
  </conditionalFormatting>
  <conditionalFormatting sqref="B91:B108">
    <cfRule type="containsText" dxfId="44" priority="12" stopIfTrue="1" operator="containsText" text="Vaccant">
      <formula>NOT(ISERROR(SEARCH("Vaccant",B91)))</formula>
    </cfRule>
  </conditionalFormatting>
  <conditionalFormatting sqref="B91:B108">
    <cfRule type="containsText" dxfId="43" priority="11" operator="containsText" text="Vacant">
      <formula>NOT(ISERROR(SEARCH("Vacant",B91)))</formula>
    </cfRule>
  </conditionalFormatting>
  <conditionalFormatting sqref="A91:A108">
    <cfRule type="containsText" dxfId="42" priority="10" stopIfTrue="1" operator="containsText" text="Vaccant">
      <formula>NOT(ISERROR(SEARCH("Vaccant",A91)))</formula>
    </cfRule>
  </conditionalFormatting>
  <conditionalFormatting sqref="A91:A108">
    <cfRule type="containsText" dxfId="41" priority="9" operator="containsText" text="Vacant">
      <formula>NOT(ISERROR(SEARCH("Vacant",A91)))</formula>
    </cfRule>
  </conditionalFormatting>
  <conditionalFormatting sqref="B48:B51">
    <cfRule type="containsText" dxfId="40" priority="32" stopIfTrue="1" operator="containsText" text="Vaccant">
      <formula>NOT(ISERROR(SEARCH("Vaccant",B48)))</formula>
    </cfRule>
  </conditionalFormatting>
  <conditionalFormatting sqref="B48:B51">
    <cfRule type="containsText" dxfId="39" priority="31" operator="containsText" text="Vacant">
      <formula>NOT(ISERROR(SEARCH("Vacant",B48)))</formula>
    </cfRule>
  </conditionalFormatting>
  <conditionalFormatting sqref="B54:B57">
    <cfRule type="containsText" dxfId="38" priority="28" stopIfTrue="1" operator="containsText" text="Vaccant">
      <formula>NOT(ISERROR(SEARCH("Vaccant",B54)))</formula>
    </cfRule>
  </conditionalFormatting>
  <conditionalFormatting sqref="B54:B57">
    <cfRule type="containsText" dxfId="37" priority="27" operator="containsText" text="Vacant">
      <formula>NOT(ISERROR(SEARCH("Vacant",B54)))</formula>
    </cfRule>
  </conditionalFormatting>
  <conditionalFormatting sqref="A54:A57">
    <cfRule type="containsText" dxfId="36" priority="26" stopIfTrue="1" operator="containsText" text="Vaccant">
      <formula>NOT(ISERROR(SEARCH("Vaccant",A54)))</formula>
    </cfRule>
  </conditionalFormatting>
  <conditionalFormatting sqref="A54:A57">
    <cfRule type="containsText" dxfId="35" priority="25" operator="containsText" text="Vacant">
      <formula>NOT(ISERROR(SEARCH("Vacant",A54)))</formula>
    </cfRule>
  </conditionalFormatting>
  <conditionalFormatting sqref="B60:B61">
    <cfRule type="containsText" dxfId="34" priority="24" stopIfTrue="1" operator="containsText" text="Vaccant">
      <formula>NOT(ISERROR(SEARCH("Vaccant",B60)))</formula>
    </cfRule>
  </conditionalFormatting>
  <conditionalFormatting sqref="B60:B61">
    <cfRule type="containsText" dxfId="33" priority="23" operator="containsText" text="Vacant">
      <formula>NOT(ISERROR(SEARCH("Vacant",B60)))</formula>
    </cfRule>
  </conditionalFormatting>
  <conditionalFormatting sqref="A60:A61">
    <cfRule type="containsText" dxfId="32" priority="22" stopIfTrue="1" operator="containsText" text="Vaccant">
      <formula>NOT(ISERROR(SEARCH("Vaccant",A60)))</formula>
    </cfRule>
  </conditionalFormatting>
  <conditionalFormatting sqref="A60:A61">
    <cfRule type="containsText" dxfId="31" priority="21" operator="containsText" text="Vacant">
      <formula>NOT(ISERROR(SEARCH("Vacant",A60)))</formula>
    </cfRule>
  </conditionalFormatting>
  <conditionalFormatting sqref="B64:B80">
    <cfRule type="containsText" dxfId="30" priority="20" stopIfTrue="1" operator="containsText" text="Vaccant">
      <formula>NOT(ISERROR(SEARCH("Vaccant",B64)))</formula>
    </cfRule>
  </conditionalFormatting>
  <conditionalFormatting sqref="B64:B80">
    <cfRule type="containsText" dxfId="29" priority="19" operator="containsText" text="Vacant">
      <formula>NOT(ISERROR(SEARCH("Vacant",B64)))</formula>
    </cfRule>
  </conditionalFormatting>
  <conditionalFormatting sqref="A83:A88">
    <cfRule type="containsText" dxfId="28" priority="14" stopIfTrue="1" operator="containsText" text="Vaccant">
      <formula>NOT(ISERROR(SEARCH("Vaccant",A83)))</formula>
    </cfRule>
  </conditionalFormatting>
  <conditionalFormatting sqref="A83:A88">
    <cfRule type="containsText" dxfId="27" priority="13" operator="containsText" text="Vacant">
      <formula>NOT(ISERROR(SEARCH("Vacant",A83)))</formula>
    </cfRule>
  </conditionalFormatting>
  <conditionalFormatting sqref="A30">
    <cfRule type="containsText" dxfId="26" priority="8" stopIfTrue="1" operator="containsText" text="Vaccant">
      <formula>NOT(ISERROR(SEARCH("Vaccant",A30)))</formula>
    </cfRule>
  </conditionalFormatting>
  <conditionalFormatting sqref="A30">
    <cfRule type="containsText" dxfId="25" priority="7" operator="containsText" text="Vacant">
      <formula>NOT(ISERROR(SEARCH("Vacant",A30)))</formula>
    </cfRule>
  </conditionalFormatting>
  <conditionalFormatting sqref="B47">
    <cfRule type="containsText" dxfId="24" priority="6" stopIfTrue="1" operator="containsText" text="Vaccant">
      <formula>NOT(ISERROR(SEARCH("Vaccant",B47)))</formula>
    </cfRule>
  </conditionalFormatting>
  <conditionalFormatting sqref="B47">
    <cfRule type="containsText" dxfId="23" priority="5" operator="containsText" text="Vacant">
      <formula>NOT(ISERROR(SEARCH("Vacant",B47)))</formula>
    </cfRule>
  </conditionalFormatting>
  <conditionalFormatting sqref="F35:F37">
    <cfRule type="containsText" dxfId="22" priority="2" stopIfTrue="1" operator="containsText" text="Vaccant">
      <formula>NOT(ISERROR(SEARCH("Vaccant",F35)))</formula>
    </cfRule>
  </conditionalFormatting>
  <conditionalFormatting sqref="F35:F37">
    <cfRule type="containsText" dxfId="21" priority="1" operator="containsText" text="Vacant">
      <formula>NOT(ISERROR(SEARCH("Vacant",F35)))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2.75"/>
  <cols>
    <col min="1" max="1" width="9" style="211" customWidth="1"/>
    <col min="2" max="2" width="26.85546875" style="211" bestFit="1" customWidth="1"/>
    <col min="3" max="3" width="14.85546875" style="211" customWidth="1"/>
    <col min="4" max="4" width="16.7109375" style="211" customWidth="1"/>
    <col min="5" max="16384" width="9.140625" style="211"/>
  </cols>
  <sheetData>
    <row r="1" spans="1:4" s="318" customFormat="1" ht="30" customHeight="1" thickBot="1">
      <c r="A1" s="315" t="s">
        <v>785</v>
      </c>
      <c r="B1" s="316"/>
      <c r="C1" s="389" t="s">
        <v>777</v>
      </c>
      <c r="D1" s="390"/>
    </row>
    <row r="2" spans="1:4" s="318" customFormat="1" ht="30" customHeight="1">
      <c r="A2" s="317" t="s">
        <v>315</v>
      </c>
      <c r="B2" s="317" t="s">
        <v>1004</v>
      </c>
      <c r="C2" s="317" t="s">
        <v>786</v>
      </c>
      <c r="D2" s="317" t="s">
        <v>787</v>
      </c>
    </row>
    <row r="3" spans="1:4" s="262" customFormat="1" ht="30" customHeight="1" thickBot="1">
      <c r="A3" s="319">
        <v>1</v>
      </c>
      <c r="B3" s="320" t="s">
        <v>878</v>
      </c>
      <c r="C3" s="321">
        <v>5000</v>
      </c>
      <c r="D3" s="321">
        <f t="shared" ref="D3:D9" si="0">C3*10</f>
        <v>50000</v>
      </c>
    </row>
    <row r="4" spans="1:4" s="262" customFormat="1" ht="30" customHeight="1" thickBot="1">
      <c r="A4" s="319">
        <v>2</v>
      </c>
      <c r="B4" s="320" t="s">
        <v>783</v>
      </c>
      <c r="C4" s="321">
        <v>2000</v>
      </c>
      <c r="D4" s="321">
        <f t="shared" si="0"/>
        <v>20000</v>
      </c>
    </row>
    <row r="5" spans="1:4" s="262" customFormat="1" ht="30" customHeight="1" thickBot="1">
      <c r="A5" s="319">
        <v>3</v>
      </c>
      <c r="B5" s="320" t="s">
        <v>988</v>
      </c>
      <c r="C5" s="321">
        <v>500</v>
      </c>
      <c r="D5" s="321">
        <f t="shared" si="0"/>
        <v>5000</v>
      </c>
    </row>
    <row r="6" spans="1:4" s="262" customFormat="1" ht="30" customHeight="1" thickBot="1">
      <c r="A6" s="319">
        <v>4</v>
      </c>
      <c r="B6" s="320" t="s">
        <v>784</v>
      </c>
      <c r="C6" s="321">
        <v>500</v>
      </c>
      <c r="D6" s="321">
        <f t="shared" si="0"/>
        <v>5000</v>
      </c>
    </row>
    <row r="7" spans="1:4" s="262" customFormat="1" ht="30" customHeight="1" thickBot="1">
      <c r="A7" s="319">
        <v>5</v>
      </c>
      <c r="B7" s="320" t="s">
        <v>781</v>
      </c>
      <c r="C7" s="321">
        <f>360*8</f>
        <v>2880</v>
      </c>
      <c r="D7" s="321">
        <f t="shared" si="0"/>
        <v>28800</v>
      </c>
    </row>
    <row r="8" spans="1:4" s="262" customFormat="1" ht="30" customHeight="1" thickBot="1">
      <c r="A8" s="319">
        <v>6</v>
      </c>
      <c r="B8" s="320" t="s">
        <v>989</v>
      </c>
      <c r="C8" s="321">
        <f>360*12</f>
        <v>4320</v>
      </c>
      <c r="D8" s="321">
        <f t="shared" si="0"/>
        <v>43200</v>
      </c>
    </row>
    <row r="9" spans="1:4" s="262" customFormat="1" ht="30" customHeight="1" thickBot="1">
      <c r="A9" s="319">
        <v>7</v>
      </c>
      <c r="B9" s="320" t="s">
        <v>782</v>
      </c>
      <c r="C9" s="321">
        <f>8*300</f>
        <v>2400</v>
      </c>
      <c r="D9" s="321">
        <f t="shared" si="0"/>
        <v>24000</v>
      </c>
    </row>
    <row r="10" spans="1:4" s="262" customFormat="1" ht="30" customHeight="1" thickBot="1">
      <c r="A10" s="319">
        <v>8</v>
      </c>
      <c r="B10" s="320" t="s">
        <v>990</v>
      </c>
      <c r="C10" s="321">
        <v>1000</v>
      </c>
      <c r="D10" s="321">
        <v>10000</v>
      </c>
    </row>
    <row r="11" spans="1:4" s="262" customFormat="1" ht="30" customHeight="1">
      <c r="A11" s="391" t="s">
        <v>251</v>
      </c>
      <c r="B11" s="392"/>
      <c r="C11" s="322">
        <f>SUBTOTAL(109,Table2[Per month])</f>
        <v>18600</v>
      </c>
      <c r="D11" s="323">
        <f>SUBTOTAL(109,Table2[Per Annuam])</f>
        <v>186000</v>
      </c>
    </row>
  </sheetData>
  <mergeCells count="2">
    <mergeCell ref="C1:D1"/>
    <mergeCell ref="A11:B11"/>
  </mergeCells>
  <conditionalFormatting sqref="B3:B10">
    <cfRule type="containsText" dxfId="20" priority="20" stopIfTrue="1" operator="containsText" text="Vaccant">
      <formula>NOT(ISERROR(SEARCH("Vaccant",B3)))</formula>
    </cfRule>
  </conditionalFormatting>
  <conditionalFormatting sqref="B3:B10">
    <cfRule type="containsText" dxfId="19" priority="19" operator="containsText" text="Vacant">
      <formula>NOT(ISERROR(SEARCH("Vacant",B3)))</formula>
    </cfRule>
  </conditionalFormatting>
  <conditionalFormatting sqref="A3:A10">
    <cfRule type="containsText" dxfId="18" priority="18" stopIfTrue="1" operator="containsText" text="Vaccant">
      <formula>NOT(ISERROR(SEARCH("Vaccant",A3)))</formula>
    </cfRule>
  </conditionalFormatting>
  <conditionalFormatting sqref="A3:A10">
    <cfRule type="containsText" dxfId="17" priority="17" operator="containsText" text="Vacant">
      <formula>NOT(ISERROR(SEARCH("Vacant",A3)))</formula>
    </cfRule>
  </conditionalFormatting>
  <conditionalFormatting sqref="A2:D2">
    <cfRule type="containsText" dxfId="16" priority="4" stopIfTrue="1" operator="containsText" text="Vaccant">
      <formula>NOT(ISERROR(SEARCH("Vaccant",A2)))</formula>
    </cfRule>
  </conditionalFormatting>
  <conditionalFormatting sqref="A2:D2">
    <cfRule type="containsText" dxfId="15" priority="3" operator="containsText" text="Vacant">
      <formula>NOT(ISERROR(SEARCH("Vacant",A2)))</formula>
    </cfRule>
  </conditionalFormatting>
  <conditionalFormatting sqref="A1:C1">
    <cfRule type="containsText" dxfId="14" priority="2" stopIfTrue="1" operator="containsText" text="Vaccant">
      <formula>NOT(ISERROR(SEARCH("Vaccant",A1)))</formula>
    </cfRule>
  </conditionalFormatting>
  <conditionalFormatting sqref="A1:C1">
    <cfRule type="containsText" dxfId="13" priority="1" operator="containsText" text="Vacant">
      <formula>NOT(ISERROR(SEARCH("Vacant",A1)))</formula>
    </cfRule>
  </conditionalFormatting>
  <conditionalFormatting sqref="A11">
    <cfRule type="containsText" dxfId="12" priority="8" stopIfTrue="1" operator="containsText" text="Vaccant">
      <formula>NOT(ISERROR(SEARCH("Vaccant",A11)))</formula>
    </cfRule>
  </conditionalFormatting>
  <conditionalFormatting sqref="A11">
    <cfRule type="containsText" dxfId="11" priority="7" operator="containsText" text="Vacant">
      <formula>NOT(ISERROR(SEARCH("Vacant",A11)))</formula>
    </cfRule>
  </conditionalFormatting>
  <conditionalFormatting sqref="C11">
    <cfRule type="containsText" dxfId="10" priority="6" stopIfTrue="1" operator="containsText" text="Vaccant">
      <formula>NOT(ISERROR(SEARCH("Vaccant",C11)))</formula>
    </cfRule>
  </conditionalFormatting>
  <conditionalFormatting sqref="C11">
    <cfRule type="containsText" dxfId="9" priority="5" operator="containsText" text="Vacant">
      <formula>NOT(ISERROR(SEARCH("Vacant",C11)))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showGridLines="0" topLeftCell="A35" workbookViewId="0">
      <selection activeCell="A35" sqref="A35"/>
    </sheetView>
  </sheetViews>
  <sheetFormatPr defaultRowHeight="12.75"/>
  <cols>
    <col min="1" max="1" width="12" customWidth="1"/>
    <col min="2" max="3" width="26.140625" customWidth="1"/>
    <col min="4" max="4" width="47.5703125" bestFit="1" customWidth="1"/>
    <col min="5" max="5" width="11.7109375" bestFit="1" customWidth="1"/>
    <col min="6" max="6" width="10.7109375" customWidth="1"/>
    <col min="7" max="7" width="14.5703125" style="81" bestFit="1" customWidth="1"/>
    <col min="8" max="8" width="147.42578125" bestFit="1" customWidth="1"/>
    <col min="9" max="9" width="20.140625" bestFit="1" customWidth="1"/>
  </cols>
  <sheetData>
    <row r="1" spans="4:16">
      <c r="D1" s="60" t="s">
        <v>341</v>
      </c>
      <c r="E1" s="61">
        <f>SUM(E2:E5)</f>
        <v>6010000</v>
      </c>
      <c r="F1" s="62"/>
      <c r="G1" s="62"/>
      <c r="H1" s="63"/>
      <c r="I1" s="62"/>
      <c r="J1" s="62"/>
      <c r="K1" s="62"/>
      <c r="L1" s="62"/>
      <c r="M1" s="62"/>
      <c r="N1" s="62"/>
      <c r="O1" s="62"/>
      <c r="P1" s="62"/>
    </row>
    <row r="2" spans="4:16" ht="13.5" thickBot="1">
      <c r="D2" s="63"/>
      <c r="E2" s="62"/>
      <c r="F2" s="62"/>
      <c r="G2" s="62"/>
      <c r="H2" s="63"/>
      <c r="I2" s="62"/>
      <c r="J2" s="62"/>
      <c r="K2" s="62"/>
      <c r="L2" s="62"/>
      <c r="M2" s="62"/>
      <c r="N2" s="62"/>
      <c r="O2" s="62"/>
      <c r="P2" s="62"/>
    </row>
    <row r="3" spans="4:16">
      <c r="D3" s="64" t="s">
        <v>342</v>
      </c>
      <c r="E3" s="65">
        <v>1000000</v>
      </c>
      <c r="F3" s="66"/>
      <c r="G3" s="67" t="s">
        <v>343</v>
      </c>
      <c r="H3" s="68"/>
      <c r="I3" s="66"/>
      <c r="J3" s="66"/>
      <c r="K3" s="66"/>
      <c r="L3" s="66"/>
      <c r="M3" s="66"/>
      <c r="N3" s="66"/>
      <c r="O3" s="66"/>
      <c r="P3" s="69"/>
    </row>
    <row r="4" spans="4:16">
      <c r="D4" s="70" t="s">
        <v>344</v>
      </c>
      <c r="E4" s="71">
        <v>5000000</v>
      </c>
      <c r="F4" s="72"/>
      <c r="G4" s="73" t="s">
        <v>345</v>
      </c>
      <c r="H4" s="74"/>
      <c r="I4" s="72"/>
      <c r="J4" s="72"/>
      <c r="K4" s="72"/>
      <c r="L4" s="72"/>
      <c r="M4" s="72"/>
      <c r="N4" s="72"/>
      <c r="O4" s="72"/>
      <c r="P4" s="75"/>
    </row>
    <row r="5" spans="4:16" ht="13.5" thickBot="1">
      <c r="D5" s="76" t="s">
        <v>346</v>
      </c>
      <c r="E5" s="77">
        <v>10000</v>
      </c>
      <c r="F5" s="78"/>
      <c r="G5" s="78" t="s">
        <v>347</v>
      </c>
      <c r="H5" s="79"/>
      <c r="I5" s="78"/>
      <c r="J5" s="78"/>
      <c r="K5" s="78"/>
      <c r="L5" s="78"/>
      <c r="M5" s="78"/>
      <c r="N5" s="78"/>
      <c r="O5" s="78"/>
      <c r="P5" s="80"/>
    </row>
    <row r="8" spans="4:16" ht="13.5" thickBot="1">
      <c r="D8" s="44" t="s">
        <v>348</v>
      </c>
    </row>
    <row r="9" spans="4:16">
      <c r="D9" s="82" t="s">
        <v>0</v>
      </c>
      <c r="E9" s="83" t="s">
        <v>349</v>
      </c>
      <c r="F9" s="84" t="s">
        <v>350</v>
      </c>
      <c r="G9" s="85" t="s">
        <v>351</v>
      </c>
      <c r="H9" s="86" t="s">
        <v>352</v>
      </c>
    </row>
    <row r="10" spans="4:16">
      <c r="D10" s="87" t="s">
        <v>353</v>
      </c>
      <c r="E10" s="88">
        <f ca="1">SUMIF($B$35:$E$75,D10,$E$35:$E$75)</f>
        <v>214500</v>
      </c>
      <c r="F10" s="89">
        <f ca="1">G10/$G$19</f>
        <v>0.52717814279277431</v>
      </c>
      <c r="G10" s="90">
        <f ca="1">SUMIF($B$36:$G$75,D10,$G$36:$G$75)</f>
        <v>2574000</v>
      </c>
      <c r="H10" s="87" t="s">
        <v>354</v>
      </c>
    </row>
    <row r="11" spans="4:16">
      <c r="D11" s="87" t="s">
        <v>355</v>
      </c>
      <c r="E11" s="88">
        <f t="shared" ref="E11:E18" ca="1" si="0">SUMIF($B$35:$E$75,D11,$E$35:$E$75)</f>
        <v>105940</v>
      </c>
      <c r="F11" s="89">
        <f t="shared" ref="F11:F18" ca="1" si="1">G11/$G$19</f>
        <v>0.22059558431982959</v>
      </c>
      <c r="G11" s="90">
        <f t="shared" ref="G11:G18" ca="1" si="2">SUMIF($B$36:$G$75,D11,$G$36:$G$75)</f>
        <v>1077080</v>
      </c>
      <c r="H11" s="87" t="s">
        <v>356</v>
      </c>
    </row>
    <row r="12" spans="4:16">
      <c r="D12" s="87" t="s">
        <v>357</v>
      </c>
      <c r="E12" s="88">
        <f t="shared" ca="1" si="0"/>
        <v>33160</v>
      </c>
      <c r="F12" s="89">
        <f t="shared" ca="1" si="1"/>
        <v>8.1497562773931928E-2</v>
      </c>
      <c r="G12" s="90">
        <f t="shared" ca="1" si="2"/>
        <v>397920</v>
      </c>
      <c r="H12" s="87" t="s">
        <v>358</v>
      </c>
    </row>
    <row r="13" spans="4:16">
      <c r="D13" s="87" t="s">
        <v>359</v>
      </c>
      <c r="E13" s="88">
        <f t="shared" ca="1" si="0"/>
        <v>28500</v>
      </c>
      <c r="F13" s="89">
        <f t="shared" ca="1" si="1"/>
        <v>6.7996559210256824E-2</v>
      </c>
      <c r="G13" s="90">
        <f t="shared" ca="1" si="2"/>
        <v>332000</v>
      </c>
      <c r="H13" s="87" t="s">
        <v>360</v>
      </c>
    </row>
    <row r="14" spans="4:16">
      <c r="D14" s="87" t="s">
        <v>361</v>
      </c>
      <c r="E14" s="88">
        <f t="shared" ca="1" si="0"/>
        <v>20800</v>
      </c>
      <c r="F14" s="89">
        <f t="shared" ca="1" si="1"/>
        <v>5.1120304755662968E-2</v>
      </c>
      <c r="G14" s="90">
        <f t="shared" ca="1" si="2"/>
        <v>249600</v>
      </c>
      <c r="H14" s="87"/>
    </row>
    <row r="15" spans="4:16">
      <c r="D15" s="87" t="s">
        <v>362</v>
      </c>
      <c r="E15" s="88">
        <f t="shared" ca="1" si="0"/>
        <v>9000</v>
      </c>
      <c r="F15" s="89">
        <f t="shared" ca="1" si="1"/>
        <v>2.2119362634661861E-2</v>
      </c>
      <c r="G15" s="90">
        <f t="shared" ca="1" si="2"/>
        <v>108000</v>
      </c>
      <c r="H15" s="87" t="s">
        <v>363</v>
      </c>
    </row>
    <row r="16" spans="4:16">
      <c r="D16" s="87" t="s">
        <v>364</v>
      </c>
      <c r="E16" s="88">
        <f t="shared" ca="1" si="0"/>
        <v>4500</v>
      </c>
      <c r="F16" s="89">
        <f t="shared" ca="1" si="1"/>
        <v>1.1059681317330931E-2</v>
      </c>
      <c r="G16" s="90">
        <f t="shared" ca="1" si="2"/>
        <v>54000</v>
      </c>
      <c r="H16" s="87"/>
    </row>
    <row r="17" spans="4:8">
      <c r="D17" s="87" t="s">
        <v>365</v>
      </c>
      <c r="E17" s="88">
        <f t="shared" ca="1" si="0"/>
        <v>4000</v>
      </c>
      <c r="F17" s="89">
        <f t="shared" ca="1" si="1"/>
        <v>9.8308278376274937E-3</v>
      </c>
      <c r="G17" s="90">
        <f t="shared" ca="1" si="2"/>
        <v>48000</v>
      </c>
      <c r="H17" s="87"/>
    </row>
    <row r="18" spans="4:8">
      <c r="D18" s="87" t="s">
        <v>366</v>
      </c>
      <c r="E18" s="88">
        <f t="shared" ca="1" si="0"/>
        <v>3500</v>
      </c>
      <c r="F18" s="89">
        <f t="shared" ca="1" si="1"/>
        <v>8.6019743579240568E-3</v>
      </c>
      <c r="G18" s="90">
        <f t="shared" ca="1" si="2"/>
        <v>42000</v>
      </c>
      <c r="H18" s="87"/>
    </row>
    <row r="19" spans="4:8" ht="13.5" thickBot="1">
      <c r="D19" s="91" t="s">
        <v>251</v>
      </c>
      <c r="E19" s="92">
        <f ca="1">SUM(E10:E18)</f>
        <v>423900</v>
      </c>
      <c r="F19" s="93">
        <f ca="1">SUM(F10:F18)</f>
        <v>1</v>
      </c>
      <c r="G19" s="94">
        <f ca="1">SUM(G10:G18)</f>
        <v>4882600</v>
      </c>
      <c r="H19" s="95" t="s">
        <v>367</v>
      </c>
    </row>
    <row r="20" spans="4:8">
      <c r="E20" s="96"/>
    </row>
    <row r="21" spans="4:8">
      <c r="E21" s="96"/>
    </row>
    <row r="22" spans="4:8" ht="13.5" thickBot="1">
      <c r="D22" s="44" t="s">
        <v>368</v>
      </c>
    </row>
    <row r="23" spans="4:8">
      <c r="D23" s="82" t="s">
        <v>0</v>
      </c>
      <c r="E23" s="83"/>
      <c r="F23" s="84"/>
      <c r="G23" s="85" t="s">
        <v>10</v>
      </c>
      <c r="H23" s="86" t="s">
        <v>352</v>
      </c>
    </row>
    <row r="24" spans="4:8">
      <c r="D24" s="87" t="s">
        <v>369</v>
      </c>
      <c r="E24" s="88"/>
      <c r="F24" s="89"/>
      <c r="G24" s="90">
        <f>G171</f>
        <v>40000</v>
      </c>
      <c r="H24" s="87" t="s">
        <v>370</v>
      </c>
    </row>
    <row r="25" spans="4:8">
      <c r="D25" s="87" t="s">
        <v>371</v>
      </c>
      <c r="E25" s="88"/>
      <c r="F25" s="89"/>
      <c r="G25" s="90">
        <f>G179</f>
        <v>54200</v>
      </c>
      <c r="H25" s="87" t="s">
        <v>372</v>
      </c>
    </row>
    <row r="26" spans="4:8">
      <c r="D26" s="87" t="s">
        <v>373</v>
      </c>
      <c r="E26" s="88"/>
      <c r="F26" s="89"/>
      <c r="G26" s="90">
        <f>G189</f>
        <v>28000</v>
      </c>
      <c r="H26" s="87" t="s">
        <v>374</v>
      </c>
    </row>
    <row r="27" spans="4:8">
      <c r="D27" s="87" t="s">
        <v>375</v>
      </c>
      <c r="E27" s="88"/>
      <c r="F27" s="89"/>
      <c r="G27" s="90">
        <f>G195</f>
        <v>28000</v>
      </c>
      <c r="H27" s="87" t="s">
        <v>376</v>
      </c>
    </row>
    <row r="28" spans="4:8" ht="13.5" thickBot="1">
      <c r="D28" s="91" t="s">
        <v>251</v>
      </c>
      <c r="E28" s="92"/>
      <c r="F28" s="93"/>
      <c r="G28" s="94">
        <f>SUM(G24:G27)</f>
        <v>150200</v>
      </c>
      <c r="H28" s="95" t="s">
        <v>367</v>
      </c>
    </row>
    <row r="30" spans="4:8" s="98" customFormat="1">
      <c r="D30" s="97" t="s">
        <v>377</v>
      </c>
      <c r="G30" s="99">
        <f ca="1">G19+G28</f>
        <v>5032800</v>
      </c>
    </row>
    <row r="34" spans="1:8">
      <c r="D34" s="100" t="s">
        <v>378</v>
      </c>
    </row>
    <row r="35" spans="1:8">
      <c r="A35" s="101" t="s">
        <v>379</v>
      </c>
      <c r="B35" s="101" t="s">
        <v>380</v>
      </c>
      <c r="C35" s="101" t="s">
        <v>381</v>
      </c>
      <c r="D35" s="102" t="s">
        <v>382</v>
      </c>
      <c r="E35" s="97" t="s">
        <v>282</v>
      </c>
      <c r="F35" s="97" t="s">
        <v>383</v>
      </c>
      <c r="G35" s="99" t="s">
        <v>384</v>
      </c>
      <c r="H35" s="97" t="s">
        <v>352</v>
      </c>
    </row>
    <row r="36" spans="1:8">
      <c r="A36" s="103" t="s">
        <v>385</v>
      </c>
      <c r="B36" s="103" t="s">
        <v>361</v>
      </c>
      <c r="C36" s="103" t="s">
        <v>386</v>
      </c>
      <c r="D36" s="103" t="s">
        <v>387</v>
      </c>
      <c r="E36" s="104">
        <v>4000</v>
      </c>
      <c r="F36" s="105">
        <v>12</v>
      </c>
      <c r="G36" s="104">
        <f t="shared" ref="G36:G75" si="3">F36*E36</f>
        <v>48000</v>
      </c>
      <c r="H36" s="103" t="s">
        <v>388</v>
      </c>
    </row>
    <row r="37" spans="1:8">
      <c r="A37" s="103" t="s">
        <v>389</v>
      </c>
      <c r="B37" s="103" t="s">
        <v>361</v>
      </c>
      <c r="C37" s="103" t="s">
        <v>390</v>
      </c>
      <c r="D37" s="103" t="s">
        <v>391</v>
      </c>
      <c r="E37" s="104">
        <v>4000</v>
      </c>
      <c r="F37" s="105">
        <v>12</v>
      </c>
      <c r="G37" s="104">
        <f t="shared" si="3"/>
        <v>48000</v>
      </c>
      <c r="H37" s="103" t="s">
        <v>392</v>
      </c>
    </row>
    <row r="38" spans="1:8">
      <c r="A38" s="103" t="s">
        <v>393</v>
      </c>
      <c r="B38" s="103" t="s">
        <v>361</v>
      </c>
      <c r="C38" s="103" t="s">
        <v>394</v>
      </c>
      <c r="D38" s="103" t="s">
        <v>395</v>
      </c>
      <c r="E38" s="104">
        <v>7600</v>
      </c>
      <c r="F38" s="105">
        <v>12</v>
      </c>
      <c r="G38" s="104">
        <f t="shared" si="3"/>
        <v>91200</v>
      </c>
      <c r="H38" s="103" t="s">
        <v>396</v>
      </c>
    </row>
    <row r="39" spans="1:8">
      <c r="A39" s="103" t="s">
        <v>397</v>
      </c>
      <c r="B39" s="103" t="s">
        <v>361</v>
      </c>
      <c r="C39" s="103" t="s">
        <v>398</v>
      </c>
      <c r="D39" s="103" t="s">
        <v>399</v>
      </c>
      <c r="E39" s="104">
        <v>2000</v>
      </c>
      <c r="F39" s="105">
        <v>12</v>
      </c>
      <c r="G39" s="104">
        <f t="shared" si="3"/>
        <v>24000</v>
      </c>
      <c r="H39" s="103" t="s">
        <v>400</v>
      </c>
    </row>
    <row r="40" spans="1:8">
      <c r="A40" s="103" t="s">
        <v>401</v>
      </c>
      <c r="B40" s="103" t="s">
        <v>361</v>
      </c>
      <c r="C40" s="103" t="s">
        <v>402</v>
      </c>
      <c r="D40" s="103" t="s">
        <v>403</v>
      </c>
      <c r="E40" s="104">
        <v>500</v>
      </c>
      <c r="F40" s="105">
        <v>12</v>
      </c>
      <c r="G40" s="104">
        <f t="shared" si="3"/>
        <v>6000</v>
      </c>
      <c r="H40" s="103" t="s">
        <v>404</v>
      </c>
    </row>
    <row r="41" spans="1:8">
      <c r="A41" s="103" t="s">
        <v>405</v>
      </c>
      <c r="B41" s="103" t="s">
        <v>361</v>
      </c>
      <c r="C41" s="103" t="s">
        <v>406</v>
      </c>
      <c r="D41" s="103" t="s">
        <v>407</v>
      </c>
      <c r="E41" s="104">
        <v>2000</v>
      </c>
      <c r="F41" s="105">
        <v>12</v>
      </c>
      <c r="G41" s="104">
        <f t="shared" si="3"/>
        <v>24000</v>
      </c>
      <c r="H41" s="103" t="s">
        <v>404</v>
      </c>
    </row>
    <row r="42" spans="1:8">
      <c r="A42" s="103" t="s">
        <v>408</v>
      </c>
      <c r="B42" s="103" t="s">
        <v>361</v>
      </c>
      <c r="C42" s="103" t="s">
        <v>409</v>
      </c>
      <c r="D42" s="103" t="s">
        <v>410</v>
      </c>
      <c r="E42" s="104">
        <v>200</v>
      </c>
      <c r="F42" s="105">
        <v>12</v>
      </c>
      <c r="G42" s="104">
        <f t="shared" si="3"/>
        <v>2400</v>
      </c>
      <c r="H42" s="103" t="s">
        <v>404</v>
      </c>
    </row>
    <row r="43" spans="1:8">
      <c r="A43" s="103" t="s">
        <v>411</v>
      </c>
      <c r="B43" s="103" t="s">
        <v>361</v>
      </c>
      <c r="C43" s="103" t="s">
        <v>412</v>
      </c>
      <c r="D43" s="103" t="s">
        <v>413</v>
      </c>
      <c r="E43" s="104">
        <v>500</v>
      </c>
      <c r="F43" s="105">
        <v>12</v>
      </c>
      <c r="G43" s="104">
        <f t="shared" si="3"/>
        <v>6000</v>
      </c>
      <c r="H43" s="103" t="s">
        <v>404</v>
      </c>
    </row>
    <row r="44" spans="1:8">
      <c r="A44" s="103" t="s">
        <v>414</v>
      </c>
      <c r="B44" s="103" t="s">
        <v>365</v>
      </c>
      <c r="C44" s="103" t="s">
        <v>415</v>
      </c>
      <c r="D44" s="103" t="s">
        <v>416</v>
      </c>
      <c r="E44" s="104">
        <v>1000</v>
      </c>
      <c r="F44" s="105">
        <v>12</v>
      </c>
      <c r="G44" s="104">
        <f t="shared" si="3"/>
        <v>12000</v>
      </c>
      <c r="H44" s="103" t="s">
        <v>404</v>
      </c>
    </row>
    <row r="45" spans="1:8">
      <c r="A45" s="103" t="s">
        <v>417</v>
      </c>
      <c r="B45" s="103" t="s">
        <v>365</v>
      </c>
      <c r="C45" s="103" t="s">
        <v>418</v>
      </c>
      <c r="D45" s="103" t="s">
        <v>419</v>
      </c>
      <c r="E45" s="104">
        <v>1000</v>
      </c>
      <c r="F45" s="105">
        <v>12</v>
      </c>
      <c r="G45" s="104">
        <f t="shared" si="3"/>
        <v>12000</v>
      </c>
      <c r="H45" s="103" t="s">
        <v>404</v>
      </c>
    </row>
    <row r="46" spans="1:8">
      <c r="A46" s="103" t="s">
        <v>420</v>
      </c>
      <c r="B46" s="103" t="s">
        <v>365</v>
      </c>
      <c r="C46" s="103" t="s">
        <v>421</v>
      </c>
      <c r="D46" s="103" t="s">
        <v>422</v>
      </c>
      <c r="E46" s="104">
        <v>1000</v>
      </c>
      <c r="F46" s="105">
        <v>12</v>
      </c>
      <c r="G46" s="104">
        <f t="shared" si="3"/>
        <v>12000</v>
      </c>
      <c r="H46" s="103" t="s">
        <v>404</v>
      </c>
    </row>
    <row r="47" spans="1:8">
      <c r="A47" s="103" t="s">
        <v>423</v>
      </c>
      <c r="B47" s="103" t="s">
        <v>365</v>
      </c>
      <c r="C47" s="103" t="s">
        <v>424</v>
      </c>
      <c r="D47" s="103" t="s">
        <v>425</v>
      </c>
      <c r="E47" s="104">
        <v>1000</v>
      </c>
      <c r="F47" s="105">
        <v>12</v>
      </c>
      <c r="G47" s="104">
        <f t="shared" si="3"/>
        <v>12000</v>
      </c>
      <c r="H47" s="103" t="s">
        <v>404</v>
      </c>
    </row>
    <row r="48" spans="1:8">
      <c r="A48" s="103" t="s">
        <v>426</v>
      </c>
      <c r="B48" s="103" t="s">
        <v>366</v>
      </c>
      <c r="C48" s="103"/>
      <c r="D48" s="103" t="s">
        <v>427</v>
      </c>
      <c r="E48" s="104">
        <v>3500</v>
      </c>
      <c r="F48" s="105">
        <v>12</v>
      </c>
      <c r="G48" s="104">
        <f t="shared" si="3"/>
        <v>42000</v>
      </c>
      <c r="H48" s="103" t="s">
        <v>404</v>
      </c>
    </row>
    <row r="49" spans="1:8">
      <c r="A49" s="103" t="s">
        <v>428</v>
      </c>
      <c r="B49" s="103" t="s">
        <v>355</v>
      </c>
      <c r="C49" s="103" t="s">
        <v>429</v>
      </c>
      <c r="D49" s="103" t="s">
        <v>430</v>
      </c>
      <c r="E49" s="104">
        <v>94000</v>
      </c>
      <c r="F49" s="105">
        <v>10</v>
      </c>
      <c r="G49" s="104">
        <f t="shared" si="3"/>
        <v>940000</v>
      </c>
      <c r="H49" s="103" t="s">
        <v>431</v>
      </c>
    </row>
    <row r="50" spans="1:8">
      <c r="A50" s="103" t="s">
        <v>432</v>
      </c>
      <c r="B50" s="103" t="s">
        <v>355</v>
      </c>
      <c r="C50" s="103" t="s">
        <v>433</v>
      </c>
      <c r="D50" s="103" t="s">
        <v>434</v>
      </c>
      <c r="E50" s="104">
        <v>1500</v>
      </c>
      <c r="F50" s="105">
        <v>10</v>
      </c>
      <c r="G50" s="104">
        <f t="shared" si="3"/>
        <v>15000</v>
      </c>
      <c r="H50" s="103" t="s">
        <v>431</v>
      </c>
    </row>
    <row r="51" spans="1:8">
      <c r="A51" s="103" t="s">
        <v>435</v>
      </c>
      <c r="B51" s="103" t="s">
        <v>355</v>
      </c>
      <c r="C51" s="103" t="s">
        <v>436</v>
      </c>
      <c r="D51" s="103" t="s">
        <v>437</v>
      </c>
      <c r="E51" s="104">
        <v>200</v>
      </c>
      <c r="F51" s="105">
        <v>10</v>
      </c>
      <c r="G51" s="104">
        <f t="shared" si="3"/>
        <v>2000</v>
      </c>
      <c r="H51" s="103" t="s">
        <v>431</v>
      </c>
    </row>
    <row r="52" spans="1:8">
      <c r="A52" s="103" t="s">
        <v>438</v>
      </c>
      <c r="B52" s="103" t="s">
        <v>355</v>
      </c>
      <c r="C52" s="103" t="s">
        <v>439</v>
      </c>
      <c r="D52" s="103" t="s">
        <v>440</v>
      </c>
      <c r="E52" s="104">
        <v>1200</v>
      </c>
      <c r="F52" s="105">
        <v>10</v>
      </c>
      <c r="G52" s="104">
        <f t="shared" si="3"/>
        <v>12000</v>
      </c>
      <c r="H52" s="103" t="s">
        <v>431</v>
      </c>
    </row>
    <row r="53" spans="1:8">
      <c r="A53" s="103" t="s">
        <v>441</v>
      </c>
      <c r="B53" s="103" t="s">
        <v>355</v>
      </c>
      <c r="C53" s="103" t="s">
        <v>442</v>
      </c>
      <c r="D53" s="103" t="s">
        <v>443</v>
      </c>
      <c r="E53" s="104">
        <v>200</v>
      </c>
      <c r="F53" s="105">
        <v>10</v>
      </c>
      <c r="G53" s="104">
        <f t="shared" si="3"/>
        <v>2000</v>
      </c>
      <c r="H53" s="103" t="s">
        <v>431</v>
      </c>
    </row>
    <row r="54" spans="1:8">
      <c r="A54" s="103" t="s">
        <v>444</v>
      </c>
      <c r="B54" s="103" t="s">
        <v>355</v>
      </c>
      <c r="C54" s="103" t="s">
        <v>445</v>
      </c>
      <c r="D54" s="103" t="s">
        <v>446</v>
      </c>
      <c r="E54" s="104">
        <f>F83</f>
        <v>8840</v>
      </c>
      <c r="F54" s="105">
        <v>12</v>
      </c>
      <c r="G54" s="104">
        <f t="shared" si="3"/>
        <v>106080</v>
      </c>
      <c r="H54" s="103" t="s">
        <v>431</v>
      </c>
    </row>
    <row r="55" spans="1:8">
      <c r="A55" s="103" t="s">
        <v>447</v>
      </c>
      <c r="B55" s="103" t="s">
        <v>357</v>
      </c>
      <c r="C55" s="103" t="s">
        <v>448</v>
      </c>
      <c r="D55" s="103" t="s">
        <v>449</v>
      </c>
      <c r="E55" s="104">
        <v>500</v>
      </c>
      <c r="F55" s="105">
        <v>12</v>
      </c>
      <c r="G55" s="104">
        <f t="shared" si="3"/>
        <v>6000</v>
      </c>
      <c r="H55" s="103" t="s">
        <v>404</v>
      </c>
    </row>
    <row r="56" spans="1:8">
      <c r="A56" s="103" t="s">
        <v>450</v>
      </c>
      <c r="B56" s="103" t="s">
        <v>357</v>
      </c>
      <c r="C56" s="103" t="s">
        <v>451</v>
      </c>
      <c r="D56" s="103" t="s">
        <v>452</v>
      </c>
      <c r="E56" s="104">
        <v>1000</v>
      </c>
      <c r="F56" s="105">
        <v>12</v>
      </c>
      <c r="G56" s="104">
        <f t="shared" si="3"/>
        <v>12000</v>
      </c>
      <c r="H56" s="103" t="s">
        <v>453</v>
      </c>
    </row>
    <row r="57" spans="1:8">
      <c r="A57" s="103" t="s">
        <v>454</v>
      </c>
      <c r="B57" s="103" t="s">
        <v>357</v>
      </c>
      <c r="C57" s="103" t="s">
        <v>455</v>
      </c>
      <c r="D57" s="103" t="s">
        <v>456</v>
      </c>
      <c r="E57" s="104">
        <v>8000</v>
      </c>
      <c r="F57" s="105">
        <v>12</v>
      </c>
      <c r="G57" s="104">
        <f t="shared" si="3"/>
        <v>96000</v>
      </c>
      <c r="H57" s="103" t="s">
        <v>457</v>
      </c>
    </row>
    <row r="58" spans="1:8">
      <c r="A58" s="103" t="s">
        <v>458</v>
      </c>
      <c r="B58" s="103" t="s">
        <v>357</v>
      </c>
      <c r="C58" s="103" t="s">
        <v>445</v>
      </c>
      <c r="D58" s="103" t="s">
        <v>459</v>
      </c>
      <c r="E58" s="104">
        <f>F150</f>
        <v>23660</v>
      </c>
      <c r="F58" s="105">
        <v>12</v>
      </c>
      <c r="G58" s="104">
        <f t="shared" si="3"/>
        <v>283920</v>
      </c>
      <c r="H58" s="103" t="s">
        <v>460</v>
      </c>
    </row>
    <row r="59" spans="1:8">
      <c r="A59" s="103" t="s">
        <v>461</v>
      </c>
      <c r="B59" s="103" t="s">
        <v>364</v>
      </c>
      <c r="C59" s="103" t="s">
        <v>462</v>
      </c>
      <c r="D59" s="103" t="s">
        <v>463</v>
      </c>
      <c r="E59" s="104">
        <v>500</v>
      </c>
      <c r="F59" s="105">
        <v>12</v>
      </c>
      <c r="G59" s="104">
        <f t="shared" si="3"/>
        <v>6000</v>
      </c>
      <c r="H59" s="103" t="s">
        <v>464</v>
      </c>
    </row>
    <row r="60" spans="1:8">
      <c r="A60" s="103" t="s">
        <v>465</v>
      </c>
      <c r="B60" s="103" t="s">
        <v>364</v>
      </c>
      <c r="C60" s="103" t="s">
        <v>466</v>
      </c>
      <c r="D60" s="103" t="s">
        <v>467</v>
      </c>
      <c r="E60" s="104">
        <v>2000</v>
      </c>
      <c r="F60" s="105">
        <v>12</v>
      </c>
      <c r="G60" s="104">
        <f t="shared" si="3"/>
        <v>24000</v>
      </c>
      <c r="H60" s="103" t="s">
        <v>464</v>
      </c>
    </row>
    <row r="61" spans="1:8">
      <c r="A61" s="103" t="s">
        <v>468</v>
      </c>
      <c r="B61" s="103" t="s">
        <v>364</v>
      </c>
      <c r="C61" s="103" t="s">
        <v>469</v>
      </c>
      <c r="D61" s="103" t="s">
        <v>470</v>
      </c>
      <c r="E61" s="104">
        <v>2000</v>
      </c>
      <c r="F61" s="105">
        <v>12</v>
      </c>
      <c r="G61" s="104">
        <f t="shared" si="3"/>
        <v>24000</v>
      </c>
      <c r="H61" s="103" t="s">
        <v>464</v>
      </c>
    </row>
    <row r="62" spans="1:8">
      <c r="A62" s="103" t="s">
        <v>471</v>
      </c>
      <c r="B62" s="103" t="s">
        <v>362</v>
      </c>
      <c r="C62" s="103" t="s">
        <v>472</v>
      </c>
      <c r="D62" s="103" t="s">
        <v>473</v>
      </c>
      <c r="E62" s="104">
        <v>2000</v>
      </c>
      <c r="F62" s="105">
        <v>12</v>
      </c>
      <c r="G62" s="104">
        <f t="shared" si="3"/>
        <v>24000</v>
      </c>
      <c r="H62" s="103" t="s">
        <v>464</v>
      </c>
    </row>
    <row r="63" spans="1:8">
      <c r="A63" s="103" t="s">
        <v>474</v>
      </c>
      <c r="B63" s="103" t="s">
        <v>362</v>
      </c>
      <c r="C63" s="103" t="s">
        <v>475</v>
      </c>
      <c r="D63" s="103" t="s">
        <v>476</v>
      </c>
      <c r="E63" s="104">
        <v>2000</v>
      </c>
      <c r="F63" s="105">
        <v>12</v>
      </c>
      <c r="G63" s="104">
        <f t="shared" si="3"/>
        <v>24000</v>
      </c>
      <c r="H63" s="103" t="s">
        <v>464</v>
      </c>
    </row>
    <row r="64" spans="1:8">
      <c r="A64" s="103" t="s">
        <v>477</v>
      </c>
      <c r="B64" s="103" t="s">
        <v>362</v>
      </c>
      <c r="C64" s="103" t="s">
        <v>478</v>
      </c>
      <c r="D64" s="103" t="s">
        <v>479</v>
      </c>
      <c r="E64" s="104">
        <v>4000</v>
      </c>
      <c r="F64" s="105">
        <v>12</v>
      </c>
      <c r="G64" s="104">
        <f t="shared" si="3"/>
        <v>48000</v>
      </c>
      <c r="H64" s="103" t="s">
        <v>464</v>
      </c>
    </row>
    <row r="65" spans="1:8">
      <c r="A65" s="103" t="s">
        <v>480</v>
      </c>
      <c r="B65" s="103" t="s">
        <v>362</v>
      </c>
      <c r="C65" s="103" t="s">
        <v>481</v>
      </c>
      <c r="D65" s="103" t="s">
        <v>482</v>
      </c>
      <c r="E65" s="104">
        <v>1000</v>
      </c>
      <c r="F65" s="105">
        <v>12</v>
      </c>
      <c r="G65" s="104">
        <f t="shared" si="3"/>
        <v>12000</v>
      </c>
      <c r="H65" s="103" t="s">
        <v>464</v>
      </c>
    </row>
    <row r="66" spans="1:8">
      <c r="A66" s="103" t="s">
        <v>483</v>
      </c>
      <c r="B66" s="103" t="s">
        <v>353</v>
      </c>
      <c r="C66" s="103" t="s">
        <v>484</v>
      </c>
      <c r="D66" s="103" t="s">
        <v>485</v>
      </c>
      <c r="E66" s="104">
        <f>F89</f>
        <v>37600</v>
      </c>
      <c r="F66" s="105">
        <v>12</v>
      </c>
      <c r="G66" s="104">
        <f t="shared" si="3"/>
        <v>451200</v>
      </c>
      <c r="H66" s="103" t="s">
        <v>486</v>
      </c>
    </row>
    <row r="67" spans="1:8">
      <c r="A67" s="103" t="s">
        <v>487</v>
      </c>
      <c r="B67" s="103" t="s">
        <v>353</v>
      </c>
      <c r="C67" s="103" t="s">
        <v>488</v>
      </c>
      <c r="D67" s="103" t="s">
        <v>489</v>
      </c>
      <c r="E67" s="104">
        <f>F96</f>
        <v>166500</v>
      </c>
      <c r="F67" s="105">
        <v>12</v>
      </c>
      <c r="G67" s="104">
        <f t="shared" si="3"/>
        <v>1998000</v>
      </c>
      <c r="H67" s="103" t="s">
        <v>490</v>
      </c>
    </row>
    <row r="68" spans="1:8">
      <c r="A68" s="103" t="s">
        <v>491</v>
      </c>
      <c r="B68" s="103" t="s">
        <v>353</v>
      </c>
      <c r="C68" s="103" t="s">
        <v>492</v>
      </c>
      <c r="D68" s="103" t="s">
        <v>493</v>
      </c>
      <c r="E68" s="104">
        <f>F144</f>
        <v>10400</v>
      </c>
      <c r="F68" s="105">
        <v>12</v>
      </c>
      <c r="G68" s="104">
        <f t="shared" si="3"/>
        <v>124800</v>
      </c>
      <c r="H68" s="103" t="s">
        <v>494</v>
      </c>
    </row>
    <row r="69" spans="1:8">
      <c r="A69" s="103" t="s">
        <v>495</v>
      </c>
      <c r="B69" s="103" t="s">
        <v>359</v>
      </c>
      <c r="C69" s="103" t="s">
        <v>496</v>
      </c>
      <c r="D69" s="103" t="s">
        <v>497</v>
      </c>
      <c r="E69" s="104">
        <v>5000</v>
      </c>
      <c r="F69" s="105">
        <v>10</v>
      </c>
      <c r="G69" s="104">
        <f t="shared" si="3"/>
        <v>50000</v>
      </c>
      <c r="H69" s="103" t="s">
        <v>498</v>
      </c>
    </row>
    <row r="70" spans="1:8">
      <c r="A70" s="103" t="s">
        <v>499</v>
      </c>
      <c r="B70" s="103" t="s">
        <v>359</v>
      </c>
      <c r="C70" s="103" t="s">
        <v>500</v>
      </c>
      <c r="D70" s="103" t="s">
        <v>501</v>
      </c>
      <c r="E70" s="104">
        <v>3000</v>
      </c>
      <c r="F70" s="105">
        <v>12</v>
      </c>
      <c r="G70" s="104">
        <f t="shared" si="3"/>
        <v>36000</v>
      </c>
      <c r="H70" s="103" t="s">
        <v>464</v>
      </c>
    </row>
    <row r="71" spans="1:8">
      <c r="A71" s="103" t="s">
        <v>502</v>
      </c>
      <c r="B71" s="103" t="s">
        <v>359</v>
      </c>
      <c r="C71" s="103" t="s">
        <v>503</v>
      </c>
      <c r="D71" s="103" t="s">
        <v>504</v>
      </c>
      <c r="E71" s="104">
        <v>8000</v>
      </c>
      <c r="F71" s="105">
        <v>12</v>
      </c>
      <c r="G71" s="104">
        <f t="shared" si="3"/>
        <v>96000</v>
      </c>
      <c r="H71" s="103" t="s">
        <v>505</v>
      </c>
    </row>
    <row r="72" spans="1:8">
      <c r="A72" s="103" t="s">
        <v>506</v>
      </c>
      <c r="B72" s="103" t="s">
        <v>359</v>
      </c>
      <c r="C72" s="103" t="s">
        <v>507</v>
      </c>
      <c r="D72" s="103" t="s">
        <v>508</v>
      </c>
      <c r="E72" s="104">
        <v>2500</v>
      </c>
      <c r="F72" s="105">
        <v>12</v>
      </c>
      <c r="G72" s="104">
        <f t="shared" si="3"/>
        <v>30000</v>
      </c>
      <c r="H72" s="103" t="s">
        <v>464</v>
      </c>
    </row>
    <row r="73" spans="1:8">
      <c r="A73" s="103" t="s">
        <v>509</v>
      </c>
      <c r="B73" s="103" t="s">
        <v>359</v>
      </c>
      <c r="C73" s="103" t="s">
        <v>510</v>
      </c>
      <c r="D73" s="103" t="s">
        <v>511</v>
      </c>
      <c r="E73" s="104">
        <v>1000</v>
      </c>
      <c r="F73" s="105">
        <v>12</v>
      </c>
      <c r="G73" s="104">
        <f t="shared" si="3"/>
        <v>12000</v>
      </c>
      <c r="H73" s="103" t="s">
        <v>464</v>
      </c>
    </row>
    <row r="74" spans="1:8">
      <c r="A74" s="103" t="s">
        <v>512</v>
      </c>
      <c r="B74" s="103" t="s">
        <v>359</v>
      </c>
      <c r="C74" s="103" t="s">
        <v>513</v>
      </c>
      <c r="D74" s="103" t="s">
        <v>514</v>
      </c>
      <c r="E74" s="104">
        <v>2000</v>
      </c>
      <c r="F74" s="105">
        <v>12</v>
      </c>
      <c r="G74" s="104">
        <f t="shared" si="3"/>
        <v>24000</v>
      </c>
      <c r="H74" s="103" t="s">
        <v>464</v>
      </c>
    </row>
    <row r="75" spans="1:8">
      <c r="A75" s="103" t="s">
        <v>515</v>
      </c>
      <c r="B75" s="103" t="s">
        <v>359</v>
      </c>
      <c r="C75" s="103" t="s">
        <v>516</v>
      </c>
      <c r="D75" s="103" t="s">
        <v>517</v>
      </c>
      <c r="E75" s="104">
        <v>7000</v>
      </c>
      <c r="F75" s="105">
        <v>12</v>
      </c>
      <c r="G75" s="104">
        <f t="shared" si="3"/>
        <v>84000</v>
      </c>
      <c r="H75" s="103" t="s">
        <v>464</v>
      </c>
    </row>
    <row r="76" spans="1:8">
      <c r="D76" s="106" t="s">
        <v>251</v>
      </c>
      <c r="E76" s="99">
        <f>SUBTOTAL(9,E36:E75)</f>
        <v>423900</v>
      </c>
      <c r="F76" s="98"/>
      <c r="G76" s="99">
        <f>SUBTOTAL(9,G36:G75)</f>
        <v>4882600</v>
      </c>
      <c r="H76" s="98"/>
    </row>
    <row r="78" spans="1:8" ht="13.5" thickBot="1">
      <c r="E78" s="81"/>
      <c r="F78" s="81"/>
    </row>
    <row r="79" spans="1:8" s="44" customFormat="1">
      <c r="B79" s="107" t="s">
        <v>431</v>
      </c>
      <c r="C79" s="108" t="s">
        <v>518</v>
      </c>
      <c r="D79" s="109" t="s">
        <v>519</v>
      </c>
      <c r="E79" s="110"/>
      <c r="F79" s="110"/>
      <c r="G79" s="111">
        <f>SUM(G81:G87)</f>
        <v>1077080</v>
      </c>
    </row>
    <row r="80" spans="1:8" s="44" customFormat="1">
      <c r="B80" s="112"/>
      <c r="C80" s="63"/>
      <c r="D80" s="113" t="s">
        <v>0</v>
      </c>
      <c r="E80" s="114" t="s">
        <v>520</v>
      </c>
      <c r="F80" s="114" t="s">
        <v>521</v>
      </c>
      <c r="G80" s="115" t="s">
        <v>351</v>
      </c>
    </row>
    <row r="81" spans="2:9">
      <c r="B81" s="116"/>
      <c r="C81" s="62"/>
      <c r="D81" s="116" t="s">
        <v>522</v>
      </c>
      <c r="E81" s="88">
        <v>6000</v>
      </c>
      <c r="F81" s="88">
        <f>E81*4</f>
        <v>24000</v>
      </c>
      <c r="G81" s="90">
        <f>F81*10</f>
        <v>240000</v>
      </c>
    </row>
    <row r="82" spans="2:9">
      <c r="B82" s="116"/>
      <c r="C82" s="62"/>
      <c r="D82" s="116" t="s">
        <v>523</v>
      </c>
      <c r="E82" s="88"/>
      <c r="F82" s="88">
        <v>70000</v>
      </c>
      <c r="G82" s="90">
        <f>F82*10</f>
        <v>700000</v>
      </c>
    </row>
    <row r="83" spans="2:9">
      <c r="B83" s="116"/>
      <c r="C83" s="62"/>
      <c r="D83" s="116" t="s">
        <v>524</v>
      </c>
      <c r="E83" s="88"/>
      <c r="F83" s="88">
        <f>F163</f>
        <v>8840</v>
      </c>
      <c r="G83" s="90">
        <f>F83*12</f>
        <v>106080</v>
      </c>
    </row>
    <row r="84" spans="2:9">
      <c r="B84" s="116"/>
      <c r="C84" s="62"/>
      <c r="D84" s="116" t="s">
        <v>525</v>
      </c>
      <c r="E84" s="88"/>
      <c r="F84" s="88">
        <v>1500</v>
      </c>
      <c r="G84" s="90">
        <f>F84*10</f>
        <v>15000</v>
      </c>
    </row>
    <row r="85" spans="2:9">
      <c r="B85" s="116"/>
      <c r="C85" s="62"/>
      <c r="D85" s="116" t="s">
        <v>526</v>
      </c>
      <c r="E85" s="88"/>
      <c r="F85" s="88">
        <v>200</v>
      </c>
      <c r="G85" s="90">
        <f>F85*10</f>
        <v>2000</v>
      </c>
    </row>
    <row r="86" spans="2:9">
      <c r="B86" s="116"/>
      <c r="C86" s="62"/>
      <c r="D86" s="116" t="s">
        <v>527</v>
      </c>
      <c r="E86" s="88"/>
      <c r="F86" s="88">
        <v>1200</v>
      </c>
      <c r="G86" s="90">
        <f>F86*10</f>
        <v>12000</v>
      </c>
    </row>
    <row r="87" spans="2:9" ht="13.5" thickBot="1">
      <c r="B87" s="117"/>
      <c r="C87" s="118"/>
      <c r="D87" s="117" t="s">
        <v>528</v>
      </c>
      <c r="E87" s="119"/>
      <c r="F87" s="119">
        <v>200</v>
      </c>
      <c r="G87" s="120">
        <f>F87*10</f>
        <v>2000</v>
      </c>
    </row>
    <row r="88" spans="2:9" ht="13.5" thickBot="1">
      <c r="E88" s="81"/>
      <c r="F88" s="81"/>
    </row>
    <row r="89" spans="2:9">
      <c r="B89" s="107" t="s">
        <v>486</v>
      </c>
      <c r="C89" s="108" t="s">
        <v>485</v>
      </c>
      <c r="D89" s="109" t="s">
        <v>529</v>
      </c>
      <c r="E89" s="110"/>
      <c r="F89" s="110">
        <f>SUM(F90:F94)</f>
        <v>37600</v>
      </c>
      <c r="G89" s="111">
        <f>SUM(G90:G94)</f>
        <v>451200</v>
      </c>
    </row>
    <row r="90" spans="2:9">
      <c r="B90" s="116"/>
      <c r="C90" s="62"/>
      <c r="D90" s="116" t="s">
        <v>530</v>
      </c>
      <c r="E90" s="88"/>
      <c r="F90" s="88">
        <v>8000</v>
      </c>
      <c r="G90" s="90">
        <f>F90*12</f>
        <v>96000</v>
      </c>
    </row>
    <row r="91" spans="2:9">
      <c r="B91" s="116"/>
      <c r="C91" s="62"/>
      <c r="D91" s="116" t="s">
        <v>531</v>
      </c>
      <c r="E91" s="88"/>
      <c r="F91" s="88">
        <v>8000</v>
      </c>
      <c r="G91" s="90">
        <f>F91*12</f>
        <v>96000</v>
      </c>
    </row>
    <row r="92" spans="2:9">
      <c r="B92" s="116"/>
      <c r="C92" s="62"/>
      <c r="D92" s="116" t="s">
        <v>532</v>
      </c>
      <c r="E92" s="88"/>
      <c r="F92" s="88">
        <v>8000</v>
      </c>
      <c r="G92" s="90">
        <f>F92*12</f>
        <v>96000</v>
      </c>
    </row>
    <row r="93" spans="2:9">
      <c r="B93" s="116"/>
      <c r="C93" s="62"/>
      <c r="D93" s="116" t="s">
        <v>533</v>
      </c>
      <c r="E93" s="88">
        <v>350</v>
      </c>
      <c r="F93" s="88">
        <f>350*26</f>
        <v>9100</v>
      </c>
      <c r="G93" s="90">
        <f>F93*12</f>
        <v>109200</v>
      </c>
    </row>
    <row r="94" spans="2:9" ht="13.5" thickBot="1">
      <c r="B94" s="117"/>
      <c r="C94" s="118"/>
      <c r="D94" s="117" t="s">
        <v>534</v>
      </c>
      <c r="E94" s="119"/>
      <c r="F94" s="119">
        <v>4500</v>
      </c>
      <c r="G94" s="120">
        <f>F94*12</f>
        <v>54000</v>
      </c>
    </row>
    <row r="95" spans="2:9" ht="13.5" thickBot="1">
      <c r="E95" s="81"/>
      <c r="F95" s="81"/>
    </row>
    <row r="96" spans="2:9">
      <c r="B96" s="107" t="s">
        <v>490</v>
      </c>
      <c r="C96" s="108" t="s">
        <v>489</v>
      </c>
      <c r="D96" s="109" t="s">
        <v>535</v>
      </c>
      <c r="E96" s="110"/>
      <c r="F96" s="110">
        <f>F98+F117+F130</f>
        <v>166500</v>
      </c>
      <c r="G96" s="111">
        <f>G98+G117+G130</f>
        <v>1998000</v>
      </c>
      <c r="H96" s="121"/>
      <c r="I96" s="121"/>
    </row>
    <row r="97" spans="2:9" ht="13.5" thickBot="1">
      <c r="B97" s="116"/>
      <c r="C97" s="62"/>
      <c r="D97" s="116"/>
      <c r="E97" s="88"/>
      <c r="F97" s="88"/>
      <c r="G97" s="88"/>
      <c r="H97" s="122"/>
      <c r="I97" s="122"/>
    </row>
    <row r="98" spans="2:9">
      <c r="B98" s="116"/>
      <c r="C98" s="62"/>
      <c r="D98" s="123" t="s">
        <v>536</v>
      </c>
      <c r="E98" s="124"/>
      <c r="F98" s="124">
        <f>SUM(F99:F115)</f>
        <v>101400</v>
      </c>
      <c r="G98" s="125">
        <f>SUM(G99:G115)</f>
        <v>1216800</v>
      </c>
      <c r="H98" s="122"/>
      <c r="I98" s="122"/>
    </row>
    <row r="99" spans="2:9">
      <c r="B99" s="116"/>
      <c r="C99" s="62"/>
      <c r="D99" s="116" t="s">
        <v>537</v>
      </c>
      <c r="E99" s="88">
        <v>400</v>
      </c>
      <c r="F99" s="88">
        <v>10400</v>
      </c>
      <c r="G99" s="88">
        <f>F99*12</f>
        <v>124800</v>
      </c>
      <c r="H99" s="122"/>
      <c r="I99" s="122"/>
    </row>
    <row r="100" spans="2:9">
      <c r="B100" s="116"/>
      <c r="C100" s="62"/>
      <c r="D100" s="116" t="s">
        <v>538</v>
      </c>
      <c r="E100" s="88">
        <v>400</v>
      </c>
      <c r="F100" s="88">
        <v>10400</v>
      </c>
      <c r="G100" s="88">
        <f t="shared" ref="G100:G109" si="4">F100*12</f>
        <v>124800</v>
      </c>
      <c r="H100" s="122"/>
      <c r="I100" s="122"/>
    </row>
    <row r="101" spans="2:9">
      <c r="B101" s="116"/>
      <c r="C101" s="62"/>
      <c r="D101" s="116" t="s">
        <v>539</v>
      </c>
      <c r="E101" s="88">
        <v>350</v>
      </c>
      <c r="F101" s="88">
        <f>E101*26</f>
        <v>9100</v>
      </c>
      <c r="G101" s="88">
        <f>F101*12</f>
        <v>109200</v>
      </c>
      <c r="H101" s="122"/>
      <c r="I101" s="122"/>
    </row>
    <row r="102" spans="2:9">
      <c r="B102" s="116"/>
      <c r="C102" s="62"/>
      <c r="D102" s="116" t="s">
        <v>540</v>
      </c>
      <c r="E102" s="88">
        <v>300</v>
      </c>
      <c r="F102" s="88">
        <v>7800</v>
      </c>
      <c r="G102" s="88">
        <f t="shared" si="4"/>
        <v>93600</v>
      </c>
      <c r="H102" s="122"/>
      <c r="I102" s="122"/>
    </row>
    <row r="103" spans="2:9">
      <c r="B103" s="116"/>
      <c r="C103" s="62"/>
      <c r="D103" s="116" t="s">
        <v>541</v>
      </c>
      <c r="E103" s="88">
        <v>250</v>
      </c>
      <c r="F103" s="88">
        <v>6500</v>
      </c>
      <c r="G103" s="88">
        <f t="shared" si="4"/>
        <v>78000</v>
      </c>
      <c r="H103" s="122"/>
      <c r="I103" s="122"/>
    </row>
    <row r="104" spans="2:9">
      <c r="B104" s="116"/>
      <c r="C104" s="62"/>
      <c r="D104" s="116" t="s">
        <v>542</v>
      </c>
      <c r="E104" s="88">
        <v>250</v>
      </c>
      <c r="F104" s="88">
        <v>6500</v>
      </c>
      <c r="G104" s="88">
        <f t="shared" si="4"/>
        <v>78000</v>
      </c>
      <c r="H104" s="122"/>
      <c r="I104" s="122"/>
    </row>
    <row r="105" spans="2:9">
      <c r="B105" s="116"/>
      <c r="C105" s="62"/>
      <c r="D105" s="116" t="s">
        <v>543</v>
      </c>
      <c r="E105" s="88">
        <v>250</v>
      </c>
      <c r="F105" s="88">
        <v>6500</v>
      </c>
      <c r="G105" s="88">
        <f t="shared" si="4"/>
        <v>78000</v>
      </c>
      <c r="H105" s="122"/>
      <c r="I105" s="122"/>
    </row>
    <row r="106" spans="2:9">
      <c r="B106" s="116"/>
      <c r="C106" s="62"/>
      <c r="D106" s="116" t="s">
        <v>544</v>
      </c>
      <c r="E106" s="88">
        <v>200</v>
      </c>
      <c r="F106" s="88">
        <v>5200</v>
      </c>
      <c r="G106" s="88">
        <f t="shared" si="4"/>
        <v>62400</v>
      </c>
      <c r="H106" s="122"/>
      <c r="I106" s="122"/>
    </row>
    <row r="107" spans="2:9">
      <c r="B107" s="116"/>
      <c r="C107" s="62"/>
      <c r="D107" s="116" t="s">
        <v>545</v>
      </c>
      <c r="E107" s="88">
        <v>200</v>
      </c>
      <c r="F107" s="88">
        <v>5200</v>
      </c>
      <c r="G107" s="88">
        <f t="shared" si="4"/>
        <v>62400</v>
      </c>
      <c r="H107" s="122"/>
      <c r="I107" s="122"/>
    </row>
    <row r="108" spans="2:9">
      <c r="B108" s="116"/>
      <c r="C108" s="62"/>
      <c r="D108" s="116" t="s">
        <v>546</v>
      </c>
      <c r="E108" s="88">
        <v>200</v>
      </c>
      <c r="F108" s="88">
        <v>5200</v>
      </c>
      <c r="G108" s="88">
        <f t="shared" si="4"/>
        <v>62400</v>
      </c>
      <c r="H108" s="122"/>
      <c r="I108" s="122"/>
    </row>
    <row r="109" spans="2:9" ht="13.5" thickBot="1">
      <c r="B109" s="116"/>
      <c r="C109" s="62"/>
      <c r="D109" s="116" t="s">
        <v>547</v>
      </c>
      <c r="E109" s="88">
        <v>200</v>
      </c>
      <c r="F109" s="88">
        <v>5200</v>
      </c>
      <c r="G109" s="88">
        <f t="shared" si="4"/>
        <v>62400</v>
      </c>
      <c r="H109" s="122"/>
      <c r="I109" s="122"/>
    </row>
    <row r="110" spans="2:9">
      <c r="B110" s="116"/>
      <c r="C110" s="62"/>
      <c r="D110" s="123" t="s">
        <v>548</v>
      </c>
      <c r="E110" s="124"/>
      <c r="F110" s="124"/>
      <c r="G110" s="125"/>
      <c r="H110" s="122"/>
      <c r="I110" s="122"/>
    </row>
    <row r="111" spans="2:9">
      <c r="B111" s="116"/>
      <c r="C111" s="62"/>
      <c r="D111" s="116" t="s">
        <v>549</v>
      </c>
      <c r="E111" s="88">
        <v>200</v>
      </c>
      <c r="F111" s="88">
        <v>5200</v>
      </c>
      <c r="G111" s="88">
        <f>F111*12</f>
        <v>62400</v>
      </c>
      <c r="H111" s="122"/>
      <c r="I111" s="122"/>
    </row>
    <row r="112" spans="2:9" ht="13.5" thickBot="1">
      <c r="B112" s="116"/>
      <c r="C112" s="62"/>
      <c r="D112" s="116" t="s">
        <v>550</v>
      </c>
      <c r="E112" s="88">
        <v>200</v>
      </c>
      <c r="F112" s="88">
        <v>5200</v>
      </c>
      <c r="G112" s="88">
        <f>F112*12</f>
        <v>62400</v>
      </c>
      <c r="H112" s="122"/>
      <c r="I112" s="122"/>
    </row>
    <row r="113" spans="2:9">
      <c r="B113" s="116"/>
      <c r="C113" s="62"/>
      <c r="D113" s="123" t="s">
        <v>551</v>
      </c>
      <c r="E113" s="124"/>
      <c r="F113" s="124"/>
      <c r="G113" s="125"/>
      <c r="H113" s="122"/>
      <c r="I113" s="122"/>
    </row>
    <row r="114" spans="2:9">
      <c r="B114" s="116"/>
      <c r="C114" s="62"/>
      <c r="D114" s="116" t="s">
        <v>552</v>
      </c>
      <c r="E114" s="88">
        <v>300</v>
      </c>
      <c r="F114" s="88">
        <v>7800</v>
      </c>
      <c r="G114" s="88">
        <f>F114*12</f>
        <v>93600</v>
      </c>
      <c r="H114" s="122"/>
      <c r="I114" s="122"/>
    </row>
    <row r="115" spans="2:9">
      <c r="B115" s="116"/>
      <c r="C115" s="62"/>
      <c r="D115" s="116" t="s">
        <v>553</v>
      </c>
      <c r="E115" s="88">
        <v>200</v>
      </c>
      <c r="F115" s="88">
        <v>5200</v>
      </c>
      <c r="G115" s="88">
        <f>F115*12</f>
        <v>62400</v>
      </c>
      <c r="H115" s="122"/>
      <c r="I115" s="122"/>
    </row>
    <row r="116" spans="2:9" ht="13.5" thickBot="1">
      <c r="B116" s="116"/>
      <c r="C116" s="62"/>
      <c r="D116" s="116"/>
      <c r="E116" s="88"/>
      <c r="F116" s="88"/>
      <c r="G116" s="88"/>
      <c r="H116" s="122"/>
      <c r="I116" s="122"/>
    </row>
    <row r="117" spans="2:9">
      <c r="B117" s="116"/>
      <c r="C117" s="62"/>
      <c r="D117" s="123" t="s">
        <v>554</v>
      </c>
      <c r="E117" s="124"/>
      <c r="F117" s="124">
        <f>SUM(F118:F127)</f>
        <v>34500</v>
      </c>
      <c r="G117" s="125">
        <f>SUM(G118:G127)</f>
        <v>414000</v>
      </c>
      <c r="H117" s="122"/>
      <c r="I117" s="122"/>
    </row>
    <row r="118" spans="2:9">
      <c r="B118" s="116"/>
      <c r="C118" s="62"/>
      <c r="D118" s="116" t="s">
        <v>555</v>
      </c>
      <c r="E118" s="88"/>
      <c r="F118" s="88">
        <v>4500</v>
      </c>
      <c r="G118" s="88">
        <f t="shared" ref="G118:G125" si="5">F118*12</f>
        <v>54000</v>
      </c>
      <c r="H118" s="122"/>
      <c r="I118" s="122"/>
    </row>
    <row r="119" spans="2:9">
      <c r="B119" s="116"/>
      <c r="C119" s="62"/>
      <c r="D119" s="116" t="s">
        <v>556</v>
      </c>
      <c r="E119" s="88"/>
      <c r="F119" s="88">
        <v>4500</v>
      </c>
      <c r="G119" s="88">
        <f t="shared" si="5"/>
        <v>54000</v>
      </c>
      <c r="H119" s="122"/>
      <c r="I119" s="122"/>
    </row>
    <row r="120" spans="2:9">
      <c r="B120" s="116"/>
      <c r="C120" s="62"/>
      <c r="D120" s="116" t="s">
        <v>557</v>
      </c>
      <c r="E120" s="88"/>
      <c r="F120" s="88">
        <v>4000</v>
      </c>
      <c r="G120" s="88">
        <f t="shared" si="5"/>
        <v>48000</v>
      </c>
      <c r="H120" s="122"/>
      <c r="I120" s="122"/>
    </row>
    <row r="121" spans="2:9">
      <c r="B121" s="116"/>
      <c r="C121" s="62"/>
      <c r="D121" s="116" t="s">
        <v>558</v>
      </c>
      <c r="E121" s="88"/>
      <c r="F121" s="88">
        <v>3500</v>
      </c>
      <c r="G121" s="88">
        <f t="shared" si="5"/>
        <v>42000</v>
      </c>
      <c r="H121" s="122"/>
      <c r="I121" s="122"/>
    </row>
    <row r="122" spans="2:9">
      <c r="B122" s="116"/>
      <c r="C122" s="62"/>
      <c r="D122" s="116" t="s">
        <v>559</v>
      </c>
      <c r="E122" s="88"/>
      <c r="F122" s="88">
        <v>3500</v>
      </c>
      <c r="G122" s="88">
        <f t="shared" si="5"/>
        <v>42000</v>
      </c>
      <c r="H122" s="122"/>
      <c r="I122" s="122"/>
    </row>
    <row r="123" spans="2:9">
      <c r="B123" s="116"/>
      <c r="C123" s="62"/>
      <c r="D123" s="116" t="s">
        <v>560</v>
      </c>
      <c r="E123" s="88"/>
      <c r="F123" s="88">
        <v>3500</v>
      </c>
      <c r="G123" s="88">
        <f t="shared" si="5"/>
        <v>42000</v>
      </c>
      <c r="H123" s="122"/>
      <c r="I123" s="122"/>
    </row>
    <row r="124" spans="2:9">
      <c r="B124" s="116"/>
      <c r="C124" s="62"/>
      <c r="D124" s="116" t="s">
        <v>561</v>
      </c>
      <c r="E124" s="88"/>
      <c r="F124" s="88">
        <v>3500</v>
      </c>
      <c r="G124" s="88">
        <f t="shared" si="5"/>
        <v>42000</v>
      </c>
      <c r="H124" s="122"/>
      <c r="I124" s="122"/>
    </row>
    <row r="125" spans="2:9" ht="13.5" thickBot="1">
      <c r="B125" s="116"/>
      <c r="C125" s="62"/>
      <c r="D125" s="116" t="s">
        <v>562</v>
      </c>
      <c r="E125" s="88"/>
      <c r="F125" s="88">
        <v>3500</v>
      </c>
      <c r="G125" s="88">
        <f t="shared" si="5"/>
        <v>42000</v>
      </c>
      <c r="H125" s="122"/>
      <c r="I125" s="122"/>
    </row>
    <row r="126" spans="2:9">
      <c r="B126" s="116"/>
      <c r="C126" s="62"/>
      <c r="D126" s="123" t="s">
        <v>563</v>
      </c>
      <c r="E126" s="124"/>
      <c r="F126" s="124"/>
      <c r="G126" s="125"/>
      <c r="H126" s="122"/>
      <c r="I126" s="122"/>
    </row>
    <row r="127" spans="2:9">
      <c r="B127" s="116"/>
      <c r="C127" s="62"/>
      <c r="D127" s="116" t="s">
        <v>564</v>
      </c>
      <c r="E127" s="88"/>
      <c r="F127" s="88">
        <v>4000</v>
      </c>
      <c r="G127" s="88">
        <f>F127*12</f>
        <v>48000</v>
      </c>
      <c r="H127" s="122"/>
      <c r="I127" s="122"/>
    </row>
    <row r="128" spans="2:9">
      <c r="B128" s="116"/>
      <c r="C128" s="62"/>
      <c r="D128" s="116"/>
      <c r="E128" s="88"/>
      <c r="F128" s="88"/>
      <c r="G128" s="88"/>
      <c r="H128" s="122"/>
      <c r="I128" s="122"/>
    </row>
    <row r="129" spans="2:9" ht="13.5" thickBot="1">
      <c r="B129" s="116"/>
      <c r="C129" s="62"/>
      <c r="D129" s="116"/>
      <c r="E129" s="88"/>
      <c r="F129" s="88"/>
      <c r="G129" s="88"/>
      <c r="H129" s="122"/>
      <c r="I129" s="122"/>
    </row>
    <row r="130" spans="2:9">
      <c r="B130" s="116"/>
      <c r="C130" s="62"/>
      <c r="D130" s="123" t="s">
        <v>565</v>
      </c>
      <c r="E130" s="124"/>
      <c r="F130" s="124">
        <f>SUM(F131:F141)</f>
        <v>30600</v>
      </c>
      <c r="G130" s="125">
        <f>SUM(G131:G141)</f>
        <v>367200</v>
      </c>
      <c r="H130" s="122"/>
      <c r="I130" s="122"/>
    </row>
    <row r="131" spans="2:9">
      <c r="B131" s="116"/>
      <c r="C131" s="62"/>
      <c r="D131" s="116" t="s">
        <v>566</v>
      </c>
      <c r="E131" s="88"/>
      <c r="F131" s="88">
        <v>4500</v>
      </c>
      <c r="G131" s="88">
        <f t="shared" ref="G131:G139" si="6">F131*12</f>
        <v>54000</v>
      </c>
      <c r="H131" s="122" t="s">
        <v>567</v>
      </c>
      <c r="I131" s="122"/>
    </row>
    <row r="132" spans="2:9">
      <c r="B132" s="116"/>
      <c r="C132" s="62"/>
      <c r="D132" s="116" t="s">
        <v>568</v>
      </c>
      <c r="E132" s="88"/>
      <c r="F132" s="88">
        <v>2500</v>
      </c>
      <c r="G132" s="88">
        <f t="shared" si="6"/>
        <v>30000</v>
      </c>
      <c r="H132" s="122" t="s">
        <v>313</v>
      </c>
      <c r="I132" s="122"/>
    </row>
    <row r="133" spans="2:9">
      <c r="B133" s="116"/>
      <c r="C133" s="62"/>
      <c r="D133" s="116" t="s">
        <v>569</v>
      </c>
      <c r="E133" s="88"/>
      <c r="F133" s="88">
        <v>2500</v>
      </c>
      <c r="G133" s="88">
        <f t="shared" si="6"/>
        <v>30000</v>
      </c>
      <c r="H133" s="122" t="s">
        <v>309</v>
      </c>
      <c r="I133" s="122"/>
    </row>
    <row r="134" spans="2:9">
      <c r="B134" s="116"/>
      <c r="C134" s="62"/>
      <c r="D134" s="116" t="s">
        <v>570</v>
      </c>
      <c r="E134" s="88"/>
      <c r="F134" s="88">
        <v>2500</v>
      </c>
      <c r="G134" s="88">
        <f t="shared" si="6"/>
        <v>30000</v>
      </c>
      <c r="H134" s="122" t="s">
        <v>310</v>
      </c>
      <c r="I134" s="122"/>
    </row>
    <row r="135" spans="2:9">
      <c r="B135" s="116"/>
      <c r="C135" s="62"/>
      <c r="D135" s="116" t="s">
        <v>571</v>
      </c>
      <c r="E135" s="88"/>
      <c r="F135" s="88">
        <v>2000</v>
      </c>
      <c r="G135" s="88">
        <f t="shared" si="6"/>
        <v>24000</v>
      </c>
      <c r="H135" s="122" t="s">
        <v>310</v>
      </c>
      <c r="I135" s="122"/>
    </row>
    <row r="136" spans="2:9">
      <c r="B136" s="116"/>
      <c r="C136" s="62"/>
      <c r="D136" s="116" t="s">
        <v>572</v>
      </c>
      <c r="E136" s="88"/>
      <c r="F136" s="88">
        <v>2500</v>
      </c>
      <c r="G136" s="88">
        <f t="shared" si="6"/>
        <v>30000</v>
      </c>
      <c r="H136" s="122" t="s">
        <v>309</v>
      </c>
      <c r="I136" s="122"/>
    </row>
    <row r="137" spans="2:9">
      <c r="B137" s="116"/>
      <c r="C137" s="62"/>
      <c r="D137" s="116" t="s">
        <v>573</v>
      </c>
      <c r="E137" s="88"/>
      <c r="F137" s="88">
        <v>2500</v>
      </c>
      <c r="G137" s="88">
        <f t="shared" si="6"/>
        <v>30000</v>
      </c>
      <c r="H137" s="122" t="s">
        <v>309</v>
      </c>
      <c r="I137" s="122"/>
    </row>
    <row r="138" spans="2:9">
      <c r="B138" s="116"/>
      <c r="C138" s="62"/>
      <c r="D138" s="116" t="s">
        <v>574</v>
      </c>
      <c r="E138" s="88"/>
      <c r="F138" s="88">
        <v>2600</v>
      </c>
      <c r="G138" s="88">
        <f t="shared" si="6"/>
        <v>31200</v>
      </c>
      <c r="H138" s="122" t="s">
        <v>575</v>
      </c>
      <c r="I138" s="122"/>
    </row>
    <row r="139" spans="2:9" ht="13.5" thickBot="1">
      <c r="B139" s="116"/>
      <c r="C139" s="62"/>
      <c r="D139" s="116" t="s">
        <v>576</v>
      </c>
      <c r="E139" s="88"/>
      <c r="F139" s="88">
        <v>3000</v>
      </c>
      <c r="G139" s="88">
        <f t="shared" si="6"/>
        <v>36000</v>
      </c>
      <c r="H139" s="122" t="s">
        <v>314</v>
      </c>
      <c r="I139" s="122"/>
    </row>
    <row r="140" spans="2:9">
      <c r="B140" s="116"/>
      <c r="C140" s="62"/>
      <c r="D140" s="123" t="s">
        <v>577</v>
      </c>
      <c r="E140" s="124"/>
      <c r="F140" s="124"/>
      <c r="G140" s="125"/>
      <c r="H140" s="122"/>
      <c r="I140" s="122"/>
    </row>
    <row r="141" spans="2:9">
      <c r="B141" s="116"/>
      <c r="C141" s="62"/>
      <c r="D141" s="116" t="s">
        <v>578</v>
      </c>
      <c r="E141" s="88"/>
      <c r="F141" s="88">
        <v>6000</v>
      </c>
      <c r="G141" s="88">
        <f>F141*12</f>
        <v>72000</v>
      </c>
      <c r="H141" s="122" t="s">
        <v>302</v>
      </c>
      <c r="I141" s="122"/>
    </row>
    <row r="142" spans="2:9" ht="13.5" thickBot="1">
      <c r="B142" s="117"/>
      <c r="C142" s="118"/>
      <c r="D142" s="117"/>
      <c r="E142" s="119"/>
      <c r="F142" s="119"/>
      <c r="G142" s="119"/>
      <c r="H142" s="126"/>
      <c r="I142" s="126"/>
    </row>
    <row r="143" spans="2:9" ht="13.5" thickBot="1">
      <c r="E143" s="81"/>
      <c r="F143" s="81"/>
    </row>
    <row r="144" spans="2:9">
      <c r="B144" s="107" t="s">
        <v>494</v>
      </c>
      <c r="C144" s="108" t="s">
        <v>579</v>
      </c>
      <c r="D144" s="109" t="s">
        <v>580</v>
      </c>
      <c r="E144" s="110"/>
      <c r="F144" s="110">
        <f>SUM(F145:F148)</f>
        <v>10400</v>
      </c>
      <c r="G144" s="111">
        <f>SUM(G145:G148)</f>
        <v>124800</v>
      </c>
      <c r="H144" s="121"/>
      <c r="I144" s="121"/>
    </row>
    <row r="145" spans="2:9">
      <c r="B145" s="116"/>
      <c r="C145" s="62"/>
      <c r="D145" s="116" t="s">
        <v>581</v>
      </c>
      <c r="E145" s="88"/>
      <c r="F145" s="88">
        <f>350*8</f>
        <v>2800</v>
      </c>
      <c r="G145" s="88">
        <f>F145*12</f>
        <v>33600</v>
      </c>
      <c r="H145" s="122"/>
      <c r="I145" s="122"/>
    </row>
    <row r="146" spans="2:9">
      <c r="B146" s="116"/>
      <c r="C146" s="62"/>
      <c r="D146" s="116" t="s">
        <v>582</v>
      </c>
      <c r="E146" s="88"/>
      <c r="F146" s="88">
        <f>400*8</f>
        <v>3200</v>
      </c>
      <c r="G146" s="88">
        <f>F146*12</f>
        <v>38400</v>
      </c>
      <c r="H146" s="122"/>
      <c r="I146" s="122"/>
    </row>
    <row r="147" spans="2:9">
      <c r="B147" s="116"/>
      <c r="C147" s="62"/>
      <c r="D147" s="116" t="s">
        <v>583</v>
      </c>
      <c r="E147" s="88"/>
      <c r="F147" s="88">
        <f>150*8</f>
        <v>1200</v>
      </c>
      <c r="G147" s="88">
        <f>F147*12</f>
        <v>14400</v>
      </c>
      <c r="H147" s="122"/>
      <c r="I147" s="122"/>
    </row>
    <row r="148" spans="2:9" ht="13.5" thickBot="1">
      <c r="B148" s="117"/>
      <c r="C148" s="118"/>
      <c r="D148" s="117" t="s">
        <v>584</v>
      </c>
      <c r="E148" s="119"/>
      <c r="F148" s="119">
        <f>400*8</f>
        <v>3200</v>
      </c>
      <c r="G148" s="119">
        <f>F148*12</f>
        <v>38400</v>
      </c>
      <c r="H148" s="126"/>
      <c r="I148" s="126"/>
    </row>
    <row r="149" spans="2:9" ht="13.5" thickBot="1">
      <c r="E149" s="81"/>
      <c r="F149" s="81"/>
    </row>
    <row r="150" spans="2:9">
      <c r="B150" s="107" t="s">
        <v>460</v>
      </c>
      <c r="C150" s="108" t="s">
        <v>320</v>
      </c>
      <c r="D150" s="109" t="s">
        <v>585</v>
      </c>
      <c r="E150" s="110"/>
      <c r="F150" s="110">
        <f>SUM(F151:F161)</f>
        <v>23660</v>
      </c>
      <c r="G150" s="111">
        <f>SUM(G151:G161)</f>
        <v>283920</v>
      </c>
      <c r="H150" s="121"/>
      <c r="I150" s="121"/>
    </row>
    <row r="151" spans="2:9">
      <c r="B151" s="116"/>
      <c r="C151" s="62"/>
      <c r="D151" s="116" t="s">
        <v>586</v>
      </c>
      <c r="E151" s="88"/>
      <c r="F151" s="88">
        <f>80*26</f>
        <v>2080</v>
      </c>
      <c r="G151" s="88">
        <f t="shared" ref="G151:G161" si="7">F151*12</f>
        <v>24960</v>
      </c>
      <c r="H151" s="122"/>
      <c r="I151" s="122"/>
    </row>
    <row r="152" spans="2:9">
      <c r="B152" s="116"/>
      <c r="C152" s="62"/>
      <c r="D152" s="116" t="s">
        <v>587</v>
      </c>
      <c r="E152" s="88"/>
      <c r="F152" s="88">
        <f t="shared" ref="F152:F166" si="8">80*26</f>
        <v>2080</v>
      </c>
      <c r="G152" s="88">
        <f t="shared" si="7"/>
        <v>24960</v>
      </c>
      <c r="H152" s="122"/>
      <c r="I152" s="122"/>
    </row>
    <row r="153" spans="2:9">
      <c r="B153" s="116"/>
      <c r="C153" s="62"/>
      <c r="D153" s="116" t="s">
        <v>588</v>
      </c>
      <c r="E153" s="88"/>
      <c r="F153" s="88">
        <f t="shared" si="8"/>
        <v>2080</v>
      </c>
      <c r="G153" s="88">
        <f t="shared" si="7"/>
        <v>24960</v>
      </c>
      <c r="H153" s="122"/>
      <c r="I153" s="122"/>
    </row>
    <row r="154" spans="2:9">
      <c r="B154" s="116"/>
      <c r="C154" s="62"/>
      <c r="D154" s="116" t="s">
        <v>589</v>
      </c>
      <c r="E154" s="88"/>
      <c r="F154" s="88">
        <f t="shared" si="8"/>
        <v>2080</v>
      </c>
      <c r="G154" s="88">
        <f t="shared" si="7"/>
        <v>24960</v>
      </c>
      <c r="H154" s="122"/>
      <c r="I154" s="122"/>
    </row>
    <row r="155" spans="2:9">
      <c r="B155" s="116"/>
      <c r="C155" s="62"/>
      <c r="D155" s="116" t="s">
        <v>590</v>
      </c>
      <c r="E155" s="88"/>
      <c r="F155" s="88">
        <f t="shared" si="8"/>
        <v>2080</v>
      </c>
      <c r="G155" s="88">
        <f t="shared" si="7"/>
        <v>24960</v>
      </c>
      <c r="H155" s="122"/>
      <c r="I155" s="122"/>
    </row>
    <row r="156" spans="2:9">
      <c r="B156" s="116"/>
      <c r="C156" s="62"/>
      <c r="D156" s="116" t="s">
        <v>319</v>
      </c>
      <c r="E156" s="88"/>
      <c r="F156" s="88">
        <f t="shared" si="8"/>
        <v>2080</v>
      </c>
      <c r="G156" s="88">
        <f t="shared" si="7"/>
        <v>24960</v>
      </c>
      <c r="H156" s="122"/>
      <c r="I156" s="122"/>
    </row>
    <row r="157" spans="2:9">
      <c r="B157" s="116"/>
      <c r="C157" s="62"/>
      <c r="D157" s="116" t="s">
        <v>591</v>
      </c>
      <c r="E157" s="88"/>
      <c r="F157" s="88">
        <f t="shared" si="8"/>
        <v>2080</v>
      </c>
      <c r="G157" s="88">
        <f t="shared" si="7"/>
        <v>24960</v>
      </c>
      <c r="H157" s="122"/>
      <c r="I157" s="122"/>
    </row>
    <row r="158" spans="2:9">
      <c r="B158" s="116"/>
      <c r="C158" s="62"/>
      <c r="D158" s="116" t="s">
        <v>322</v>
      </c>
      <c r="E158" s="88"/>
      <c r="F158" s="88">
        <f>100*26</f>
        <v>2600</v>
      </c>
      <c r="G158" s="88">
        <f t="shared" si="7"/>
        <v>31200</v>
      </c>
      <c r="H158" s="122"/>
      <c r="I158" s="122"/>
    </row>
    <row r="159" spans="2:9">
      <c r="B159" s="116"/>
      <c r="C159" s="62"/>
      <c r="D159" s="116" t="s">
        <v>592</v>
      </c>
      <c r="E159" s="88"/>
      <c r="F159" s="88">
        <f>90*26</f>
        <v>2340</v>
      </c>
      <c r="G159" s="88">
        <f t="shared" si="7"/>
        <v>28080</v>
      </c>
      <c r="H159" s="122"/>
      <c r="I159" s="122"/>
    </row>
    <row r="160" spans="2:9">
      <c r="B160" s="116"/>
      <c r="C160" s="62"/>
      <c r="D160" s="116" t="s">
        <v>593</v>
      </c>
      <c r="E160" s="88"/>
      <c r="F160" s="88">
        <f>80*26</f>
        <v>2080</v>
      </c>
      <c r="G160" s="88">
        <f t="shared" si="7"/>
        <v>24960</v>
      </c>
      <c r="H160" s="122"/>
      <c r="I160" s="122"/>
    </row>
    <row r="161" spans="1:9">
      <c r="B161" s="116"/>
      <c r="C161" s="62"/>
      <c r="D161" s="116" t="s">
        <v>594</v>
      </c>
      <c r="E161" s="88"/>
      <c r="F161" s="88">
        <f>80*26</f>
        <v>2080</v>
      </c>
      <c r="G161" s="88">
        <f t="shared" si="7"/>
        <v>24960</v>
      </c>
      <c r="H161" s="122"/>
      <c r="I161" s="122"/>
    </row>
    <row r="162" spans="1:9" ht="13.5" thickBot="1">
      <c r="B162" s="116"/>
      <c r="C162" s="62"/>
      <c r="D162" s="116" t="s">
        <v>592</v>
      </c>
      <c r="E162" s="88"/>
      <c r="F162" s="88"/>
      <c r="G162" s="88"/>
      <c r="H162" s="122"/>
      <c r="I162" s="122"/>
    </row>
    <row r="163" spans="1:9">
      <c r="B163" s="116"/>
      <c r="C163" s="63" t="s">
        <v>595</v>
      </c>
      <c r="D163" s="123" t="s">
        <v>595</v>
      </c>
      <c r="E163" s="124"/>
      <c r="F163" s="124">
        <f>SUM(F164:F167)</f>
        <v>8840</v>
      </c>
      <c r="G163" s="125">
        <f>SUM(G164:G167)</f>
        <v>106080</v>
      </c>
      <c r="H163" s="122"/>
      <c r="I163" s="122"/>
    </row>
    <row r="164" spans="1:9">
      <c r="B164" s="116"/>
      <c r="C164" s="62"/>
      <c r="D164" s="116" t="s">
        <v>318</v>
      </c>
      <c r="E164" s="88"/>
      <c r="F164" s="88">
        <f t="shared" si="8"/>
        <v>2080</v>
      </c>
      <c r="G164" s="88">
        <f>F164*12</f>
        <v>24960</v>
      </c>
      <c r="H164" s="122"/>
      <c r="I164" s="122"/>
    </row>
    <row r="165" spans="1:9">
      <c r="B165" s="116"/>
      <c r="C165" s="62"/>
      <c r="D165" s="116" t="s">
        <v>321</v>
      </c>
      <c r="E165" s="88"/>
      <c r="F165" s="88">
        <f t="shared" si="8"/>
        <v>2080</v>
      </c>
      <c r="G165" s="88">
        <f>F165*12</f>
        <v>24960</v>
      </c>
      <c r="H165" s="122"/>
      <c r="I165" s="122"/>
    </row>
    <row r="166" spans="1:9">
      <c r="B166" s="116"/>
      <c r="C166" s="62"/>
      <c r="D166" s="116" t="s">
        <v>596</v>
      </c>
      <c r="E166" s="88"/>
      <c r="F166" s="88">
        <f t="shared" si="8"/>
        <v>2080</v>
      </c>
      <c r="G166" s="88">
        <f>F166*12</f>
        <v>24960</v>
      </c>
      <c r="H166" s="122"/>
      <c r="I166" s="122"/>
    </row>
    <row r="167" spans="1:9">
      <c r="B167" s="116"/>
      <c r="C167" s="62"/>
      <c r="D167" s="116" t="s">
        <v>597</v>
      </c>
      <c r="E167" s="88"/>
      <c r="F167" s="88">
        <f>100*26</f>
        <v>2600</v>
      </c>
      <c r="G167" s="88">
        <f>F167*12</f>
        <v>31200</v>
      </c>
      <c r="H167" s="122"/>
      <c r="I167" s="122"/>
    </row>
    <row r="168" spans="1:9">
      <c r="B168" s="62"/>
      <c r="C168" s="62"/>
      <c r="D168" s="62"/>
      <c r="E168" s="88"/>
      <c r="F168" s="88"/>
      <c r="G168" s="88"/>
      <c r="H168" s="62"/>
      <c r="I168" s="62"/>
    </row>
    <row r="169" spans="1:9">
      <c r="D169" s="100" t="s">
        <v>598</v>
      </c>
    </row>
    <row r="170" spans="1:9">
      <c r="A170" s="101"/>
      <c r="B170" s="101"/>
      <c r="C170" s="101"/>
      <c r="D170" s="102" t="s">
        <v>0</v>
      </c>
      <c r="E170" s="127" t="s">
        <v>599</v>
      </c>
      <c r="F170" s="97" t="s">
        <v>600</v>
      </c>
      <c r="G170" s="99" t="s">
        <v>10</v>
      </c>
      <c r="H170" s="97" t="s">
        <v>352</v>
      </c>
    </row>
    <row r="171" spans="1:9">
      <c r="A171" s="101"/>
      <c r="B171" s="101"/>
      <c r="C171" s="101"/>
      <c r="D171" s="128" t="s">
        <v>369</v>
      </c>
      <c r="E171" s="127"/>
      <c r="F171" s="97"/>
      <c r="G171" s="129">
        <f>G174</f>
        <v>40000</v>
      </c>
      <c r="H171" s="97"/>
    </row>
    <row r="172" spans="1:9">
      <c r="B172" s="62"/>
      <c r="C172" s="62"/>
      <c r="D172" s="103" t="s">
        <v>601</v>
      </c>
      <c r="E172" s="130">
        <v>15</v>
      </c>
      <c r="F172" s="131">
        <v>2500</v>
      </c>
      <c r="G172" s="104">
        <f>F172*E172</f>
        <v>37500</v>
      </c>
      <c r="H172" s="103"/>
      <c r="I172" s="62"/>
    </row>
    <row r="173" spans="1:9">
      <c r="B173" s="62"/>
      <c r="C173" s="62"/>
      <c r="D173" s="103" t="s">
        <v>602</v>
      </c>
      <c r="E173" s="130">
        <v>500</v>
      </c>
      <c r="F173" s="131">
        <v>5</v>
      </c>
      <c r="G173" s="104">
        <f>F173*E173</f>
        <v>2500</v>
      </c>
      <c r="H173" s="103" t="s">
        <v>603</v>
      </c>
      <c r="I173" s="62"/>
    </row>
    <row r="174" spans="1:9">
      <c r="B174" s="62"/>
      <c r="C174" s="62"/>
      <c r="D174" s="103"/>
      <c r="E174" s="104"/>
      <c r="F174" s="131"/>
      <c r="G174" s="132">
        <f>SUM(G172:G173)</f>
        <v>40000</v>
      </c>
      <c r="H174" s="103"/>
      <c r="I174" s="62"/>
    </row>
    <row r="175" spans="1:9">
      <c r="B175" s="62"/>
      <c r="C175" s="62"/>
      <c r="D175" s="62"/>
      <c r="E175" s="88"/>
      <c r="F175" s="88"/>
      <c r="G175" s="88"/>
      <c r="H175" s="62"/>
      <c r="I175" s="62"/>
    </row>
    <row r="176" spans="1:9">
      <c r="B176" s="62"/>
      <c r="C176" s="62"/>
      <c r="D176" s="62"/>
      <c r="E176" s="88"/>
      <c r="F176" s="88"/>
      <c r="G176" s="88"/>
      <c r="H176" s="62"/>
      <c r="I176" s="62"/>
    </row>
    <row r="177" spans="1:9">
      <c r="B177" s="62"/>
      <c r="C177" s="62"/>
      <c r="D177" s="62"/>
      <c r="E177" s="88"/>
      <c r="F177" s="88"/>
      <c r="G177" s="88"/>
      <c r="H177" s="62"/>
      <c r="I177" s="62"/>
    </row>
    <row r="178" spans="1:9">
      <c r="A178" s="101" t="s">
        <v>379</v>
      </c>
      <c r="B178" s="101" t="s">
        <v>380</v>
      </c>
      <c r="C178" s="101" t="s">
        <v>381</v>
      </c>
      <c r="D178" s="102" t="s">
        <v>0</v>
      </c>
      <c r="E178" s="127" t="s">
        <v>599</v>
      </c>
      <c r="F178" s="97" t="s">
        <v>600</v>
      </c>
      <c r="G178" s="99" t="s">
        <v>10</v>
      </c>
      <c r="H178" s="97" t="s">
        <v>352</v>
      </c>
    </row>
    <row r="179" spans="1:9">
      <c r="A179" s="101"/>
      <c r="B179" s="101"/>
      <c r="C179" s="101"/>
      <c r="D179" s="128" t="s">
        <v>371</v>
      </c>
      <c r="E179" s="127"/>
      <c r="F179" s="97"/>
      <c r="G179" s="129">
        <f>G185</f>
        <v>54200</v>
      </c>
      <c r="H179" s="97"/>
    </row>
    <row r="180" spans="1:9">
      <c r="A180" s="103" t="s">
        <v>385</v>
      </c>
      <c r="B180" s="103" t="s">
        <v>361</v>
      </c>
      <c r="C180" s="103" t="s">
        <v>386</v>
      </c>
      <c r="D180" s="103" t="s">
        <v>604</v>
      </c>
      <c r="E180" s="130">
        <v>2</v>
      </c>
      <c r="F180" s="131">
        <f>5.15*2000</f>
        <v>10300</v>
      </c>
      <c r="G180" s="104">
        <f>F180*E180</f>
        <v>20600</v>
      </c>
      <c r="H180" s="103" t="s">
        <v>605</v>
      </c>
    </row>
    <row r="181" spans="1:9">
      <c r="A181" s="103" t="s">
        <v>389</v>
      </c>
      <c r="B181" s="103" t="s">
        <v>361</v>
      </c>
      <c r="C181" s="103" t="s">
        <v>390</v>
      </c>
      <c r="D181" s="103" t="s">
        <v>606</v>
      </c>
      <c r="E181" s="130">
        <v>3</v>
      </c>
      <c r="F181" s="131">
        <f>5.15*1000</f>
        <v>5150</v>
      </c>
      <c r="G181" s="104">
        <f>F181*E181</f>
        <v>15450</v>
      </c>
      <c r="H181" s="103" t="s">
        <v>605</v>
      </c>
    </row>
    <row r="182" spans="1:9">
      <c r="A182" s="103"/>
      <c r="B182" s="103"/>
      <c r="C182" s="103"/>
      <c r="D182" s="103" t="s">
        <v>607</v>
      </c>
      <c r="E182" s="130">
        <v>2</v>
      </c>
      <c r="F182" s="131">
        <f>5.15*500</f>
        <v>2575</v>
      </c>
      <c r="G182" s="104">
        <f>F182*E182</f>
        <v>5150</v>
      </c>
      <c r="H182" s="103" t="s">
        <v>605</v>
      </c>
    </row>
    <row r="183" spans="1:9">
      <c r="A183" s="103" t="s">
        <v>393</v>
      </c>
      <c r="B183" s="103" t="s">
        <v>361</v>
      </c>
      <c r="C183" s="103" t="s">
        <v>394</v>
      </c>
      <c r="D183" s="103" t="s">
        <v>608</v>
      </c>
      <c r="E183" s="133"/>
      <c r="F183" s="134"/>
      <c r="G183" s="104">
        <v>10000</v>
      </c>
      <c r="H183" s="103" t="s">
        <v>609</v>
      </c>
    </row>
    <row r="184" spans="1:9">
      <c r="A184" s="103" t="s">
        <v>397</v>
      </c>
      <c r="B184" s="103" t="s">
        <v>361</v>
      </c>
      <c r="C184" s="103" t="s">
        <v>398</v>
      </c>
      <c r="D184" s="103" t="s">
        <v>610</v>
      </c>
      <c r="E184" s="104"/>
      <c r="F184" s="134"/>
      <c r="G184" s="104">
        <v>3000</v>
      </c>
      <c r="H184" s="103" t="s">
        <v>464</v>
      </c>
    </row>
    <row r="185" spans="1:9">
      <c r="A185" s="103" t="s">
        <v>405</v>
      </c>
      <c r="B185" s="103" t="s">
        <v>361</v>
      </c>
      <c r="C185" s="103" t="s">
        <v>406</v>
      </c>
      <c r="D185" s="103"/>
      <c r="E185" s="104"/>
      <c r="F185" s="134"/>
      <c r="G185" s="132">
        <f>SUM(G180:G184)</f>
        <v>54200</v>
      </c>
      <c r="H185" s="103"/>
    </row>
    <row r="186" spans="1:9">
      <c r="B186" s="62"/>
      <c r="C186" s="62"/>
      <c r="D186" s="62"/>
      <c r="E186" s="88"/>
      <c r="F186" s="88"/>
      <c r="G186" s="88"/>
      <c r="H186" s="62"/>
      <c r="I186" s="62"/>
    </row>
    <row r="187" spans="1:9">
      <c r="B187" s="62"/>
      <c r="C187" s="62"/>
      <c r="D187" s="62"/>
      <c r="E187" s="88"/>
      <c r="F187" s="88"/>
      <c r="G187" s="88"/>
      <c r="H187" s="62"/>
      <c r="I187" s="62"/>
    </row>
    <row r="188" spans="1:9">
      <c r="A188" s="101" t="s">
        <v>379</v>
      </c>
      <c r="B188" s="101" t="s">
        <v>380</v>
      </c>
      <c r="C188" s="101" t="s">
        <v>381</v>
      </c>
      <c r="D188" s="102" t="s">
        <v>0</v>
      </c>
      <c r="E188" s="127" t="s">
        <v>599</v>
      </c>
      <c r="F188" s="97" t="s">
        <v>600</v>
      </c>
      <c r="G188" s="99" t="s">
        <v>10</v>
      </c>
      <c r="H188" s="97" t="s">
        <v>352</v>
      </c>
    </row>
    <row r="189" spans="1:9">
      <c r="A189" s="101"/>
      <c r="B189" s="101"/>
      <c r="C189" s="101"/>
      <c r="D189" s="128" t="s">
        <v>373</v>
      </c>
      <c r="E189" s="127"/>
      <c r="F189" s="97"/>
      <c r="G189" s="129">
        <f>G192</f>
        <v>28000</v>
      </c>
      <c r="H189" s="97"/>
    </row>
    <row r="190" spans="1:9">
      <c r="A190" s="103"/>
      <c r="B190" s="103"/>
      <c r="C190" s="103"/>
      <c r="D190" s="103" t="s">
        <v>611</v>
      </c>
      <c r="E190" s="130">
        <v>1</v>
      </c>
      <c r="F190" s="131">
        <v>20000</v>
      </c>
      <c r="G190" s="104">
        <v>20000</v>
      </c>
      <c r="H190" s="103"/>
    </row>
    <row r="191" spans="1:9">
      <c r="A191" s="103"/>
      <c r="B191" s="103"/>
      <c r="C191" s="103"/>
      <c r="D191" s="103" t="s">
        <v>612</v>
      </c>
      <c r="E191" s="130">
        <v>1</v>
      </c>
      <c r="F191" s="131">
        <v>8000</v>
      </c>
      <c r="G191" s="104">
        <v>8000</v>
      </c>
      <c r="H191" s="103"/>
    </row>
    <row r="192" spans="1:9">
      <c r="A192" s="103"/>
      <c r="B192" s="103"/>
      <c r="C192" s="103"/>
      <c r="D192" s="103"/>
      <c r="E192" s="104"/>
      <c r="F192" s="131"/>
      <c r="G192" s="132">
        <f>SUM(G190:G191)</f>
        <v>28000</v>
      </c>
      <c r="H192" s="103"/>
    </row>
    <row r="193" spans="1:9">
      <c r="B193" s="62"/>
      <c r="C193" s="62"/>
      <c r="D193" s="62"/>
      <c r="E193" s="88"/>
      <c r="F193" s="88"/>
      <c r="G193" s="88"/>
      <c r="H193" s="62"/>
      <c r="I193" s="62"/>
    </row>
    <row r="194" spans="1:9">
      <c r="A194" s="101" t="s">
        <v>379</v>
      </c>
      <c r="B194" s="101" t="s">
        <v>380</v>
      </c>
      <c r="C194" s="101" t="s">
        <v>381</v>
      </c>
      <c r="D194" s="102" t="s">
        <v>0</v>
      </c>
      <c r="E194" s="127" t="s">
        <v>599</v>
      </c>
      <c r="F194" s="97" t="s">
        <v>600</v>
      </c>
      <c r="G194" s="99" t="s">
        <v>10</v>
      </c>
      <c r="H194" s="97" t="s">
        <v>352</v>
      </c>
    </row>
    <row r="195" spans="1:9">
      <c r="A195" s="101"/>
      <c r="B195" s="101"/>
      <c r="C195" s="101"/>
      <c r="D195" s="128" t="s">
        <v>375</v>
      </c>
      <c r="E195" s="127"/>
      <c r="F195" s="97"/>
      <c r="G195" s="129">
        <f>G198</f>
        <v>28000</v>
      </c>
      <c r="H195" s="97"/>
    </row>
    <row r="196" spans="1:9">
      <c r="A196" s="103"/>
      <c r="B196" s="103"/>
      <c r="C196" s="103"/>
      <c r="D196" s="103" t="s">
        <v>613</v>
      </c>
      <c r="E196" s="130">
        <v>2</v>
      </c>
      <c r="F196" s="131">
        <v>8000</v>
      </c>
      <c r="G196" s="104">
        <f>F196*E196</f>
        <v>16000</v>
      </c>
      <c r="H196" s="103"/>
    </row>
    <row r="197" spans="1:9">
      <c r="A197" s="103"/>
      <c r="B197" s="103"/>
      <c r="C197" s="103"/>
      <c r="D197" s="103" t="s">
        <v>614</v>
      </c>
      <c r="E197" s="130">
        <v>2</v>
      </c>
      <c r="F197" s="131">
        <v>6000</v>
      </c>
      <c r="G197" s="104">
        <f>F197*E197</f>
        <v>12000</v>
      </c>
      <c r="H197" s="103" t="s">
        <v>615</v>
      </c>
    </row>
    <row r="198" spans="1:9">
      <c r="A198" s="103"/>
      <c r="B198" s="103"/>
      <c r="C198" s="103"/>
      <c r="D198" s="103"/>
      <c r="E198" s="133"/>
      <c r="F198" s="131"/>
      <c r="G198" s="132">
        <f>SUM(G196:G197)</f>
        <v>28000</v>
      </c>
      <c r="H198" s="103"/>
    </row>
    <row r="199" spans="1:9">
      <c r="B199" s="62"/>
      <c r="C199" s="62"/>
      <c r="D199" s="62"/>
      <c r="E199" s="88"/>
      <c r="F199" s="88"/>
      <c r="G199" s="88"/>
      <c r="H199" s="62"/>
      <c r="I199" s="62"/>
    </row>
    <row r="200" spans="1:9">
      <c r="B200" s="62"/>
      <c r="C200" s="62"/>
      <c r="D200" s="62"/>
      <c r="E200" s="88"/>
      <c r="F200" s="88"/>
      <c r="G200" s="88"/>
      <c r="H200" s="62"/>
      <c r="I200" s="62"/>
    </row>
    <row r="201" spans="1:9">
      <c r="B201" s="62"/>
      <c r="C201" s="62"/>
      <c r="D201" s="62"/>
      <c r="E201" s="88"/>
      <c r="F201" s="88"/>
      <c r="G201" s="88"/>
      <c r="H201" s="62"/>
      <c r="I201" s="62"/>
    </row>
    <row r="202" spans="1:9">
      <c r="B202" s="62"/>
      <c r="C202" s="62"/>
      <c r="D202" s="62"/>
      <c r="E202" s="88"/>
      <c r="F202" s="88"/>
      <c r="G202" s="88"/>
      <c r="H202" s="62"/>
      <c r="I202" s="62"/>
    </row>
    <row r="203" spans="1:9">
      <c r="B203" s="62"/>
      <c r="C203" s="62"/>
      <c r="D203" s="62"/>
      <c r="E203" s="88"/>
      <c r="F203" s="88"/>
      <c r="G203" s="88"/>
      <c r="H203" s="62"/>
      <c r="I203" s="62"/>
    </row>
    <row r="204" spans="1:9">
      <c r="B204" s="62"/>
      <c r="C204" s="62"/>
      <c r="D204" s="62"/>
      <c r="E204" s="88"/>
      <c r="F204" s="88"/>
      <c r="G204" s="88"/>
      <c r="H204" s="62"/>
      <c r="I204" s="62"/>
    </row>
    <row r="205" spans="1:9">
      <c r="B205" s="62"/>
      <c r="C205" s="62"/>
      <c r="D205" s="62"/>
      <c r="E205" s="88"/>
      <c r="F205" s="88"/>
      <c r="G205" s="88"/>
      <c r="H205" s="62"/>
      <c r="I205" s="62"/>
    </row>
    <row r="206" spans="1:9">
      <c r="B206" s="62"/>
      <c r="C206" s="62"/>
      <c r="D206" s="62"/>
      <c r="E206" s="88"/>
      <c r="F206" s="88"/>
      <c r="G206" s="88"/>
      <c r="H206" s="62"/>
      <c r="I206" s="62"/>
    </row>
    <row r="207" spans="1:9">
      <c r="B207" s="62"/>
      <c r="C207" s="62"/>
      <c r="D207" s="62"/>
      <c r="E207" s="88"/>
      <c r="F207" s="88"/>
      <c r="G207" s="88"/>
      <c r="H207" s="62"/>
      <c r="I207" s="62"/>
    </row>
    <row r="208" spans="1:9">
      <c r="B208" s="62"/>
      <c r="C208" s="62"/>
      <c r="D208" s="62"/>
      <c r="E208" s="88"/>
      <c r="F208" s="88"/>
      <c r="G208" s="88"/>
      <c r="H208" s="62"/>
      <c r="I208" s="62"/>
    </row>
    <row r="209" spans="2:9">
      <c r="B209" s="62"/>
      <c r="C209" s="62"/>
      <c r="D209" s="62"/>
      <c r="E209" s="88"/>
      <c r="F209" s="88"/>
      <c r="G209" s="88"/>
      <c r="H209" s="62"/>
      <c r="I209" s="62"/>
    </row>
    <row r="210" spans="2:9">
      <c r="B210" s="62"/>
      <c r="C210" s="62"/>
      <c r="D210" s="62"/>
      <c r="E210" s="88"/>
      <c r="F210" s="88"/>
      <c r="G210" s="88"/>
      <c r="H210" s="62"/>
      <c r="I210" s="62"/>
    </row>
    <row r="211" spans="2:9" ht="13.5" thickBot="1">
      <c r="B211" s="117"/>
      <c r="C211" s="118"/>
      <c r="D211" s="117"/>
      <c r="E211" s="119"/>
      <c r="F211" s="119"/>
      <c r="G211" s="119"/>
      <c r="H211" s="126"/>
      <c r="I211" s="126"/>
    </row>
    <row r="212" spans="2:9">
      <c r="E212" s="81"/>
      <c r="F212" s="81"/>
    </row>
  </sheetData>
  <autoFilter ref="A35:H75"/>
  <hyperlinks>
    <hyperlink ref="H28" location="'Budget 2011'!D165" display="Clik here to See The Details"/>
    <hyperlink ref="H19" location="'Budget 2011'!D31" display="Clik here to See The Details"/>
  </hyperlink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87"/>
  <sheetViews>
    <sheetView topLeftCell="D1" workbookViewId="0">
      <pane xSplit="2" ySplit="4" topLeftCell="F170" activePane="bottomRight" state="frozen"/>
      <selection activeCell="D1" sqref="D1"/>
      <selection pane="topRight" activeCell="F1" sqref="F1"/>
      <selection pane="bottomLeft" activeCell="D5" sqref="D5"/>
      <selection pane="bottomRight" activeCell="M179" sqref="M179"/>
    </sheetView>
  </sheetViews>
  <sheetFormatPr defaultColWidth="0" defaultRowHeight="14.25" zeroHeight="1"/>
  <cols>
    <col min="1" max="1" width="49.28515625" style="6" bestFit="1" customWidth="1"/>
    <col min="2" max="2" width="11.140625" style="6" bestFit="1" customWidth="1"/>
    <col min="3" max="3" width="13.7109375" style="6" bestFit="1" customWidth="1"/>
    <col min="4" max="4" width="50.85546875" style="6" bestFit="1" customWidth="1"/>
    <col min="5" max="5" width="11" style="6" hidden="1" customWidth="1"/>
    <col min="6" max="6" width="8.7109375" style="6" hidden="1" customWidth="1"/>
    <col min="7" max="7" width="14" style="6" hidden="1" customWidth="1"/>
    <col min="8" max="8" width="13.5703125" style="6" hidden="1" customWidth="1"/>
    <col min="9" max="9" width="13" style="6" hidden="1" customWidth="1"/>
    <col min="10" max="10" width="16.28515625" style="6" customWidth="1"/>
    <col min="11" max="12" width="13.5703125" style="6" customWidth="1"/>
    <col min="13" max="13" width="15.5703125" style="6" bestFit="1" customWidth="1"/>
    <col min="14" max="14" width="9.140625" style="6" customWidth="1"/>
    <col min="15" max="16384" width="0" style="6" hidden="1"/>
  </cols>
  <sheetData>
    <row r="1" spans="1:14" s="335" customFormat="1" ht="33.75" thickBot="1"/>
    <row r="2" spans="1:14" ht="15.75" customHeight="1" thickBot="1">
      <c r="A2" s="1"/>
      <c r="B2" s="2"/>
      <c r="C2" s="2"/>
      <c r="D2" s="336" t="s">
        <v>0</v>
      </c>
      <c r="E2" s="3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338" t="s">
        <v>6</v>
      </c>
      <c r="K2" s="340" t="s">
        <v>7</v>
      </c>
      <c r="L2" s="340" t="s">
        <v>8</v>
      </c>
      <c r="M2" s="340" t="s">
        <v>9</v>
      </c>
      <c r="N2" s="5"/>
    </row>
    <row r="3" spans="1:14" ht="15.75" customHeight="1" thickBot="1">
      <c r="A3" s="1"/>
      <c r="B3" s="2"/>
      <c r="C3" s="2"/>
      <c r="D3" s="337"/>
      <c r="E3" s="7" t="s">
        <v>10</v>
      </c>
      <c r="F3" s="8" t="s">
        <v>10</v>
      </c>
      <c r="G3" s="8" t="s">
        <v>10</v>
      </c>
      <c r="H3" s="8" t="s">
        <v>10</v>
      </c>
      <c r="I3" s="8" t="s">
        <v>10</v>
      </c>
      <c r="J3" s="339"/>
      <c r="K3" s="341"/>
      <c r="L3" s="341"/>
      <c r="M3" s="341"/>
      <c r="N3" s="5"/>
    </row>
    <row r="4" spans="1:14" ht="15.75">
      <c r="A4" s="9"/>
      <c r="B4" s="10"/>
      <c r="C4" s="11"/>
      <c r="D4" s="12" t="s">
        <v>11</v>
      </c>
      <c r="E4" s="13">
        <v>-1000</v>
      </c>
      <c r="F4" s="13">
        <v>0</v>
      </c>
      <c r="G4" s="14">
        <v>0</v>
      </c>
      <c r="H4" s="14">
        <v>0</v>
      </c>
      <c r="I4" s="15">
        <v>0</v>
      </c>
      <c r="J4" s="15">
        <v>-1000</v>
      </c>
      <c r="K4" s="16">
        <v>180</v>
      </c>
      <c r="L4" s="17">
        <f t="shared" ref="L4:L67" si="0">J4/K4</f>
        <v>-5.5555555555555554</v>
      </c>
      <c r="M4" s="18">
        <f>L4*200</f>
        <v>-1111.1111111111111</v>
      </c>
      <c r="N4" s="5"/>
    </row>
    <row r="5" spans="1:14" ht="15.75">
      <c r="A5" s="19" t="s">
        <v>12</v>
      </c>
      <c r="B5" s="15">
        <v>70847</v>
      </c>
      <c r="C5" s="20">
        <v>70847</v>
      </c>
      <c r="D5" s="9" t="s">
        <v>13</v>
      </c>
      <c r="E5" s="9">
        <v>-13950</v>
      </c>
      <c r="F5" s="9">
        <v>-52690</v>
      </c>
      <c r="G5" s="10">
        <v>-420734</v>
      </c>
      <c r="H5" s="15">
        <v>-28320</v>
      </c>
      <c r="I5" s="15">
        <v>0</v>
      </c>
      <c r="J5" s="15">
        <v>-515694</v>
      </c>
      <c r="K5" s="16">
        <v>180</v>
      </c>
      <c r="L5" s="17">
        <f t="shared" si="0"/>
        <v>-2864.9666666666667</v>
      </c>
      <c r="M5" s="18">
        <f t="shared" ref="M5:M68" si="1">L5*200</f>
        <v>-572993.33333333337</v>
      </c>
      <c r="N5" s="5"/>
    </row>
    <row r="6" spans="1:14" ht="15.75">
      <c r="A6" s="19"/>
      <c r="B6" s="15"/>
      <c r="C6" s="20"/>
      <c r="D6" s="9" t="s">
        <v>14</v>
      </c>
      <c r="E6" s="9">
        <v>-5925</v>
      </c>
      <c r="F6" s="9">
        <v>-8000</v>
      </c>
      <c r="G6" s="15">
        <v>-7600</v>
      </c>
      <c r="H6" s="15">
        <v>0</v>
      </c>
      <c r="I6" s="15">
        <v>0</v>
      </c>
      <c r="J6" s="15">
        <v>-21525</v>
      </c>
      <c r="K6" s="16">
        <v>180</v>
      </c>
      <c r="L6" s="17">
        <f t="shared" si="0"/>
        <v>-119.58333333333333</v>
      </c>
      <c r="M6" s="18">
        <f t="shared" si="1"/>
        <v>-23916.666666666664</v>
      </c>
      <c r="N6" s="5"/>
    </row>
    <row r="7" spans="1:14" ht="15.75">
      <c r="A7" s="21"/>
      <c r="B7" s="10"/>
      <c r="C7" s="11"/>
      <c r="D7" s="9" t="s">
        <v>15</v>
      </c>
      <c r="E7" s="9">
        <v>-188</v>
      </c>
      <c r="F7" s="9">
        <v>0</v>
      </c>
      <c r="G7" s="15">
        <v>0</v>
      </c>
      <c r="H7" s="15">
        <v>0</v>
      </c>
      <c r="I7" s="15">
        <v>0</v>
      </c>
      <c r="J7" s="15">
        <v>-188</v>
      </c>
      <c r="K7" s="16">
        <v>180</v>
      </c>
      <c r="L7" s="17">
        <f t="shared" si="0"/>
        <v>-1.0444444444444445</v>
      </c>
      <c r="M7" s="18">
        <f t="shared" si="1"/>
        <v>-208.88888888888891</v>
      </c>
      <c r="N7" s="5"/>
    </row>
    <row r="8" spans="1:14" s="22" customFormat="1" ht="15.75">
      <c r="A8" s="21" t="s">
        <v>16</v>
      </c>
      <c r="B8" s="15"/>
      <c r="C8" s="20">
        <v>739862.53</v>
      </c>
      <c r="D8" s="9" t="s">
        <v>17</v>
      </c>
      <c r="E8" s="9">
        <v>-2484</v>
      </c>
      <c r="F8" s="9">
        <v>0</v>
      </c>
      <c r="G8" s="15">
        <v>0</v>
      </c>
      <c r="H8" s="15">
        <v>0</v>
      </c>
      <c r="I8" s="15">
        <v>0</v>
      </c>
      <c r="J8" s="15">
        <v>-2484</v>
      </c>
      <c r="K8" s="16">
        <v>180</v>
      </c>
      <c r="L8" s="17">
        <f t="shared" si="0"/>
        <v>-13.8</v>
      </c>
      <c r="M8" s="18">
        <f t="shared" si="1"/>
        <v>-2760</v>
      </c>
      <c r="N8" s="5"/>
    </row>
    <row r="9" spans="1:14" ht="15.75">
      <c r="A9" s="9" t="s">
        <v>18</v>
      </c>
      <c r="B9" s="10">
        <v>434640</v>
      </c>
      <c r="C9" s="11"/>
      <c r="D9" s="9" t="s">
        <v>19</v>
      </c>
      <c r="E9" s="9">
        <v>-6373</v>
      </c>
      <c r="F9" s="9">
        <v>0</v>
      </c>
      <c r="G9" s="10">
        <v>-9800</v>
      </c>
      <c r="H9" s="15">
        <v>0</v>
      </c>
      <c r="I9" s="15">
        <v>0</v>
      </c>
      <c r="J9" s="15">
        <v>-16173</v>
      </c>
      <c r="K9" s="16">
        <v>180</v>
      </c>
      <c r="L9" s="17">
        <f t="shared" si="0"/>
        <v>-89.85</v>
      </c>
      <c r="M9" s="18">
        <f t="shared" si="1"/>
        <v>-17970</v>
      </c>
      <c r="N9" s="5"/>
    </row>
    <row r="10" spans="1:14" ht="15.75">
      <c r="A10" s="9" t="s">
        <v>20</v>
      </c>
      <c r="B10" s="10">
        <v>22636</v>
      </c>
      <c r="C10" s="11"/>
      <c r="D10" s="9" t="s">
        <v>21</v>
      </c>
      <c r="E10" s="9">
        <v>0</v>
      </c>
      <c r="F10" s="9">
        <v>0</v>
      </c>
      <c r="G10" s="10">
        <v>0</v>
      </c>
      <c r="H10" s="15">
        <v>0</v>
      </c>
      <c r="I10" s="15">
        <v>0</v>
      </c>
      <c r="J10" s="15">
        <v>0</v>
      </c>
      <c r="K10" s="16">
        <v>180</v>
      </c>
      <c r="L10" s="17">
        <f t="shared" si="0"/>
        <v>0</v>
      </c>
      <c r="M10" s="18">
        <f t="shared" si="1"/>
        <v>0</v>
      </c>
      <c r="N10" s="5"/>
    </row>
    <row r="11" spans="1:14" ht="15.75">
      <c r="A11" s="9" t="s">
        <v>22</v>
      </c>
      <c r="B11" s="10">
        <v>256801.53000000003</v>
      </c>
      <c r="C11" s="11"/>
      <c r="D11" s="9" t="s">
        <v>23</v>
      </c>
      <c r="E11" s="9">
        <v>-3792</v>
      </c>
      <c r="F11" s="9">
        <v>0</v>
      </c>
      <c r="G11" s="10">
        <v>0</v>
      </c>
      <c r="H11" s="15">
        <v>0</v>
      </c>
      <c r="I11" s="15">
        <v>0</v>
      </c>
      <c r="J11" s="15">
        <v>-3792</v>
      </c>
      <c r="K11" s="16">
        <v>180</v>
      </c>
      <c r="L11" s="17">
        <f t="shared" si="0"/>
        <v>-21.066666666666666</v>
      </c>
      <c r="M11" s="18">
        <f t="shared" si="1"/>
        <v>-4213.333333333333</v>
      </c>
      <c r="N11" s="5"/>
    </row>
    <row r="12" spans="1:14" ht="15.75">
      <c r="A12" s="9" t="s">
        <v>5</v>
      </c>
      <c r="B12" s="10">
        <v>25785</v>
      </c>
      <c r="C12" s="11"/>
      <c r="D12" s="9" t="s">
        <v>24</v>
      </c>
      <c r="E12" s="9">
        <v>-28634</v>
      </c>
      <c r="F12" s="9">
        <v>-12000</v>
      </c>
      <c r="G12" s="10">
        <v>-45500</v>
      </c>
      <c r="H12" s="15">
        <v>0</v>
      </c>
      <c r="I12" s="15">
        <v>0</v>
      </c>
      <c r="J12" s="15">
        <v>-86134</v>
      </c>
      <c r="K12" s="16">
        <v>180</v>
      </c>
      <c r="L12" s="17">
        <f t="shared" si="0"/>
        <v>-478.52222222222224</v>
      </c>
      <c r="M12" s="18">
        <f t="shared" si="1"/>
        <v>-95704.444444444453</v>
      </c>
      <c r="N12" s="5"/>
    </row>
    <row r="13" spans="1:14" ht="15.75">
      <c r="A13" s="9"/>
      <c r="B13" s="10"/>
      <c r="C13" s="11"/>
      <c r="D13" s="9" t="s">
        <v>25</v>
      </c>
      <c r="E13" s="9">
        <v>-1500</v>
      </c>
      <c r="F13" s="9">
        <v>0</v>
      </c>
      <c r="G13" s="10">
        <v>0</v>
      </c>
      <c r="H13" s="15">
        <v>0</v>
      </c>
      <c r="I13" s="15">
        <v>0</v>
      </c>
      <c r="J13" s="15">
        <v>-1500</v>
      </c>
      <c r="K13" s="16">
        <v>180</v>
      </c>
      <c r="L13" s="17">
        <f t="shared" si="0"/>
        <v>-8.3333333333333339</v>
      </c>
      <c r="M13" s="18">
        <f t="shared" si="1"/>
        <v>-1666.6666666666667</v>
      </c>
      <c r="N13" s="5"/>
    </row>
    <row r="14" spans="1:14" ht="15.75">
      <c r="A14" s="21" t="s">
        <v>26</v>
      </c>
      <c r="B14" s="10"/>
      <c r="C14" s="20">
        <v>1023913</v>
      </c>
      <c r="D14" s="9" t="s">
        <v>27</v>
      </c>
      <c r="E14" s="9">
        <v>-41514</v>
      </c>
      <c r="F14" s="9">
        <v>0</v>
      </c>
      <c r="G14" s="10">
        <v>0</v>
      </c>
      <c r="H14" s="15">
        <v>0</v>
      </c>
      <c r="I14" s="15">
        <v>0</v>
      </c>
      <c r="J14" s="15">
        <v>-41514</v>
      </c>
      <c r="K14" s="16">
        <v>180</v>
      </c>
      <c r="L14" s="17">
        <f t="shared" si="0"/>
        <v>-230.63333333333333</v>
      </c>
      <c r="M14" s="18">
        <f t="shared" si="1"/>
        <v>-46126.666666666664</v>
      </c>
      <c r="N14" s="5"/>
    </row>
    <row r="15" spans="1:14" ht="15.75">
      <c r="A15" s="9" t="s">
        <v>28</v>
      </c>
      <c r="B15" s="10">
        <v>0</v>
      </c>
      <c r="C15" s="11"/>
      <c r="D15" s="9" t="s">
        <v>29</v>
      </c>
      <c r="E15" s="9">
        <v>-10246</v>
      </c>
      <c r="F15" s="9">
        <v>0</v>
      </c>
      <c r="G15" s="10">
        <v>0</v>
      </c>
      <c r="H15" s="15">
        <v>0</v>
      </c>
      <c r="I15" s="15">
        <v>0</v>
      </c>
      <c r="J15" s="15">
        <v>-10246</v>
      </c>
      <c r="K15" s="16">
        <v>180</v>
      </c>
      <c r="L15" s="17">
        <f t="shared" si="0"/>
        <v>-56.922222222222224</v>
      </c>
      <c r="M15" s="18">
        <f t="shared" si="1"/>
        <v>-11384.444444444445</v>
      </c>
      <c r="N15" s="5"/>
    </row>
    <row r="16" spans="1:14" ht="15.75">
      <c r="A16" s="9" t="s">
        <v>30</v>
      </c>
      <c r="B16" s="10">
        <v>0</v>
      </c>
      <c r="C16" s="11"/>
      <c r="D16" s="9" t="s">
        <v>31</v>
      </c>
      <c r="E16" s="9">
        <v>-9563</v>
      </c>
      <c r="F16" s="9">
        <v>0</v>
      </c>
      <c r="G16" s="10">
        <v>0</v>
      </c>
      <c r="H16" s="15">
        <v>0</v>
      </c>
      <c r="I16" s="15">
        <v>0</v>
      </c>
      <c r="J16" s="15">
        <v>-9563</v>
      </c>
      <c r="K16" s="16">
        <v>180</v>
      </c>
      <c r="L16" s="17">
        <f t="shared" si="0"/>
        <v>-53.12777777777778</v>
      </c>
      <c r="M16" s="18">
        <f t="shared" si="1"/>
        <v>-10625.555555555557</v>
      </c>
      <c r="N16" s="5"/>
    </row>
    <row r="17" spans="1:14" ht="15.75">
      <c r="A17" s="9" t="s">
        <v>32</v>
      </c>
      <c r="B17" s="10">
        <v>0</v>
      </c>
      <c r="C17" s="11"/>
      <c r="D17" s="9" t="s">
        <v>33</v>
      </c>
      <c r="E17" s="9">
        <v>0</v>
      </c>
      <c r="F17" s="9">
        <v>-5800</v>
      </c>
      <c r="G17" s="10">
        <v>-10000</v>
      </c>
      <c r="H17" s="15">
        <v>0</v>
      </c>
      <c r="I17" s="15">
        <v>0</v>
      </c>
      <c r="J17" s="15">
        <v>-15800</v>
      </c>
      <c r="K17" s="16">
        <v>180</v>
      </c>
      <c r="L17" s="17">
        <f t="shared" si="0"/>
        <v>-87.777777777777771</v>
      </c>
      <c r="M17" s="18">
        <f t="shared" si="1"/>
        <v>-17555.555555555555</v>
      </c>
      <c r="N17" s="5"/>
    </row>
    <row r="18" spans="1:14" ht="15.75">
      <c r="A18" s="9" t="s">
        <v>34</v>
      </c>
      <c r="B18" s="10">
        <v>19003</v>
      </c>
      <c r="C18" s="11"/>
      <c r="D18" s="9" t="s">
        <v>35</v>
      </c>
      <c r="E18" s="9">
        <v>0</v>
      </c>
      <c r="F18" s="9">
        <v>0</v>
      </c>
      <c r="G18" s="10">
        <v>0</v>
      </c>
      <c r="H18" s="15">
        <v>0</v>
      </c>
      <c r="I18" s="15">
        <v>0</v>
      </c>
      <c r="J18" s="15">
        <v>0</v>
      </c>
      <c r="K18" s="16">
        <v>180</v>
      </c>
      <c r="L18" s="17">
        <f t="shared" si="0"/>
        <v>0</v>
      </c>
      <c r="M18" s="18">
        <f t="shared" si="1"/>
        <v>0</v>
      </c>
      <c r="N18" s="5"/>
    </row>
    <row r="19" spans="1:14" ht="15.75">
      <c r="A19" s="9" t="s">
        <v>36</v>
      </c>
      <c r="B19" s="10">
        <v>7000</v>
      </c>
      <c r="C19" s="11"/>
      <c r="D19" s="9" t="s">
        <v>37</v>
      </c>
      <c r="E19" s="9">
        <v>0</v>
      </c>
      <c r="F19" s="9">
        <v>0</v>
      </c>
      <c r="G19" s="10">
        <v>0</v>
      </c>
      <c r="H19" s="15">
        <v>0</v>
      </c>
      <c r="I19" s="15">
        <v>0</v>
      </c>
      <c r="J19" s="15">
        <v>0</v>
      </c>
      <c r="K19" s="16">
        <v>180</v>
      </c>
      <c r="L19" s="17">
        <f t="shared" si="0"/>
        <v>0</v>
      </c>
      <c r="M19" s="18">
        <f t="shared" si="1"/>
        <v>0</v>
      </c>
      <c r="N19" s="5"/>
    </row>
    <row r="20" spans="1:14" ht="15.75">
      <c r="A20" s="9" t="s">
        <v>38</v>
      </c>
      <c r="B20" s="10">
        <v>142511</v>
      </c>
      <c r="C20" s="11"/>
      <c r="D20" s="9" t="s">
        <v>39</v>
      </c>
      <c r="E20" s="9">
        <v>0</v>
      </c>
      <c r="F20" s="9">
        <v>-5240</v>
      </c>
      <c r="G20" s="10">
        <v>-5000</v>
      </c>
      <c r="H20" s="15">
        <v>0</v>
      </c>
      <c r="I20" s="15">
        <v>0</v>
      </c>
      <c r="J20" s="15">
        <v>-10240</v>
      </c>
      <c r="K20" s="16">
        <v>180</v>
      </c>
      <c r="L20" s="17">
        <f t="shared" si="0"/>
        <v>-56.888888888888886</v>
      </c>
      <c r="M20" s="18">
        <f t="shared" si="1"/>
        <v>-11377.777777777777</v>
      </c>
      <c r="N20" s="5"/>
    </row>
    <row r="21" spans="1:14" ht="15.75">
      <c r="A21" s="9" t="s">
        <v>40</v>
      </c>
      <c r="B21" s="10">
        <v>0</v>
      </c>
      <c r="C21" s="11"/>
      <c r="D21" s="9" t="s">
        <v>41</v>
      </c>
      <c r="E21" s="9">
        <v>-3315</v>
      </c>
      <c r="F21" s="9">
        <v>0</v>
      </c>
      <c r="G21" s="10">
        <v>0</v>
      </c>
      <c r="H21" s="15">
        <v>0</v>
      </c>
      <c r="I21" s="15">
        <v>0</v>
      </c>
      <c r="J21" s="15">
        <v>-3315</v>
      </c>
      <c r="K21" s="16">
        <v>180</v>
      </c>
      <c r="L21" s="17">
        <f t="shared" si="0"/>
        <v>-18.416666666666668</v>
      </c>
      <c r="M21" s="18">
        <f t="shared" si="1"/>
        <v>-3683.3333333333335</v>
      </c>
      <c r="N21" s="5"/>
    </row>
    <row r="22" spans="1:14" ht="15.75">
      <c r="A22" s="9" t="s">
        <v>42</v>
      </c>
      <c r="B22" s="10">
        <v>855399</v>
      </c>
      <c r="C22" s="11"/>
      <c r="D22" s="9" t="s">
        <v>43</v>
      </c>
      <c r="E22" s="9">
        <v>-235</v>
      </c>
      <c r="F22" s="9">
        <v>0</v>
      </c>
      <c r="G22" s="10">
        <v>0</v>
      </c>
      <c r="H22" s="15">
        <v>0</v>
      </c>
      <c r="I22" s="15">
        <v>0</v>
      </c>
      <c r="J22" s="15">
        <v>-235</v>
      </c>
      <c r="K22" s="16">
        <v>180</v>
      </c>
      <c r="L22" s="17">
        <f t="shared" si="0"/>
        <v>-1.3055555555555556</v>
      </c>
      <c r="M22" s="18">
        <f t="shared" si="1"/>
        <v>-261.11111111111114</v>
      </c>
      <c r="N22" s="5"/>
    </row>
    <row r="23" spans="1:14" ht="15.75">
      <c r="A23" s="9" t="s">
        <v>44</v>
      </c>
      <c r="B23" s="10">
        <v>0</v>
      </c>
      <c r="C23" s="11"/>
      <c r="D23" s="9" t="s">
        <v>45</v>
      </c>
      <c r="E23" s="9">
        <v>-4098</v>
      </c>
      <c r="F23" s="9">
        <v>0</v>
      </c>
      <c r="G23" s="10">
        <v>0</v>
      </c>
      <c r="H23" s="15">
        <v>0</v>
      </c>
      <c r="I23" s="15">
        <v>0</v>
      </c>
      <c r="J23" s="15">
        <v>-4098</v>
      </c>
      <c r="K23" s="16">
        <v>180</v>
      </c>
      <c r="L23" s="17">
        <f t="shared" si="0"/>
        <v>-22.766666666666666</v>
      </c>
      <c r="M23" s="18">
        <f t="shared" si="1"/>
        <v>-4553.333333333333</v>
      </c>
      <c r="N23" s="5"/>
    </row>
    <row r="24" spans="1:14" ht="15.75">
      <c r="A24" s="9" t="s">
        <v>46</v>
      </c>
      <c r="B24" s="10">
        <v>0</v>
      </c>
      <c r="C24" s="11"/>
      <c r="D24" s="9" t="s">
        <v>47</v>
      </c>
      <c r="E24" s="9">
        <v>0</v>
      </c>
      <c r="F24" s="9">
        <v>0</v>
      </c>
      <c r="G24" s="10">
        <v>0</v>
      </c>
      <c r="H24" s="15">
        <v>0</v>
      </c>
      <c r="I24" s="15">
        <v>0</v>
      </c>
      <c r="J24" s="15">
        <v>0</v>
      </c>
      <c r="K24" s="16">
        <v>180</v>
      </c>
      <c r="L24" s="17">
        <f t="shared" si="0"/>
        <v>0</v>
      </c>
      <c r="M24" s="18">
        <f t="shared" si="1"/>
        <v>0</v>
      </c>
      <c r="N24" s="5"/>
    </row>
    <row r="25" spans="1:14" ht="15.75">
      <c r="A25" s="9"/>
      <c r="B25" s="10"/>
      <c r="C25" s="11"/>
      <c r="D25" s="9" t="s">
        <v>48</v>
      </c>
      <c r="E25" s="9">
        <v>-28473</v>
      </c>
      <c r="F25" s="9">
        <v>0</v>
      </c>
      <c r="G25" s="10">
        <v>0</v>
      </c>
      <c r="H25" s="15">
        <v>0</v>
      </c>
      <c r="I25" s="15">
        <v>0</v>
      </c>
      <c r="J25" s="15">
        <v>-28473</v>
      </c>
      <c r="K25" s="16">
        <v>180</v>
      </c>
      <c r="L25" s="17">
        <f t="shared" si="0"/>
        <v>-158.18333333333334</v>
      </c>
      <c r="M25" s="18">
        <f t="shared" si="1"/>
        <v>-31636.666666666668</v>
      </c>
      <c r="N25" s="5"/>
    </row>
    <row r="26" spans="1:14" ht="15.75">
      <c r="A26" s="9"/>
      <c r="B26" s="10"/>
      <c r="C26" s="11"/>
      <c r="D26" s="9" t="s">
        <v>49</v>
      </c>
      <c r="E26" s="9">
        <v>-600</v>
      </c>
      <c r="F26" s="9">
        <v>0</v>
      </c>
      <c r="G26" s="10">
        <v>0</v>
      </c>
      <c r="H26" s="15">
        <v>0</v>
      </c>
      <c r="I26" s="15">
        <v>0</v>
      </c>
      <c r="J26" s="15">
        <v>-600</v>
      </c>
      <c r="K26" s="16">
        <v>180</v>
      </c>
      <c r="L26" s="17">
        <f t="shared" si="0"/>
        <v>-3.3333333333333335</v>
      </c>
      <c r="M26" s="18">
        <f t="shared" si="1"/>
        <v>-666.66666666666674</v>
      </c>
      <c r="N26" s="5"/>
    </row>
    <row r="27" spans="1:14" ht="15.75">
      <c r="A27" s="9"/>
      <c r="B27" s="10"/>
      <c r="C27" s="11"/>
      <c r="D27" s="9" t="s">
        <v>50</v>
      </c>
      <c r="E27" s="9">
        <v>-14700</v>
      </c>
      <c r="F27" s="9">
        <v>0</v>
      </c>
      <c r="G27" s="10">
        <v>0</v>
      </c>
      <c r="H27" s="15">
        <v>0</v>
      </c>
      <c r="I27" s="15">
        <v>0</v>
      </c>
      <c r="J27" s="15">
        <v>-14700</v>
      </c>
      <c r="K27" s="16">
        <v>180</v>
      </c>
      <c r="L27" s="17">
        <f t="shared" si="0"/>
        <v>-81.666666666666671</v>
      </c>
      <c r="M27" s="18">
        <f t="shared" si="1"/>
        <v>-16333.333333333334</v>
      </c>
      <c r="N27" s="5"/>
    </row>
    <row r="28" spans="1:14" ht="15.75">
      <c r="A28" s="9"/>
      <c r="B28" s="10"/>
      <c r="C28" s="11"/>
      <c r="D28" s="9" t="s">
        <v>51</v>
      </c>
      <c r="E28" s="9">
        <v>-1719</v>
      </c>
      <c r="F28" s="9">
        <v>0</v>
      </c>
      <c r="G28" s="10">
        <v>0</v>
      </c>
      <c r="H28" s="15">
        <v>0</v>
      </c>
      <c r="I28" s="15">
        <v>0</v>
      </c>
      <c r="J28" s="15">
        <v>-1719</v>
      </c>
      <c r="K28" s="16">
        <v>180</v>
      </c>
      <c r="L28" s="17">
        <f t="shared" si="0"/>
        <v>-9.5500000000000007</v>
      </c>
      <c r="M28" s="18">
        <f t="shared" si="1"/>
        <v>-1910.0000000000002</v>
      </c>
      <c r="N28" s="5"/>
    </row>
    <row r="29" spans="1:14" ht="15.75">
      <c r="A29" s="9"/>
      <c r="B29" s="10"/>
      <c r="C29" s="11"/>
      <c r="D29" s="9" t="s">
        <v>52</v>
      </c>
      <c r="E29" s="9">
        <v>-300</v>
      </c>
      <c r="F29" s="9">
        <v>0</v>
      </c>
      <c r="G29" s="10">
        <v>0</v>
      </c>
      <c r="H29" s="15">
        <v>0</v>
      </c>
      <c r="I29" s="15">
        <v>0</v>
      </c>
      <c r="J29" s="15">
        <v>-300</v>
      </c>
      <c r="K29" s="16">
        <v>180</v>
      </c>
      <c r="L29" s="17">
        <f t="shared" si="0"/>
        <v>-1.6666666666666667</v>
      </c>
      <c r="M29" s="18">
        <f t="shared" si="1"/>
        <v>-333.33333333333337</v>
      </c>
      <c r="N29" s="5"/>
    </row>
    <row r="30" spans="1:14" ht="15.75">
      <c r="A30" s="9"/>
      <c r="B30" s="10"/>
      <c r="C30" s="11"/>
      <c r="D30" s="9" t="s">
        <v>53</v>
      </c>
      <c r="E30" s="9">
        <v>-155</v>
      </c>
      <c r="F30" s="9">
        <v>0</v>
      </c>
      <c r="G30" s="10">
        <v>0</v>
      </c>
      <c r="H30" s="15">
        <v>0</v>
      </c>
      <c r="I30" s="15">
        <v>0</v>
      </c>
      <c r="J30" s="15">
        <v>-155</v>
      </c>
      <c r="K30" s="16">
        <v>180</v>
      </c>
      <c r="L30" s="17">
        <f t="shared" si="0"/>
        <v>-0.86111111111111116</v>
      </c>
      <c r="M30" s="18">
        <f t="shared" si="1"/>
        <v>-172.22222222222223</v>
      </c>
      <c r="N30" s="5"/>
    </row>
    <row r="31" spans="1:14" ht="15.75">
      <c r="A31" s="9"/>
      <c r="B31" s="10"/>
      <c r="C31" s="11"/>
      <c r="D31" s="9" t="s">
        <v>54</v>
      </c>
      <c r="E31" s="9">
        <v>-11948</v>
      </c>
      <c r="F31" s="9">
        <v>0</v>
      </c>
      <c r="G31" s="10">
        <v>0</v>
      </c>
      <c r="H31" s="15">
        <v>0</v>
      </c>
      <c r="I31" s="15">
        <v>0</v>
      </c>
      <c r="J31" s="15">
        <v>-11948</v>
      </c>
      <c r="K31" s="16">
        <v>180</v>
      </c>
      <c r="L31" s="17">
        <f t="shared" si="0"/>
        <v>-66.37777777777778</v>
      </c>
      <c r="M31" s="18">
        <f t="shared" si="1"/>
        <v>-13275.555555555557</v>
      </c>
      <c r="N31" s="5"/>
    </row>
    <row r="32" spans="1:14" ht="15.75">
      <c r="A32" s="21" t="s">
        <v>55</v>
      </c>
      <c r="B32" s="10"/>
      <c r="C32" s="20">
        <v>11959</v>
      </c>
      <c r="D32" s="9" t="s">
        <v>56</v>
      </c>
      <c r="E32" s="9">
        <v>-3365</v>
      </c>
      <c r="F32" s="9">
        <v>0</v>
      </c>
      <c r="G32" s="10">
        <v>0</v>
      </c>
      <c r="H32" s="15">
        <v>0</v>
      </c>
      <c r="I32" s="15">
        <v>0</v>
      </c>
      <c r="J32" s="15">
        <v>-3365</v>
      </c>
      <c r="K32" s="16">
        <v>180</v>
      </c>
      <c r="L32" s="17">
        <f t="shared" si="0"/>
        <v>-18.694444444444443</v>
      </c>
      <c r="M32" s="18">
        <f t="shared" si="1"/>
        <v>-3738.8888888888887</v>
      </c>
      <c r="N32" s="5"/>
    </row>
    <row r="33" spans="1:14" ht="15.75">
      <c r="A33" s="9" t="s">
        <v>57</v>
      </c>
      <c r="B33" s="10">
        <v>0</v>
      </c>
      <c r="C33" s="11"/>
      <c r="D33" s="9" t="s">
        <v>58</v>
      </c>
      <c r="E33" s="9">
        <v>-7339</v>
      </c>
      <c r="F33" s="9">
        <v>0</v>
      </c>
      <c r="G33" s="10">
        <v>0</v>
      </c>
      <c r="H33" s="15">
        <v>0</v>
      </c>
      <c r="I33" s="15">
        <v>0</v>
      </c>
      <c r="J33" s="15">
        <v>-7339</v>
      </c>
      <c r="K33" s="16">
        <v>180</v>
      </c>
      <c r="L33" s="17">
        <f t="shared" si="0"/>
        <v>-40.772222222222226</v>
      </c>
      <c r="M33" s="18">
        <f t="shared" si="1"/>
        <v>-8154.4444444444453</v>
      </c>
      <c r="N33" s="5"/>
    </row>
    <row r="34" spans="1:14" ht="15.75">
      <c r="A34" s="9" t="s">
        <v>59</v>
      </c>
      <c r="B34" s="10">
        <v>0</v>
      </c>
      <c r="C34" s="11"/>
      <c r="D34" s="9" t="s">
        <v>60</v>
      </c>
      <c r="E34" s="9">
        <v>-2800</v>
      </c>
      <c r="F34" s="9">
        <v>0</v>
      </c>
      <c r="G34" s="10">
        <v>0</v>
      </c>
      <c r="H34" s="15">
        <v>0</v>
      </c>
      <c r="I34" s="15">
        <v>0</v>
      </c>
      <c r="J34" s="15">
        <v>-2800</v>
      </c>
      <c r="K34" s="16">
        <v>180</v>
      </c>
      <c r="L34" s="17">
        <f t="shared" si="0"/>
        <v>-15.555555555555555</v>
      </c>
      <c r="M34" s="18">
        <f t="shared" si="1"/>
        <v>-3111.1111111111109</v>
      </c>
      <c r="N34" s="5"/>
    </row>
    <row r="35" spans="1:14" ht="15.75">
      <c r="A35" s="9"/>
      <c r="B35" s="10">
        <v>0</v>
      </c>
      <c r="C35" s="11"/>
      <c r="D35" s="9" t="s">
        <v>61</v>
      </c>
      <c r="E35" s="9">
        <v>0</v>
      </c>
      <c r="F35" s="9">
        <v>0</v>
      </c>
      <c r="G35" s="10">
        <v>0</v>
      </c>
      <c r="H35" s="15">
        <v>0</v>
      </c>
      <c r="I35" s="15">
        <v>0</v>
      </c>
      <c r="J35" s="15">
        <v>0</v>
      </c>
      <c r="K35" s="16">
        <v>180</v>
      </c>
      <c r="L35" s="17">
        <f t="shared" si="0"/>
        <v>0</v>
      </c>
      <c r="M35" s="18">
        <f t="shared" si="1"/>
        <v>0</v>
      </c>
      <c r="N35" s="5"/>
    </row>
    <row r="36" spans="1:14" ht="15.75">
      <c r="A36" s="9" t="s">
        <v>62</v>
      </c>
      <c r="B36" s="10">
        <v>690</v>
      </c>
      <c r="C36" s="11"/>
      <c r="D36" s="9">
        <v>0</v>
      </c>
      <c r="E36" s="9">
        <v>0</v>
      </c>
      <c r="F36" s="9">
        <v>0</v>
      </c>
      <c r="G36" s="10">
        <v>0</v>
      </c>
      <c r="H36" s="15">
        <v>0</v>
      </c>
      <c r="I36" s="15">
        <v>0</v>
      </c>
      <c r="J36" s="15">
        <v>0</v>
      </c>
      <c r="K36" s="16">
        <v>180</v>
      </c>
      <c r="L36" s="17">
        <f t="shared" si="0"/>
        <v>0</v>
      </c>
      <c r="M36" s="18">
        <f t="shared" si="1"/>
        <v>0</v>
      </c>
      <c r="N36" s="5"/>
    </row>
    <row r="37" spans="1:14" ht="15.75">
      <c r="A37" s="9" t="s">
        <v>63</v>
      </c>
      <c r="B37" s="10">
        <v>0</v>
      </c>
      <c r="C37" s="11"/>
      <c r="D37" s="9" t="s">
        <v>64</v>
      </c>
      <c r="E37" s="9">
        <v>-3732</v>
      </c>
      <c r="F37" s="9">
        <v>0</v>
      </c>
      <c r="G37" s="10">
        <v>0</v>
      </c>
      <c r="H37" s="15">
        <v>0</v>
      </c>
      <c r="I37" s="15">
        <v>0</v>
      </c>
      <c r="J37" s="15">
        <v>-3732</v>
      </c>
      <c r="K37" s="16">
        <v>180</v>
      </c>
      <c r="L37" s="17">
        <f t="shared" si="0"/>
        <v>-20.733333333333334</v>
      </c>
      <c r="M37" s="18">
        <f t="shared" si="1"/>
        <v>-4146.666666666667</v>
      </c>
      <c r="N37" s="5"/>
    </row>
    <row r="38" spans="1:14" ht="15.75">
      <c r="A38" s="9" t="s">
        <v>65</v>
      </c>
      <c r="B38" s="10">
        <v>0</v>
      </c>
      <c r="C38" s="11"/>
      <c r="D38" s="9" t="s">
        <v>66</v>
      </c>
      <c r="E38" s="9">
        <v>-1450</v>
      </c>
      <c r="F38" s="9">
        <v>0</v>
      </c>
      <c r="G38" s="10">
        <v>0</v>
      </c>
      <c r="H38" s="15">
        <v>0</v>
      </c>
      <c r="I38" s="15">
        <v>0</v>
      </c>
      <c r="J38" s="15">
        <v>-1450</v>
      </c>
      <c r="K38" s="16">
        <v>180</v>
      </c>
      <c r="L38" s="17">
        <f t="shared" si="0"/>
        <v>-8.0555555555555554</v>
      </c>
      <c r="M38" s="18">
        <f t="shared" si="1"/>
        <v>-1611.1111111111111</v>
      </c>
      <c r="N38" s="5"/>
    </row>
    <row r="39" spans="1:14" ht="15.75">
      <c r="A39" s="9" t="s">
        <v>67</v>
      </c>
      <c r="B39" s="10">
        <v>0</v>
      </c>
      <c r="C39" s="11"/>
      <c r="D39" s="9" t="s">
        <v>68</v>
      </c>
      <c r="E39" s="9">
        <v>0</v>
      </c>
      <c r="F39" s="9">
        <v>-25419</v>
      </c>
      <c r="G39" s="10">
        <v>-688152</v>
      </c>
      <c r="H39" s="15">
        <v>-32903</v>
      </c>
      <c r="I39" s="15">
        <v>0</v>
      </c>
      <c r="J39" s="15">
        <v>-746474</v>
      </c>
      <c r="K39" s="16">
        <v>180</v>
      </c>
      <c r="L39" s="17">
        <f t="shared" si="0"/>
        <v>-4147.0777777777776</v>
      </c>
      <c r="M39" s="18">
        <f t="shared" si="1"/>
        <v>-829415.5555555555</v>
      </c>
      <c r="N39" s="5"/>
    </row>
    <row r="40" spans="1:14" ht="15.75">
      <c r="A40" s="9" t="s">
        <v>69</v>
      </c>
      <c r="B40" s="10">
        <v>0</v>
      </c>
      <c r="C40" s="11"/>
      <c r="D40" s="9" t="s">
        <v>70</v>
      </c>
      <c r="E40" s="21">
        <v>-49348</v>
      </c>
      <c r="F40" s="9">
        <v>0</v>
      </c>
      <c r="G40" s="10">
        <v>-13940</v>
      </c>
      <c r="H40" s="15">
        <v>0</v>
      </c>
      <c r="I40" s="15">
        <v>0</v>
      </c>
      <c r="J40" s="15">
        <v>-63288</v>
      </c>
      <c r="K40" s="16">
        <v>180</v>
      </c>
      <c r="L40" s="17">
        <f t="shared" si="0"/>
        <v>-351.6</v>
      </c>
      <c r="M40" s="18">
        <f t="shared" si="1"/>
        <v>-70320</v>
      </c>
      <c r="N40" s="5"/>
    </row>
    <row r="41" spans="1:14" ht="15.75">
      <c r="A41" s="9" t="s">
        <v>71</v>
      </c>
      <c r="B41" s="10">
        <v>11225</v>
      </c>
      <c r="C41" s="11"/>
      <c r="D41" s="9" t="s">
        <v>72</v>
      </c>
      <c r="E41" s="9">
        <v>-1100</v>
      </c>
      <c r="F41" s="9">
        <v>0</v>
      </c>
      <c r="G41" s="10">
        <v>0</v>
      </c>
      <c r="H41" s="15">
        <v>0</v>
      </c>
      <c r="I41" s="15">
        <v>0</v>
      </c>
      <c r="J41" s="15">
        <v>-1100</v>
      </c>
      <c r="K41" s="16">
        <v>180</v>
      </c>
      <c r="L41" s="17">
        <f t="shared" si="0"/>
        <v>-6.1111111111111107</v>
      </c>
      <c r="M41" s="18">
        <f t="shared" si="1"/>
        <v>-1222.2222222222222</v>
      </c>
      <c r="N41" s="5"/>
    </row>
    <row r="42" spans="1:14" ht="15.75">
      <c r="A42" s="9" t="s">
        <v>73</v>
      </c>
      <c r="B42" s="10">
        <v>0</v>
      </c>
      <c r="C42" s="11"/>
      <c r="D42" s="9" t="s">
        <v>74</v>
      </c>
      <c r="E42" s="9">
        <v>-22983</v>
      </c>
      <c r="F42" s="9">
        <v>0</v>
      </c>
      <c r="G42" s="10">
        <v>0</v>
      </c>
      <c r="H42" s="15">
        <v>0</v>
      </c>
      <c r="I42" s="15">
        <v>0</v>
      </c>
      <c r="J42" s="15">
        <v>-22983</v>
      </c>
      <c r="K42" s="16">
        <v>180</v>
      </c>
      <c r="L42" s="17">
        <f t="shared" si="0"/>
        <v>-127.68333333333334</v>
      </c>
      <c r="M42" s="18">
        <f t="shared" si="1"/>
        <v>-25536.666666666668</v>
      </c>
      <c r="N42" s="5"/>
    </row>
    <row r="43" spans="1:14" ht="15.75">
      <c r="A43" s="9" t="s">
        <v>75</v>
      </c>
      <c r="B43" s="10">
        <v>44</v>
      </c>
      <c r="C43" s="11"/>
      <c r="D43" s="9" t="s">
        <v>76</v>
      </c>
      <c r="E43" s="9">
        <v>-1532</v>
      </c>
      <c r="F43" s="9">
        <v>0</v>
      </c>
      <c r="G43" s="10">
        <v>0</v>
      </c>
      <c r="H43" s="15">
        <v>0</v>
      </c>
      <c r="I43" s="15">
        <v>0</v>
      </c>
      <c r="J43" s="15">
        <v>-1532</v>
      </c>
      <c r="K43" s="16">
        <v>180</v>
      </c>
      <c r="L43" s="17">
        <f t="shared" si="0"/>
        <v>-8.5111111111111111</v>
      </c>
      <c r="M43" s="18">
        <f t="shared" si="1"/>
        <v>-1702.2222222222222</v>
      </c>
      <c r="N43" s="5"/>
    </row>
    <row r="44" spans="1:14" ht="15.75">
      <c r="A44" s="9"/>
      <c r="B44" s="10"/>
      <c r="C44" s="11"/>
      <c r="D44" s="9" t="s">
        <v>77</v>
      </c>
      <c r="E44" s="9">
        <v>-5013</v>
      </c>
      <c r="F44" s="9">
        <v>0</v>
      </c>
      <c r="G44" s="10">
        <v>0</v>
      </c>
      <c r="H44" s="15">
        <v>0</v>
      </c>
      <c r="I44" s="15">
        <v>0</v>
      </c>
      <c r="J44" s="15">
        <v>-5013</v>
      </c>
      <c r="K44" s="16">
        <v>180</v>
      </c>
      <c r="L44" s="17">
        <f t="shared" si="0"/>
        <v>-27.85</v>
      </c>
      <c r="M44" s="18">
        <f t="shared" si="1"/>
        <v>-5570</v>
      </c>
      <c r="N44" s="5"/>
    </row>
    <row r="45" spans="1:14" ht="15.75">
      <c r="A45" s="21" t="s">
        <v>78</v>
      </c>
      <c r="B45" s="10"/>
      <c r="C45" s="20">
        <v>0</v>
      </c>
      <c r="D45" s="9" t="s">
        <v>79</v>
      </c>
      <c r="E45" s="9">
        <v>-500</v>
      </c>
      <c r="F45" s="9">
        <v>0</v>
      </c>
      <c r="G45" s="10">
        <v>0</v>
      </c>
      <c r="H45" s="15">
        <v>0</v>
      </c>
      <c r="I45" s="15">
        <v>0</v>
      </c>
      <c r="J45" s="15">
        <v>-500</v>
      </c>
      <c r="K45" s="16">
        <v>180</v>
      </c>
      <c r="L45" s="17">
        <f t="shared" si="0"/>
        <v>-2.7777777777777777</v>
      </c>
      <c r="M45" s="18">
        <f t="shared" si="1"/>
        <v>-555.55555555555554</v>
      </c>
      <c r="N45" s="5"/>
    </row>
    <row r="46" spans="1:14" ht="15.75">
      <c r="A46" s="9" t="s">
        <v>80</v>
      </c>
      <c r="B46" s="10">
        <v>0</v>
      </c>
      <c r="C46" s="20"/>
      <c r="D46" s="9" t="s">
        <v>81</v>
      </c>
      <c r="E46" s="9">
        <v>0</v>
      </c>
      <c r="F46" s="9">
        <v>0</v>
      </c>
      <c r="G46" s="10">
        <v>-3075</v>
      </c>
      <c r="H46" s="15">
        <v>0</v>
      </c>
      <c r="I46" s="15">
        <v>0</v>
      </c>
      <c r="J46" s="15">
        <v>-3075</v>
      </c>
      <c r="K46" s="16">
        <v>180</v>
      </c>
      <c r="L46" s="17">
        <f t="shared" si="0"/>
        <v>-17.083333333333332</v>
      </c>
      <c r="M46" s="18">
        <f t="shared" si="1"/>
        <v>-3416.6666666666665</v>
      </c>
      <c r="N46" s="5"/>
    </row>
    <row r="47" spans="1:14" ht="15.75">
      <c r="A47" s="9" t="s">
        <v>82</v>
      </c>
      <c r="B47" s="10">
        <v>0</v>
      </c>
      <c r="C47" s="11"/>
      <c r="D47" s="9" t="s">
        <v>83</v>
      </c>
      <c r="E47" s="9">
        <v>-17130</v>
      </c>
      <c r="F47" s="9">
        <v>0</v>
      </c>
      <c r="G47" s="10">
        <v>0</v>
      </c>
      <c r="H47" s="15">
        <v>0</v>
      </c>
      <c r="I47" s="15">
        <v>0</v>
      </c>
      <c r="J47" s="15">
        <v>-17130</v>
      </c>
      <c r="K47" s="16">
        <v>180</v>
      </c>
      <c r="L47" s="17">
        <f t="shared" si="0"/>
        <v>-95.166666666666671</v>
      </c>
      <c r="M47" s="18">
        <f t="shared" si="1"/>
        <v>-19033.333333333336</v>
      </c>
      <c r="N47" s="5"/>
    </row>
    <row r="48" spans="1:14" ht="15.75">
      <c r="A48" s="9"/>
      <c r="B48" s="10"/>
      <c r="C48" s="11"/>
      <c r="D48" s="9" t="s">
        <v>84</v>
      </c>
      <c r="E48" s="9">
        <v>-21248</v>
      </c>
      <c r="F48" s="9">
        <v>0</v>
      </c>
      <c r="G48" s="10">
        <v>0</v>
      </c>
      <c r="H48" s="15">
        <v>0</v>
      </c>
      <c r="I48" s="15">
        <v>0</v>
      </c>
      <c r="J48" s="15">
        <v>-21248</v>
      </c>
      <c r="K48" s="16">
        <v>180</v>
      </c>
      <c r="L48" s="17">
        <f t="shared" si="0"/>
        <v>-118.04444444444445</v>
      </c>
      <c r="M48" s="18">
        <f t="shared" si="1"/>
        <v>-23608.888888888891</v>
      </c>
      <c r="N48" s="5"/>
    </row>
    <row r="49" spans="1:14" ht="15.75">
      <c r="A49" s="9"/>
      <c r="B49" s="10"/>
      <c r="C49" s="11"/>
      <c r="D49" s="9" t="s">
        <v>85</v>
      </c>
      <c r="E49" s="9">
        <v>-24310</v>
      </c>
      <c r="F49" s="9">
        <v>0</v>
      </c>
      <c r="G49" s="10">
        <v>0</v>
      </c>
      <c r="H49" s="15">
        <v>0</v>
      </c>
      <c r="I49" s="15">
        <v>0</v>
      </c>
      <c r="J49" s="15">
        <v>-24310</v>
      </c>
      <c r="K49" s="16">
        <v>180</v>
      </c>
      <c r="L49" s="17">
        <f t="shared" si="0"/>
        <v>-135.05555555555554</v>
      </c>
      <c r="M49" s="18">
        <f t="shared" si="1"/>
        <v>-27011.111111111109</v>
      </c>
      <c r="N49" s="5"/>
    </row>
    <row r="50" spans="1:14" ht="15.75">
      <c r="A50" s="9"/>
      <c r="B50" s="10"/>
      <c r="C50" s="11"/>
      <c r="D50" s="9" t="s">
        <v>86</v>
      </c>
      <c r="E50" s="9">
        <v>-2086</v>
      </c>
      <c r="F50" s="9">
        <v>0</v>
      </c>
      <c r="G50" s="10">
        <v>0</v>
      </c>
      <c r="H50" s="15">
        <v>0</v>
      </c>
      <c r="I50" s="15">
        <v>0</v>
      </c>
      <c r="J50" s="15">
        <v>-2086</v>
      </c>
      <c r="K50" s="16">
        <v>180</v>
      </c>
      <c r="L50" s="17">
        <f t="shared" si="0"/>
        <v>-11.588888888888889</v>
      </c>
      <c r="M50" s="18">
        <f t="shared" si="1"/>
        <v>-2317.7777777777778</v>
      </c>
      <c r="N50" s="5"/>
    </row>
    <row r="51" spans="1:14" ht="15.75">
      <c r="A51" s="9"/>
      <c r="B51" s="10"/>
      <c r="C51" s="11"/>
      <c r="D51" s="9" t="s">
        <v>87</v>
      </c>
      <c r="E51" s="9">
        <v>-4266</v>
      </c>
      <c r="F51" s="9">
        <v>0</v>
      </c>
      <c r="G51" s="10">
        <v>0</v>
      </c>
      <c r="H51" s="15">
        <v>0</v>
      </c>
      <c r="I51" s="15">
        <v>0</v>
      </c>
      <c r="J51" s="15">
        <v>-4266</v>
      </c>
      <c r="K51" s="16">
        <v>180</v>
      </c>
      <c r="L51" s="17">
        <f t="shared" si="0"/>
        <v>-23.7</v>
      </c>
      <c r="M51" s="18">
        <f t="shared" si="1"/>
        <v>-4740</v>
      </c>
      <c r="N51" s="5"/>
    </row>
    <row r="52" spans="1:14" ht="15.75">
      <c r="A52" s="9"/>
      <c r="B52" s="10"/>
      <c r="C52" s="11"/>
      <c r="D52" s="9" t="s">
        <v>88</v>
      </c>
      <c r="E52" s="9">
        <v>-2500</v>
      </c>
      <c r="F52" s="9">
        <v>0</v>
      </c>
      <c r="G52" s="10">
        <v>0</v>
      </c>
      <c r="H52" s="15">
        <v>0</v>
      </c>
      <c r="I52" s="15">
        <v>0</v>
      </c>
      <c r="J52" s="15">
        <v>-2500</v>
      </c>
      <c r="K52" s="16">
        <v>180</v>
      </c>
      <c r="L52" s="17">
        <f t="shared" si="0"/>
        <v>-13.888888888888889</v>
      </c>
      <c r="M52" s="18">
        <f t="shared" si="1"/>
        <v>-2777.7777777777778</v>
      </c>
      <c r="N52" s="5"/>
    </row>
    <row r="53" spans="1:14" ht="15.75">
      <c r="A53" s="9"/>
      <c r="B53" s="10"/>
      <c r="C53" s="11"/>
      <c r="D53" s="9" t="s">
        <v>89</v>
      </c>
      <c r="E53" s="9">
        <v>-26332</v>
      </c>
      <c r="F53" s="9">
        <v>0</v>
      </c>
      <c r="G53" s="10">
        <v>0</v>
      </c>
      <c r="H53" s="15">
        <v>0</v>
      </c>
      <c r="I53" s="15">
        <v>0</v>
      </c>
      <c r="J53" s="15">
        <v>-26332</v>
      </c>
      <c r="K53" s="16">
        <v>180</v>
      </c>
      <c r="L53" s="17">
        <f t="shared" si="0"/>
        <v>-146.28888888888889</v>
      </c>
      <c r="M53" s="18">
        <f t="shared" si="1"/>
        <v>-29257.777777777777</v>
      </c>
      <c r="N53" s="5"/>
    </row>
    <row r="54" spans="1:14" ht="15.75">
      <c r="A54" s="9"/>
      <c r="B54" s="10"/>
      <c r="C54" s="11"/>
      <c r="D54" s="9" t="s">
        <v>90</v>
      </c>
      <c r="E54" s="9">
        <v>-3756</v>
      </c>
      <c r="F54" s="9">
        <v>0</v>
      </c>
      <c r="G54" s="10">
        <v>0</v>
      </c>
      <c r="H54" s="15">
        <v>0</v>
      </c>
      <c r="I54" s="15">
        <v>0</v>
      </c>
      <c r="J54" s="15">
        <v>-3756</v>
      </c>
      <c r="K54" s="16">
        <v>180</v>
      </c>
      <c r="L54" s="17">
        <f t="shared" si="0"/>
        <v>-20.866666666666667</v>
      </c>
      <c r="M54" s="18">
        <f t="shared" si="1"/>
        <v>-4173.333333333333</v>
      </c>
      <c r="N54" s="5"/>
    </row>
    <row r="55" spans="1:14" ht="15.75">
      <c r="A55" s="9"/>
      <c r="B55" s="10"/>
      <c r="C55" s="11"/>
      <c r="D55" s="9" t="s">
        <v>91</v>
      </c>
      <c r="E55" s="9">
        <v>-7593</v>
      </c>
      <c r="F55" s="9">
        <v>0</v>
      </c>
      <c r="G55" s="10">
        <v>0</v>
      </c>
      <c r="H55" s="15">
        <v>0</v>
      </c>
      <c r="I55" s="15">
        <v>0</v>
      </c>
      <c r="J55" s="15">
        <v>-7593</v>
      </c>
      <c r="K55" s="16">
        <v>180</v>
      </c>
      <c r="L55" s="17">
        <f t="shared" si="0"/>
        <v>-42.18333333333333</v>
      </c>
      <c r="M55" s="18">
        <f t="shared" si="1"/>
        <v>-8436.6666666666661</v>
      </c>
      <c r="N55" s="5"/>
    </row>
    <row r="56" spans="1:14" ht="15.75">
      <c r="A56" s="9"/>
      <c r="B56" s="10"/>
      <c r="C56" s="11"/>
      <c r="D56" s="9" t="s">
        <v>92</v>
      </c>
      <c r="E56" s="9">
        <v>-2214</v>
      </c>
      <c r="F56" s="9">
        <v>0</v>
      </c>
      <c r="G56" s="10">
        <v>0</v>
      </c>
      <c r="H56" s="15">
        <v>0</v>
      </c>
      <c r="I56" s="15">
        <v>0</v>
      </c>
      <c r="J56" s="15">
        <v>-2214</v>
      </c>
      <c r="K56" s="16">
        <v>180</v>
      </c>
      <c r="L56" s="17">
        <f t="shared" si="0"/>
        <v>-12.3</v>
      </c>
      <c r="M56" s="18">
        <f t="shared" si="1"/>
        <v>-2460</v>
      </c>
      <c r="N56" s="5"/>
    </row>
    <row r="57" spans="1:14" ht="15.75">
      <c r="A57" s="9"/>
      <c r="B57" s="10"/>
      <c r="C57" s="11"/>
      <c r="D57" s="9" t="s">
        <v>93</v>
      </c>
      <c r="E57" s="9">
        <v>0</v>
      </c>
      <c r="F57" s="9">
        <v>0</v>
      </c>
      <c r="G57" s="10">
        <v>0</v>
      </c>
      <c r="H57" s="15">
        <v>0</v>
      </c>
      <c r="I57" s="15">
        <v>0</v>
      </c>
      <c r="J57" s="15">
        <v>0</v>
      </c>
      <c r="K57" s="16">
        <v>180</v>
      </c>
      <c r="L57" s="17">
        <f t="shared" si="0"/>
        <v>0</v>
      </c>
      <c r="M57" s="18">
        <f t="shared" si="1"/>
        <v>0</v>
      </c>
      <c r="N57" s="5"/>
    </row>
    <row r="58" spans="1:14" ht="15.75">
      <c r="A58" s="9"/>
      <c r="B58" s="10"/>
      <c r="C58" s="11"/>
      <c r="D58" s="9" t="s">
        <v>94</v>
      </c>
      <c r="E58" s="9">
        <v>-4615</v>
      </c>
      <c r="F58" s="9">
        <v>0</v>
      </c>
      <c r="G58" s="10">
        <v>0</v>
      </c>
      <c r="H58" s="15">
        <v>0</v>
      </c>
      <c r="I58" s="15">
        <v>0</v>
      </c>
      <c r="J58" s="15">
        <v>-4615</v>
      </c>
      <c r="K58" s="16">
        <v>180</v>
      </c>
      <c r="L58" s="17">
        <f t="shared" si="0"/>
        <v>-25.638888888888889</v>
      </c>
      <c r="M58" s="18">
        <f t="shared" si="1"/>
        <v>-5127.7777777777783</v>
      </c>
      <c r="N58" s="5"/>
    </row>
    <row r="59" spans="1:14" ht="15.75">
      <c r="A59" s="9"/>
      <c r="B59" s="10"/>
      <c r="C59" s="11"/>
      <c r="D59" s="9" t="s">
        <v>95</v>
      </c>
      <c r="E59" s="9">
        <v>-2812</v>
      </c>
      <c r="F59" s="9">
        <v>0</v>
      </c>
      <c r="G59" s="10">
        <v>-7252</v>
      </c>
      <c r="H59" s="15">
        <v>0</v>
      </c>
      <c r="I59" s="15">
        <v>0</v>
      </c>
      <c r="J59" s="15">
        <v>-10064</v>
      </c>
      <c r="K59" s="16">
        <v>180</v>
      </c>
      <c r="L59" s="17">
        <f t="shared" si="0"/>
        <v>-55.911111111111111</v>
      </c>
      <c r="M59" s="18">
        <f t="shared" si="1"/>
        <v>-11182.222222222223</v>
      </c>
      <c r="N59" s="5"/>
    </row>
    <row r="60" spans="1:14" ht="15.75">
      <c r="A60" s="9"/>
      <c r="B60" s="10"/>
      <c r="C60" s="11"/>
      <c r="D60" s="9" t="s">
        <v>96</v>
      </c>
      <c r="E60" s="9">
        <v>-10599</v>
      </c>
      <c r="F60" s="9">
        <v>0</v>
      </c>
      <c r="G60" s="10">
        <v>0</v>
      </c>
      <c r="H60" s="15">
        <v>0</v>
      </c>
      <c r="I60" s="15">
        <v>0</v>
      </c>
      <c r="J60" s="15">
        <v>-10599</v>
      </c>
      <c r="K60" s="16">
        <v>180</v>
      </c>
      <c r="L60" s="17">
        <f t="shared" si="0"/>
        <v>-58.883333333333333</v>
      </c>
      <c r="M60" s="18">
        <f t="shared" si="1"/>
        <v>-11776.666666666666</v>
      </c>
      <c r="N60" s="5"/>
    </row>
    <row r="61" spans="1:14" ht="15.75">
      <c r="A61" s="9"/>
      <c r="B61" s="10"/>
      <c r="C61" s="11"/>
      <c r="D61" s="9" t="s">
        <v>97</v>
      </c>
      <c r="E61" s="9">
        <v>-950</v>
      </c>
      <c r="F61" s="9">
        <v>0</v>
      </c>
      <c r="G61" s="10">
        <v>0</v>
      </c>
      <c r="H61" s="15">
        <v>0</v>
      </c>
      <c r="I61" s="15">
        <v>0</v>
      </c>
      <c r="J61" s="15">
        <v>-950</v>
      </c>
      <c r="K61" s="16">
        <v>180</v>
      </c>
      <c r="L61" s="17">
        <f t="shared" si="0"/>
        <v>-5.2777777777777777</v>
      </c>
      <c r="M61" s="18">
        <f t="shared" si="1"/>
        <v>-1055.5555555555554</v>
      </c>
      <c r="N61" s="5"/>
    </row>
    <row r="62" spans="1:14" ht="15.75">
      <c r="A62" s="9"/>
      <c r="B62" s="10"/>
      <c r="C62" s="11"/>
      <c r="D62" s="9" t="s">
        <v>98</v>
      </c>
      <c r="E62" s="9">
        <v>-4248</v>
      </c>
      <c r="F62" s="9">
        <v>0</v>
      </c>
      <c r="G62" s="10">
        <v>0</v>
      </c>
      <c r="H62" s="15">
        <v>0</v>
      </c>
      <c r="I62" s="15">
        <v>0</v>
      </c>
      <c r="J62" s="15">
        <v>-4248</v>
      </c>
      <c r="K62" s="16">
        <v>180</v>
      </c>
      <c r="L62" s="17">
        <f t="shared" si="0"/>
        <v>-23.6</v>
      </c>
      <c r="M62" s="18">
        <f t="shared" si="1"/>
        <v>-4720</v>
      </c>
      <c r="N62" s="5"/>
    </row>
    <row r="63" spans="1:14" ht="15.75">
      <c r="A63" s="9"/>
      <c r="B63" s="10"/>
      <c r="C63" s="11"/>
      <c r="D63" s="9" t="s">
        <v>99</v>
      </c>
      <c r="E63" s="9">
        <v>-2267</v>
      </c>
      <c r="F63" s="9">
        <v>0</v>
      </c>
      <c r="G63" s="10">
        <v>0</v>
      </c>
      <c r="H63" s="15">
        <v>0</v>
      </c>
      <c r="I63" s="15">
        <v>0</v>
      </c>
      <c r="J63" s="15">
        <v>-2267</v>
      </c>
      <c r="K63" s="16">
        <v>180</v>
      </c>
      <c r="L63" s="17">
        <f t="shared" si="0"/>
        <v>-12.594444444444445</v>
      </c>
      <c r="M63" s="18">
        <f t="shared" si="1"/>
        <v>-2518.8888888888891</v>
      </c>
      <c r="N63" s="5"/>
    </row>
    <row r="64" spans="1:14" ht="15.75">
      <c r="A64" s="9"/>
      <c r="B64" s="10"/>
      <c r="C64" s="11"/>
      <c r="D64" s="9" t="s">
        <v>100</v>
      </c>
      <c r="E64" s="9">
        <v>0</v>
      </c>
      <c r="F64" s="9">
        <v>0</v>
      </c>
      <c r="G64" s="10">
        <v>0</v>
      </c>
      <c r="H64" s="15">
        <v>0</v>
      </c>
      <c r="I64" s="15">
        <v>0</v>
      </c>
      <c r="J64" s="15">
        <v>0</v>
      </c>
      <c r="K64" s="16">
        <v>180</v>
      </c>
      <c r="L64" s="17">
        <f t="shared" si="0"/>
        <v>0</v>
      </c>
      <c r="M64" s="18">
        <f t="shared" si="1"/>
        <v>0</v>
      </c>
      <c r="N64" s="5"/>
    </row>
    <row r="65" spans="1:14" ht="15.75">
      <c r="A65" s="9"/>
      <c r="B65" s="10"/>
      <c r="C65" s="11"/>
      <c r="D65" s="9" t="s">
        <v>101</v>
      </c>
      <c r="E65" s="9">
        <v>-170</v>
      </c>
      <c r="F65" s="9">
        <v>0</v>
      </c>
      <c r="G65" s="10">
        <v>0</v>
      </c>
      <c r="H65" s="15">
        <v>0</v>
      </c>
      <c r="I65" s="15">
        <v>0</v>
      </c>
      <c r="J65" s="15">
        <v>-170</v>
      </c>
      <c r="K65" s="16">
        <v>180</v>
      </c>
      <c r="L65" s="17">
        <f t="shared" si="0"/>
        <v>-0.94444444444444442</v>
      </c>
      <c r="M65" s="18">
        <f t="shared" si="1"/>
        <v>-188.88888888888889</v>
      </c>
      <c r="N65" s="5"/>
    </row>
    <row r="66" spans="1:14" ht="15.75">
      <c r="A66" s="9"/>
      <c r="B66" s="10"/>
      <c r="C66" s="11"/>
      <c r="D66" s="9" t="s">
        <v>102</v>
      </c>
      <c r="E66" s="9">
        <v>-3824</v>
      </c>
      <c r="F66" s="9">
        <v>0</v>
      </c>
      <c r="G66" s="10">
        <v>0</v>
      </c>
      <c r="H66" s="15">
        <v>0</v>
      </c>
      <c r="I66" s="15">
        <v>0</v>
      </c>
      <c r="J66" s="15">
        <v>-3824</v>
      </c>
      <c r="K66" s="16">
        <v>180</v>
      </c>
      <c r="L66" s="17">
        <f t="shared" si="0"/>
        <v>-21.244444444444444</v>
      </c>
      <c r="M66" s="18">
        <f t="shared" si="1"/>
        <v>-4248.8888888888887</v>
      </c>
      <c r="N66" s="5"/>
    </row>
    <row r="67" spans="1:14" ht="15.75">
      <c r="A67" s="9"/>
      <c r="B67" s="10"/>
      <c r="C67" s="11"/>
      <c r="D67" s="9" t="s">
        <v>103</v>
      </c>
      <c r="E67" s="9">
        <v>-1683</v>
      </c>
      <c r="F67" s="9">
        <v>-1500</v>
      </c>
      <c r="G67" s="10">
        <v>0</v>
      </c>
      <c r="H67" s="15">
        <v>0</v>
      </c>
      <c r="I67" s="15">
        <v>0</v>
      </c>
      <c r="J67" s="15">
        <v>-3183</v>
      </c>
      <c r="K67" s="16">
        <v>180</v>
      </c>
      <c r="L67" s="17">
        <f t="shared" si="0"/>
        <v>-17.683333333333334</v>
      </c>
      <c r="M67" s="18">
        <f t="shared" si="1"/>
        <v>-3536.6666666666665</v>
      </c>
      <c r="N67" s="5"/>
    </row>
    <row r="68" spans="1:14" ht="15.75">
      <c r="A68" s="9"/>
      <c r="B68" s="10"/>
      <c r="C68" s="11"/>
      <c r="D68" s="9" t="s">
        <v>104</v>
      </c>
      <c r="E68" s="9">
        <v>-670</v>
      </c>
      <c r="F68" s="9">
        <v>0</v>
      </c>
      <c r="G68" s="10">
        <v>0</v>
      </c>
      <c r="H68" s="15">
        <v>0</v>
      </c>
      <c r="I68" s="15">
        <v>0</v>
      </c>
      <c r="J68" s="15">
        <v>-670</v>
      </c>
      <c r="K68" s="16">
        <v>180</v>
      </c>
      <c r="L68" s="17">
        <f t="shared" ref="L68:L131" si="2">J68/K68</f>
        <v>-3.7222222222222223</v>
      </c>
      <c r="M68" s="18">
        <f t="shared" si="1"/>
        <v>-744.44444444444446</v>
      </c>
      <c r="N68" s="5"/>
    </row>
    <row r="69" spans="1:14" ht="15.75">
      <c r="A69" s="9"/>
      <c r="B69" s="10"/>
      <c r="C69" s="11"/>
      <c r="D69" s="9" t="s">
        <v>105</v>
      </c>
      <c r="E69" s="9">
        <v>0</v>
      </c>
      <c r="F69" s="9">
        <v>0</v>
      </c>
      <c r="G69" s="10">
        <v>0</v>
      </c>
      <c r="H69" s="15">
        <v>0</v>
      </c>
      <c r="I69" s="15">
        <v>0</v>
      </c>
      <c r="J69" s="15">
        <v>0</v>
      </c>
      <c r="K69" s="16">
        <v>180</v>
      </c>
      <c r="L69" s="17">
        <f t="shared" si="2"/>
        <v>0</v>
      </c>
      <c r="M69" s="18">
        <f t="shared" ref="M69:M132" si="3">L69*200</f>
        <v>0</v>
      </c>
      <c r="N69" s="5"/>
    </row>
    <row r="70" spans="1:14" ht="15.75">
      <c r="A70" s="9"/>
      <c r="B70" s="10"/>
      <c r="C70" s="11"/>
      <c r="D70" s="9" t="s">
        <v>106</v>
      </c>
      <c r="E70" s="21">
        <v>0</v>
      </c>
      <c r="F70" s="9">
        <v>0</v>
      </c>
      <c r="G70" s="10">
        <v>0</v>
      </c>
      <c r="H70" s="15">
        <v>0</v>
      </c>
      <c r="I70" s="15">
        <v>0</v>
      </c>
      <c r="J70" s="15">
        <v>0</v>
      </c>
      <c r="K70" s="16">
        <v>180</v>
      </c>
      <c r="L70" s="17">
        <f t="shared" si="2"/>
        <v>0</v>
      </c>
      <c r="M70" s="18">
        <f t="shared" si="3"/>
        <v>0</v>
      </c>
      <c r="N70" s="5"/>
    </row>
    <row r="71" spans="1:14" ht="15.75">
      <c r="A71" s="9"/>
      <c r="B71" s="10"/>
      <c r="C71" s="11"/>
      <c r="D71" s="9" t="s">
        <v>107</v>
      </c>
      <c r="E71" s="9">
        <v>0</v>
      </c>
      <c r="F71" s="9">
        <v>0</v>
      </c>
      <c r="G71" s="10">
        <v>0</v>
      </c>
      <c r="H71" s="15">
        <v>0</v>
      </c>
      <c r="I71" s="15">
        <v>0</v>
      </c>
      <c r="J71" s="15">
        <v>0</v>
      </c>
      <c r="K71" s="16">
        <v>180</v>
      </c>
      <c r="L71" s="17">
        <f t="shared" si="2"/>
        <v>0</v>
      </c>
      <c r="M71" s="18">
        <f t="shared" si="3"/>
        <v>0</v>
      </c>
      <c r="N71" s="5"/>
    </row>
    <row r="72" spans="1:14" ht="15.75">
      <c r="A72" s="9"/>
      <c r="B72" s="10"/>
      <c r="C72" s="11"/>
      <c r="D72" s="9">
        <v>0</v>
      </c>
      <c r="E72" s="9">
        <v>0</v>
      </c>
      <c r="F72" s="9">
        <v>0</v>
      </c>
      <c r="G72" s="10">
        <v>0</v>
      </c>
      <c r="H72" s="15">
        <v>0</v>
      </c>
      <c r="I72" s="15">
        <v>0</v>
      </c>
      <c r="J72" s="15">
        <v>0</v>
      </c>
      <c r="K72" s="16">
        <v>180</v>
      </c>
      <c r="L72" s="17">
        <f t="shared" si="2"/>
        <v>0</v>
      </c>
      <c r="M72" s="18">
        <f t="shared" si="3"/>
        <v>0</v>
      </c>
      <c r="N72" s="5"/>
    </row>
    <row r="73" spans="1:14" ht="15.75">
      <c r="A73" s="9"/>
      <c r="B73" s="10"/>
      <c r="C73" s="11"/>
      <c r="D73" s="9">
        <v>0</v>
      </c>
      <c r="E73" s="9">
        <v>0</v>
      </c>
      <c r="F73" s="9">
        <v>0</v>
      </c>
      <c r="G73" s="10">
        <v>0</v>
      </c>
      <c r="H73" s="15">
        <v>0</v>
      </c>
      <c r="I73" s="15">
        <v>0</v>
      </c>
      <c r="J73" s="15">
        <v>0</v>
      </c>
      <c r="K73" s="16">
        <v>180</v>
      </c>
      <c r="L73" s="17">
        <f t="shared" si="2"/>
        <v>0</v>
      </c>
      <c r="M73" s="18">
        <f t="shared" si="3"/>
        <v>0</v>
      </c>
      <c r="N73" s="5"/>
    </row>
    <row r="74" spans="1:14" ht="15.75">
      <c r="A74" s="9"/>
      <c r="B74" s="10"/>
      <c r="C74" s="11"/>
      <c r="D74" s="9" t="s">
        <v>108</v>
      </c>
      <c r="E74" s="9">
        <v>0</v>
      </c>
      <c r="F74" s="9">
        <v>0</v>
      </c>
      <c r="G74" s="10">
        <v>0</v>
      </c>
      <c r="H74" s="15">
        <v>0</v>
      </c>
      <c r="I74" s="15">
        <v>0</v>
      </c>
      <c r="J74" s="15">
        <v>0</v>
      </c>
      <c r="K74" s="16">
        <v>180</v>
      </c>
      <c r="L74" s="17">
        <f t="shared" si="2"/>
        <v>0</v>
      </c>
      <c r="M74" s="18">
        <f t="shared" si="3"/>
        <v>0</v>
      </c>
      <c r="N74" s="5"/>
    </row>
    <row r="75" spans="1:14" ht="15.75">
      <c r="A75" s="9"/>
      <c r="B75" s="10"/>
      <c r="C75" s="11"/>
      <c r="D75" s="9" t="s">
        <v>109</v>
      </c>
      <c r="E75" s="9">
        <v>0</v>
      </c>
      <c r="F75" s="9">
        <v>0</v>
      </c>
      <c r="G75" s="10">
        <v>-17760</v>
      </c>
      <c r="H75" s="15">
        <v>0</v>
      </c>
      <c r="I75" s="15">
        <v>0</v>
      </c>
      <c r="J75" s="15">
        <v>-17760</v>
      </c>
      <c r="K75" s="16">
        <v>180</v>
      </c>
      <c r="L75" s="17">
        <f t="shared" si="2"/>
        <v>-98.666666666666671</v>
      </c>
      <c r="M75" s="18">
        <f t="shared" si="3"/>
        <v>-19733.333333333336</v>
      </c>
      <c r="N75" s="5"/>
    </row>
    <row r="76" spans="1:14" ht="15.75">
      <c r="A76" s="9"/>
      <c r="B76" s="10"/>
      <c r="C76" s="11"/>
      <c r="D76" s="9" t="s">
        <v>110</v>
      </c>
      <c r="E76" s="9">
        <v>0</v>
      </c>
      <c r="F76" s="9">
        <v>0</v>
      </c>
      <c r="G76" s="10">
        <v>0</v>
      </c>
      <c r="H76" s="15">
        <v>0</v>
      </c>
      <c r="I76" s="15">
        <v>0</v>
      </c>
      <c r="J76" s="15">
        <v>0</v>
      </c>
      <c r="K76" s="16">
        <v>180</v>
      </c>
      <c r="L76" s="17">
        <f t="shared" si="2"/>
        <v>0</v>
      </c>
      <c r="M76" s="18">
        <f t="shared" si="3"/>
        <v>0</v>
      </c>
      <c r="N76" s="5"/>
    </row>
    <row r="77" spans="1:14" ht="15.75">
      <c r="A77" s="9"/>
      <c r="B77" s="10"/>
      <c r="C77" s="11"/>
      <c r="D77" s="9" t="s">
        <v>111</v>
      </c>
      <c r="E77" s="9">
        <v>-8857</v>
      </c>
      <c r="F77" s="9">
        <v>-1856</v>
      </c>
      <c r="G77" s="10">
        <v>0</v>
      </c>
      <c r="H77" s="15">
        <v>0</v>
      </c>
      <c r="I77" s="15">
        <v>0</v>
      </c>
      <c r="J77" s="15">
        <v>-10713</v>
      </c>
      <c r="K77" s="16">
        <v>180</v>
      </c>
      <c r="L77" s="17">
        <f t="shared" si="2"/>
        <v>-59.516666666666666</v>
      </c>
      <c r="M77" s="18">
        <f t="shared" si="3"/>
        <v>-11903.333333333334</v>
      </c>
      <c r="N77" s="5"/>
    </row>
    <row r="78" spans="1:14" ht="15.75">
      <c r="A78" s="9"/>
      <c r="B78" s="10"/>
      <c r="C78" s="11"/>
      <c r="D78" s="9" t="s">
        <v>112</v>
      </c>
      <c r="E78" s="9">
        <v>-2010</v>
      </c>
      <c r="F78" s="9">
        <v>0</v>
      </c>
      <c r="G78" s="10">
        <v>0</v>
      </c>
      <c r="H78" s="15">
        <v>0</v>
      </c>
      <c r="I78" s="15">
        <v>0</v>
      </c>
      <c r="J78" s="15">
        <v>-2010</v>
      </c>
      <c r="K78" s="16">
        <v>180</v>
      </c>
      <c r="L78" s="17">
        <f t="shared" si="2"/>
        <v>-11.166666666666666</v>
      </c>
      <c r="M78" s="18">
        <f t="shared" si="3"/>
        <v>-2233.333333333333</v>
      </c>
      <c r="N78" s="5"/>
    </row>
    <row r="79" spans="1:14" ht="15.75">
      <c r="A79" s="9"/>
      <c r="B79" s="10"/>
      <c r="C79" s="11"/>
      <c r="D79" s="9" t="s">
        <v>113</v>
      </c>
      <c r="E79" s="9">
        <v>0</v>
      </c>
      <c r="F79" s="9">
        <v>0</v>
      </c>
      <c r="G79" s="10">
        <v>0</v>
      </c>
      <c r="H79" s="15">
        <v>0</v>
      </c>
      <c r="I79" s="15">
        <v>0</v>
      </c>
      <c r="J79" s="15">
        <v>0</v>
      </c>
      <c r="K79" s="16">
        <v>180</v>
      </c>
      <c r="L79" s="17">
        <f t="shared" si="2"/>
        <v>0</v>
      </c>
      <c r="M79" s="18">
        <f t="shared" si="3"/>
        <v>0</v>
      </c>
      <c r="N79" s="5"/>
    </row>
    <row r="80" spans="1:14" ht="15.75">
      <c r="A80" s="9"/>
      <c r="B80" s="10"/>
      <c r="C80" s="11"/>
      <c r="D80" s="9" t="s">
        <v>114</v>
      </c>
      <c r="E80" s="9">
        <v>-68799</v>
      </c>
      <c r="F80" s="9">
        <v>-14400</v>
      </c>
      <c r="G80" s="10">
        <v>0</v>
      </c>
      <c r="H80" s="15">
        <v>0</v>
      </c>
      <c r="I80" s="15">
        <v>0</v>
      </c>
      <c r="J80" s="15">
        <v>-83199</v>
      </c>
      <c r="K80" s="16">
        <v>180</v>
      </c>
      <c r="L80" s="17">
        <f t="shared" si="2"/>
        <v>-462.21666666666664</v>
      </c>
      <c r="M80" s="18">
        <f t="shared" si="3"/>
        <v>-92443.333333333328</v>
      </c>
      <c r="N80" s="5"/>
    </row>
    <row r="81" spans="1:14" ht="15.75">
      <c r="A81" s="9"/>
      <c r="B81" s="10"/>
      <c r="C81" s="11"/>
      <c r="D81" s="9" t="s">
        <v>115</v>
      </c>
      <c r="E81" s="9">
        <v>-3807</v>
      </c>
      <c r="F81" s="9">
        <v>0</v>
      </c>
      <c r="G81" s="10">
        <v>0</v>
      </c>
      <c r="H81" s="15">
        <v>0</v>
      </c>
      <c r="I81" s="15">
        <v>0</v>
      </c>
      <c r="J81" s="15">
        <v>-3807</v>
      </c>
      <c r="K81" s="16">
        <v>180</v>
      </c>
      <c r="L81" s="17">
        <f t="shared" si="2"/>
        <v>-21.15</v>
      </c>
      <c r="M81" s="18">
        <f t="shared" si="3"/>
        <v>-4230</v>
      </c>
      <c r="N81" s="5"/>
    </row>
    <row r="82" spans="1:14" ht="15.75">
      <c r="A82" s="9"/>
      <c r="B82" s="10"/>
      <c r="C82" s="11"/>
      <c r="D82" s="9" t="s">
        <v>116</v>
      </c>
      <c r="E82" s="9">
        <v>-7100</v>
      </c>
      <c r="F82" s="9">
        <v>0</v>
      </c>
      <c r="G82" s="10">
        <v>-11038</v>
      </c>
      <c r="H82" s="15">
        <v>0</v>
      </c>
      <c r="I82" s="15">
        <v>0</v>
      </c>
      <c r="J82" s="15">
        <v>-18138</v>
      </c>
      <c r="K82" s="16">
        <v>180</v>
      </c>
      <c r="L82" s="17">
        <f t="shared" si="2"/>
        <v>-100.76666666666667</v>
      </c>
      <c r="M82" s="18">
        <f t="shared" si="3"/>
        <v>-20153.333333333332</v>
      </c>
      <c r="N82" s="5"/>
    </row>
    <row r="83" spans="1:14" ht="15.75">
      <c r="A83" s="9"/>
      <c r="B83" s="10"/>
      <c r="C83" s="11"/>
      <c r="D83" s="9" t="s">
        <v>117</v>
      </c>
      <c r="E83" s="9">
        <v>-12950</v>
      </c>
      <c r="F83" s="9">
        <v>0</v>
      </c>
      <c r="G83" s="10">
        <v>0</v>
      </c>
      <c r="H83" s="15">
        <v>0</v>
      </c>
      <c r="I83" s="15">
        <v>0</v>
      </c>
      <c r="J83" s="15">
        <v>-12950</v>
      </c>
      <c r="K83" s="16">
        <v>180</v>
      </c>
      <c r="L83" s="17">
        <f t="shared" si="2"/>
        <v>-71.944444444444443</v>
      </c>
      <c r="M83" s="18">
        <f t="shared" si="3"/>
        <v>-14388.888888888889</v>
      </c>
      <c r="N83" s="5"/>
    </row>
    <row r="84" spans="1:14" ht="15.75">
      <c r="A84" s="9"/>
      <c r="B84" s="10"/>
      <c r="C84" s="11"/>
      <c r="D84" s="9" t="s">
        <v>118</v>
      </c>
      <c r="E84" s="9">
        <v>-250</v>
      </c>
      <c r="F84" s="9">
        <v>0</v>
      </c>
      <c r="G84" s="10">
        <v>0</v>
      </c>
      <c r="H84" s="15">
        <v>0</v>
      </c>
      <c r="I84" s="15">
        <v>0</v>
      </c>
      <c r="J84" s="15">
        <v>-250</v>
      </c>
      <c r="K84" s="16">
        <v>180</v>
      </c>
      <c r="L84" s="17">
        <f t="shared" si="2"/>
        <v>-1.3888888888888888</v>
      </c>
      <c r="M84" s="18">
        <f t="shared" si="3"/>
        <v>-277.77777777777777</v>
      </c>
      <c r="N84" s="5"/>
    </row>
    <row r="85" spans="1:14" ht="15.75">
      <c r="A85" s="9"/>
      <c r="B85" s="10"/>
      <c r="C85" s="11"/>
      <c r="D85" s="9" t="s">
        <v>119</v>
      </c>
      <c r="E85" s="9">
        <v>-16350</v>
      </c>
      <c r="F85" s="9">
        <v>-28845</v>
      </c>
      <c r="G85" s="10">
        <v>-275646</v>
      </c>
      <c r="H85" s="15">
        <v>-72000</v>
      </c>
      <c r="I85" s="15">
        <v>0</v>
      </c>
      <c r="J85" s="15">
        <v>-392841</v>
      </c>
      <c r="K85" s="16">
        <v>180</v>
      </c>
      <c r="L85" s="17">
        <f t="shared" si="2"/>
        <v>-2182.4499999999998</v>
      </c>
      <c r="M85" s="18">
        <f t="shared" si="3"/>
        <v>-436489.99999999994</v>
      </c>
      <c r="N85" s="5"/>
    </row>
    <row r="86" spans="1:14" ht="15.75">
      <c r="A86" s="9"/>
      <c r="B86" s="10"/>
      <c r="C86" s="11"/>
      <c r="D86" s="9" t="s">
        <v>120</v>
      </c>
      <c r="E86" s="9">
        <v>0</v>
      </c>
      <c r="F86" s="9">
        <v>0</v>
      </c>
      <c r="G86" s="10">
        <v>0</v>
      </c>
      <c r="H86" s="15">
        <v>0</v>
      </c>
      <c r="I86" s="15">
        <v>0</v>
      </c>
      <c r="J86" s="15">
        <v>0</v>
      </c>
      <c r="K86" s="16">
        <v>180</v>
      </c>
      <c r="L86" s="17">
        <f t="shared" si="2"/>
        <v>0</v>
      </c>
      <c r="M86" s="18">
        <f t="shared" si="3"/>
        <v>0</v>
      </c>
      <c r="N86" s="5"/>
    </row>
    <row r="87" spans="1:14" ht="15.75">
      <c r="A87" s="9"/>
      <c r="B87" s="10"/>
      <c r="C87" s="11"/>
      <c r="D87" s="9" t="s">
        <v>121</v>
      </c>
      <c r="E87" s="9">
        <v>-7109</v>
      </c>
      <c r="F87" s="9">
        <v>0</v>
      </c>
      <c r="G87" s="10">
        <v>0</v>
      </c>
      <c r="H87" s="15">
        <v>0</v>
      </c>
      <c r="I87" s="15">
        <v>0</v>
      </c>
      <c r="J87" s="15">
        <v>-7109</v>
      </c>
      <c r="K87" s="16">
        <v>180</v>
      </c>
      <c r="L87" s="17">
        <f t="shared" si="2"/>
        <v>-39.494444444444447</v>
      </c>
      <c r="M87" s="18">
        <f t="shared" si="3"/>
        <v>-7898.8888888888896</v>
      </c>
      <c r="N87" s="5"/>
    </row>
    <row r="88" spans="1:14" ht="15.75">
      <c r="A88" s="9"/>
      <c r="B88" s="10"/>
      <c r="C88" s="11"/>
      <c r="D88" s="9" t="s">
        <v>122</v>
      </c>
      <c r="E88" s="9">
        <v>0</v>
      </c>
      <c r="F88" s="9">
        <v>0</v>
      </c>
      <c r="G88" s="10">
        <v>0</v>
      </c>
      <c r="H88" s="15">
        <v>0</v>
      </c>
      <c r="I88" s="15">
        <v>0</v>
      </c>
      <c r="J88" s="15">
        <v>0</v>
      </c>
      <c r="K88" s="16">
        <v>180</v>
      </c>
      <c r="L88" s="17">
        <f t="shared" si="2"/>
        <v>0</v>
      </c>
      <c r="M88" s="18">
        <f t="shared" si="3"/>
        <v>0</v>
      </c>
      <c r="N88" s="5"/>
    </row>
    <row r="89" spans="1:14" ht="15.75">
      <c r="A89" s="9"/>
      <c r="B89" s="10"/>
      <c r="C89" s="11"/>
      <c r="D89" s="9" t="s">
        <v>123</v>
      </c>
      <c r="E89" s="9">
        <v>0</v>
      </c>
      <c r="F89" s="9">
        <v>0</v>
      </c>
      <c r="G89" s="10">
        <v>-120000</v>
      </c>
      <c r="H89" s="15">
        <v>0</v>
      </c>
      <c r="I89" s="15">
        <v>0</v>
      </c>
      <c r="J89" s="15">
        <v>-120000</v>
      </c>
      <c r="K89" s="16">
        <v>180</v>
      </c>
      <c r="L89" s="17">
        <f t="shared" si="2"/>
        <v>-666.66666666666663</v>
      </c>
      <c r="M89" s="18">
        <f t="shared" si="3"/>
        <v>-133333.33333333331</v>
      </c>
      <c r="N89" s="5"/>
    </row>
    <row r="90" spans="1:14" ht="15.75">
      <c r="A90" s="9"/>
      <c r="B90" s="10"/>
      <c r="C90" s="11"/>
      <c r="D90" s="9" t="s">
        <v>124</v>
      </c>
      <c r="E90" s="9">
        <v>0</v>
      </c>
      <c r="F90" s="9">
        <v>-924</v>
      </c>
      <c r="G90" s="10">
        <v>-14478</v>
      </c>
      <c r="H90" s="15">
        <v>0</v>
      </c>
      <c r="I90" s="15">
        <v>0</v>
      </c>
      <c r="J90" s="15">
        <v>-15402</v>
      </c>
      <c r="K90" s="16">
        <v>180</v>
      </c>
      <c r="L90" s="17">
        <f t="shared" si="2"/>
        <v>-85.566666666666663</v>
      </c>
      <c r="M90" s="18">
        <f t="shared" si="3"/>
        <v>-17113.333333333332</v>
      </c>
      <c r="N90" s="5"/>
    </row>
    <row r="91" spans="1:14" ht="15.75">
      <c r="A91" s="9"/>
      <c r="B91" s="10"/>
      <c r="C91" s="11"/>
      <c r="D91" s="9" t="s">
        <v>125</v>
      </c>
      <c r="E91" s="9">
        <v>-1431</v>
      </c>
      <c r="F91" s="9">
        <v>0</v>
      </c>
      <c r="G91" s="10">
        <v>0</v>
      </c>
      <c r="H91" s="15">
        <v>0</v>
      </c>
      <c r="I91" s="15">
        <v>0</v>
      </c>
      <c r="J91" s="15">
        <v>-1431</v>
      </c>
      <c r="K91" s="16">
        <v>180</v>
      </c>
      <c r="L91" s="17">
        <f t="shared" si="2"/>
        <v>-7.95</v>
      </c>
      <c r="M91" s="18">
        <f t="shared" si="3"/>
        <v>-1590</v>
      </c>
      <c r="N91" s="5"/>
    </row>
    <row r="92" spans="1:14" ht="15.75">
      <c r="A92" s="9"/>
      <c r="B92" s="10"/>
      <c r="C92" s="11"/>
      <c r="D92" s="9" t="s">
        <v>126</v>
      </c>
      <c r="E92" s="9">
        <v>0</v>
      </c>
      <c r="F92" s="9">
        <v>0</v>
      </c>
      <c r="G92" s="10">
        <v>0</v>
      </c>
      <c r="H92" s="15">
        <v>0</v>
      </c>
      <c r="I92" s="15">
        <v>0</v>
      </c>
      <c r="J92" s="15">
        <v>0</v>
      </c>
      <c r="K92" s="16">
        <v>180</v>
      </c>
      <c r="L92" s="17">
        <f t="shared" si="2"/>
        <v>0</v>
      </c>
      <c r="M92" s="18">
        <f t="shared" si="3"/>
        <v>0</v>
      </c>
      <c r="N92" s="5"/>
    </row>
    <row r="93" spans="1:14" ht="15.75">
      <c r="A93" s="9"/>
      <c r="B93" s="10"/>
      <c r="C93" s="11"/>
      <c r="D93" s="9" t="s">
        <v>127</v>
      </c>
      <c r="E93" s="9">
        <v>-2354</v>
      </c>
      <c r="F93" s="9">
        <v>0</v>
      </c>
      <c r="G93" s="10">
        <v>0</v>
      </c>
      <c r="H93" s="15">
        <v>0</v>
      </c>
      <c r="I93" s="15">
        <v>0</v>
      </c>
      <c r="J93" s="15">
        <v>-2354</v>
      </c>
      <c r="K93" s="16">
        <v>180</v>
      </c>
      <c r="L93" s="17">
        <f t="shared" si="2"/>
        <v>-13.077777777777778</v>
      </c>
      <c r="M93" s="18">
        <f t="shared" si="3"/>
        <v>-2615.5555555555557</v>
      </c>
      <c r="N93" s="5"/>
    </row>
    <row r="94" spans="1:14" ht="15.75">
      <c r="A94" s="9"/>
      <c r="B94" s="10"/>
      <c r="C94" s="11"/>
      <c r="D94" s="9" t="s">
        <v>128</v>
      </c>
      <c r="E94" s="9">
        <v>0</v>
      </c>
      <c r="F94" s="9">
        <v>0</v>
      </c>
      <c r="G94" s="10">
        <v>-4173</v>
      </c>
      <c r="H94" s="15">
        <v>0</v>
      </c>
      <c r="I94" s="15">
        <v>0</v>
      </c>
      <c r="J94" s="15">
        <v>-4173</v>
      </c>
      <c r="K94" s="16">
        <v>180</v>
      </c>
      <c r="L94" s="17">
        <f t="shared" si="2"/>
        <v>-23.183333333333334</v>
      </c>
      <c r="M94" s="18">
        <f t="shared" si="3"/>
        <v>-4636.666666666667</v>
      </c>
      <c r="N94" s="5"/>
    </row>
    <row r="95" spans="1:14" ht="15.75">
      <c r="A95" s="9"/>
      <c r="B95" s="10"/>
      <c r="C95" s="11"/>
      <c r="D95" s="9" t="s">
        <v>129</v>
      </c>
      <c r="E95" s="21">
        <v>-2099</v>
      </c>
      <c r="F95" s="9">
        <v>-9475</v>
      </c>
      <c r="G95" s="10">
        <v>0</v>
      </c>
      <c r="H95" s="15">
        <v>0</v>
      </c>
      <c r="I95" s="15">
        <v>0</v>
      </c>
      <c r="J95" s="15">
        <v>-11574</v>
      </c>
      <c r="K95" s="16">
        <v>180</v>
      </c>
      <c r="L95" s="17">
        <f t="shared" si="2"/>
        <v>-64.3</v>
      </c>
      <c r="M95" s="18">
        <f t="shared" si="3"/>
        <v>-12860</v>
      </c>
      <c r="N95" s="5"/>
    </row>
    <row r="96" spans="1:14" ht="15.75">
      <c r="A96" s="9"/>
      <c r="B96" s="10"/>
      <c r="C96" s="11"/>
      <c r="D96" s="9" t="s">
        <v>130</v>
      </c>
      <c r="E96" s="9">
        <v>-3500</v>
      </c>
      <c r="F96" s="9">
        <v>0</v>
      </c>
      <c r="G96" s="10">
        <v>0</v>
      </c>
      <c r="H96" s="15">
        <v>0</v>
      </c>
      <c r="I96" s="15">
        <v>0</v>
      </c>
      <c r="J96" s="15">
        <v>-3500</v>
      </c>
      <c r="K96" s="16">
        <v>180</v>
      </c>
      <c r="L96" s="17">
        <f t="shared" si="2"/>
        <v>-19.444444444444443</v>
      </c>
      <c r="M96" s="18">
        <f t="shared" si="3"/>
        <v>-3888.8888888888887</v>
      </c>
      <c r="N96" s="5"/>
    </row>
    <row r="97" spans="1:14" ht="15.75">
      <c r="A97" s="9"/>
      <c r="B97" s="10"/>
      <c r="C97" s="11"/>
      <c r="D97" s="9" t="s">
        <v>131</v>
      </c>
      <c r="E97" s="9">
        <v>0</v>
      </c>
      <c r="F97" s="9">
        <v>0</v>
      </c>
      <c r="G97" s="10">
        <v>0</v>
      </c>
      <c r="H97" s="15">
        <v>0</v>
      </c>
      <c r="I97" s="15">
        <v>0</v>
      </c>
      <c r="J97" s="15">
        <v>0</v>
      </c>
      <c r="K97" s="16">
        <v>180</v>
      </c>
      <c r="L97" s="17">
        <f t="shared" si="2"/>
        <v>0</v>
      </c>
      <c r="M97" s="18">
        <f t="shared" si="3"/>
        <v>0</v>
      </c>
      <c r="N97" s="5"/>
    </row>
    <row r="98" spans="1:14" ht="15.75">
      <c r="A98" s="9"/>
      <c r="B98" s="10"/>
      <c r="C98" s="11"/>
      <c r="D98" s="9" t="s">
        <v>131</v>
      </c>
      <c r="E98" s="9">
        <v>0</v>
      </c>
      <c r="F98" s="9">
        <v>0</v>
      </c>
      <c r="G98" s="10">
        <v>0</v>
      </c>
      <c r="H98" s="15">
        <v>0</v>
      </c>
      <c r="I98" s="15">
        <v>0</v>
      </c>
      <c r="J98" s="15">
        <v>0</v>
      </c>
      <c r="K98" s="16">
        <v>180</v>
      </c>
      <c r="L98" s="17">
        <f t="shared" si="2"/>
        <v>0</v>
      </c>
      <c r="M98" s="18">
        <f t="shared" si="3"/>
        <v>0</v>
      </c>
      <c r="N98" s="5"/>
    </row>
    <row r="99" spans="1:14" ht="15.75">
      <c r="A99" s="9"/>
      <c r="B99" s="10"/>
      <c r="C99" s="11"/>
      <c r="D99" s="9" t="s">
        <v>131</v>
      </c>
      <c r="E99" s="9">
        <v>0</v>
      </c>
      <c r="F99" s="9">
        <v>0</v>
      </c>
      <c r="G99" s="10">
        <v>0</v>
      </c>
      <c r="H99" s="15">
        <v>0</v>
      </c>
      <c r="I99" s="15">
        <v>0</v>
      </c>
      <c r="J99" s="15">
        <v>0</v>
      </c>
      <c r="K99" s="16">
        <v>180</v>
      </c>
      <c r="L99" s="17">
        <f t="shared" si="2"/>
        <v>0</v>
      </c>
      <c r="M99" s="18">
        <f t="shared" si="3"/>
        <v>0</v>
      </c>
      <c r="N99" s="5"/>
    </row>
    <row r="100" spans="1:14" ht="15.75">
      <c r="A100" s="9"/>
      <c r="B100" s="10"/>
      <c r="C100" s="11"/>
      <c r="D100" s="9" t="s">
        <v>131</v>
      </c>
      <c r="E100" s="9">
        <v>0</v>
      </c>
      <c r="F100" s="9">
        <v>0</v>
      </c>
      <c r="G100" s="10">
        <v>0</v>
      </c>
      <c r="H100" s="15">
        <v>0</v>
      </c>
      <c r="I100" s="15">
        <v>0</v>
      </c>
      <c r="J100" s="15">
        <v>0</v>
      </c>
      <c r="K100" s="16">
        <v>180</v>
      </c>
      <c r="L100" s="17">
        <f t="shared" si="2"/>
        <v>0</v>
      </c>
      <c r="M100" s="18">
        <f t="shared" si="3"/>
        <v>0</v>
      </c>
      <c r="N100" s="5"/>
    </row>
    <row r="101" spans="1:14" ht="15.75">
      <c r="A101" s="9"/>
      <c r="B101" s="10"/>
      <c r="C101" s="11"/>
      <c r="D101" s="9">
        <v>0</v>
      </c>
      <c r="E101" s="9">
        <v>0</v>
      </c>
      <c r="F101" s="9">
        <v>0</v>
      </c>
      <c r="G101" s="10">
        <v>0</v>
      </c>
      <c r="H101" s="15">
        <v>0</v>
      </c>
      <c r="I101" s="15">
        <v>0</v>
      </c>
      <c r="J101" s="15">
        <v>0</v>
      </c>
      <c r="K101" s="16">
        <v>180</v>
      </c>
      <c r="L101" s="17">
        <f t="shared" si="2"/>
        <v>0</v>
      </c>
      <c r="M101" s="18">
        <f t="shared" si="3"/>
        <v>0</v>
      </c>
      <c r="N101" s="5"/>
    </row>
    <row r="102" spans="1:14" ht="15.75">
      <c r="A102" s="9"/>
      <c r="B102" s="10"/>
      <c r="C102" s="11"/>
      <c r="D102" s="9" t="s">
        <v>132</v>
      </c>
      <c r="E102" s="9">
        <v>0</v>
      </c>
      <c r="F102" s="9">
        <v>0</v>
      </c>
      <c r="G102" s="10">
        <v>0</v>
      </c>
      <c r="H102" s="15">
        <v>-11680</v>
      </c>
      <c r="I102" s="15">
        <v>0</v>
      </c>
      <c r="J102" s="15">
        <v>-11680</v>
      </c>
      <c r="K102" s="16">
        <v>180</v>
      </c>
      <c r="L102" s="17">
        <f t="shared" si="2"/>
        <v>-64.888888888888886</v>
      </c>
      <c r="M102" s="18">
        <f t="shared" si="3"/>
        <v>-12977.777777777777</v>
      </c>
      <c r="N102" s="5"/>
    </row>
    <row r="103" spans="1:14" ht="15.75">
      <c r="A103" s="9"/>
      <c r="B103" s="10"/>
      <c r="C103" s="11"/>
      <c r="D103" s="9" t="s">
        <v>133</v>
      </c>
      <c r="E103" s="9">
        <v>-4500</v>
      </c>
      <c r="F103" s="9">
        <v>0</v>
      </c>
      <c r="G103" s="10">
        <v>-87400</v>
      </c>
      <c r="H103" s="15">
        <v>-98800</v>
      </c>
      <c r="I103" s="15">
        <v>0</v>
      </c>
      <c r="J103" s="15">
        <v>-190700</v>
      </c>
      <c r="K103" s="16">
        <v>180</v>
      </c>
      <c r="L103" s="17">
        <f t="shared" si="2"/>
        <v>-1059.4444444444443</v>
      </c>
      <c r="M103" s="18">
        <f t="shared" si="3"/>
        <v>-211888.88888888888</v>
      </c>
      <c r="N103" s="5"/>
    </row>
    <row r="104" spans="1:14" ht="15.75">
      <c r="A104" s="9"/>
      <c r="B104" s="10"/>
      <c r="C104" s="11"/>
      <c r="D104" s="9" t="s">
        <v>134</v>
      </c>
      <c r="E104" s="9">
        <v>-8355</v>
      </c>
      <c r="F104" s="9">
        <v>-6000</v>
      </c>
      <c r="G104" s="10">
        <v>0</v>
      </c>
      <c r="H104" s="15">
        <v>-7545</v>
      </c>
      <c r="I104" s="15">
        <v>0</v>
      </c>
      <c r="J104" s="15">
        <v>-21900</v>
      </c>
      <c r="K104" s="16">
        <v>180</v>
      </c>
      <c r="L104" s="17">
        <f t="shared" si="2"/>
        <v>-121.66666666666667</v>
      </c>
      <c r="M104" s="18">
        <f t="shared" si="3"/>
        <v>-24333.333333333336</v>
      </c>
      <c r="N104" s="5"/>
    </row>
    <row r="105" spans="1:14" ht="15.75">
      <c r="A105" s="9"/>
      <c r="B105" s="10"/>
      <c r="C105" s="11"/>
      <c r="D105" s="9" t="s">
        <v>135</v>
      </c>
      <c r="E105" s="9">
        <v>-19460</v>
      </c>
      <c r="F105" s="9">
        <v>0</v>
      </c>
      <c r="G105" s="10">
        <v>0</v>
      </c>
      <c r="H105" s="15">
        <v>-3720</v>
      </c>
      <c r="I105" s="15">
        <v>0</v>
      </c>
      <c r="J105" s="15">
        <v>-23180</v>
      </c>
      <c r="K105" s="16">
        <v>180</v>
      </c>
      <c r="L105" s="17">
        <f t="shared" si="2"/>
        <v>-128.77777777777777</v>
      </c>
      <c r="M105" s="18">
        <f t="shared" si="3"/>
        <v>-25755.555555555555</v>
      </c>
      <c r="N105" s="5"/>
    </row>
    <row r="106" spans="1:14" ht="15.75">
      <c r="A106" s="9"/>
      <c r="B106" s="10"/>
      <c r="C106" s="11"/>
      <c r="D106" s="9" t="s">
        <v>136</v>
      </c>
      <c r="E106" s="9">
        <v>-19369</v>
      </c>
      <c r="F106" s="9">
        <v>0</v>
      </c>
      <c r="G106" s="10">
        <v>0</v>
      </c>
      <c r="H106" s="15">
        <v>0</v>
      </c>
      <c r="I106" s="15">
        <v>0</v>
      </c>
      <c r="J106" s="15">
        <v>-19369</v>
      </c>
      <c r="K106" s="16">
        <v>180</v>
      </c>
      <c r="L106" s="17">
        <f t="shared" si="2"/>
        <v>-107.60555555555555</v>
      </c>
      <c r="M106" s="18">
        <f t="shared" si="3"/>
        <v>-21521.111111111109</v>
      </c>
      <c r="N106" s="5"/>
    </row>
    <row r="107" spans="1:14" ht="15.75">
      <c r="A107" s="9"/>
      <c r="B107" s="10"/>
      <c r="C107" s="11"/>
      <c r="D107" s="9" t="s">
        <v>137</v>
      </c>
      <c r="E107" s="9">
        <v>-34239</v>
      </c>
      <c r="F107" s="9">
        <v>0</v>
      </c>
      <c r="G107" s="10">
        <v>0</v>
      </c>
      <c r="H107" s="15">
        <v>-2080</v>
      </c>
      <c r="I107" s="15">
        <v>0</v>
      </c>
      <c r="J107" s="15">
        <v>-36319</v>
      </c>
      <c r="K107" s="16">
        <v>180</v>
      </c>
      <c r="L107" s="17">
        <f t="shared" si="2"/>
        <v>-201.77222222222221</v>
      </c>
      <c r="M107" s="18">
        <f t="shared" si="3"/>
        <v>-40354.444444444445</v>
      </c>
      <c r="N107" s="5"/>
    </row>
    <row r="108" spans="1:14" ht="15.75">
      <c r="A108" s="9"/>
      <c r="B108" s="10"/>
      <c r="C108" s="11"/>
      <c r="D108" s="9" t="s">
        <v>138</v>
      </c>
      <c r="E108" s="9">
        <v>-14360</v>
      </c>
      <c r="F108" s="9">
        <v>0</v>
      </c>
      <c r="G108" s="10">
        <v>0</v>
      </c>
      <c r="H108" s="15">
        <v>-16090</v>
      </c>
      <c r="I108" s="15">
        <v>0</v>
      </c>
      <c r="J108" s="15">
        <v>-30450</v>
      </c>
      <c r="K108" s="16">
        <v>180</v>
      </c>
      <c r="L108" s="17">
        <f t="shared" si="2"/>
        <v>-169.16666666666666</v>
      </c>
      <c r="M108" s="18">
        <f t="shared" si="3"/>
        <v>-33833.333333333328</v>
      </c>
      <c r="N108" s="5"/>
    </row>
    <row r="109" spans="1:14" ht="15.75">
      <c r="A109" s="9"/>
      <c r="B109" s="10"/>
      <c r="C109" s="11"/>
      <c r="D109" s="9" t="s">
        <v>139</v>
      </c>
      <c r="E109" s="21">
        <v>0</v>
      </c>
      <c r="F109" s="9">
        <v>0</v>
      </c>
      <c r="G109" s="10">
        <v>0</v>
      </c>
      <c r="H109" s="15">
        <v>0</v>
      </c>
      <c r="I109" s="15">
        <v>0</v>
      </c>
      <c r="J109" s="15">
        <v>0</v>
      </c>
      <c r="K109" s="16">
        <v>180</v>
      </c>
      <c r="L109" s="17">
        <f t="shared" si="2"/>
        <v>0</v>
      </c>
      <c r="M109" s="18">
        <f t="shared" si="3"/>
        <v>0</v>
      </c>
      <c r="N109" s="5"/>
    </row>
    <row r="110" spans="1:14" ht="15.75">
      <c r="A110" s="9"/>
      <c r="B110" s="10"/>
      <c r="C110" s="11"/>
      <c r="D110" s="9" t="s">
        <v>140</v>
      </c>
      <c r="E110" s="9">
        <v>0</v>
      </c>
      <c r="F110" s="9">
        <v>0</v>
      </c>
      <c r="G110" s="10">
        <v>0</v>
      </c>
      <c r="H110" s="15">
        <v>-10000</v>
      </c>
      <c r="I110" s="15">
        <v>0</v>
      </c>
      <c r="J110" s="15">
        <v>-10000</v>
      </c>
      <c r="K110" s="16">
        <v>180</v>
      </c>
      <c r="L110" s="17">
        <f t="shared" si="2"/>
        <v>-55.555555555555557</v>
      </c>
      <c r="M110" s="18">
        <f t="shared" si="3"/>
        <v>-11111.111111111111</v>
      </c>
      <c r="N110" s="5"/>
    </row>
    <row r="111" spans="1:14" ht="15.75">
      <c r="A111" s="9"/>
      <c r="B111" s="10"/>
      <c r="C111" s="11"/>
      <c r="D111" s="9" t="s">
        <v>141</v>
      </c>
      <c r="E111" s="9">
        <v>0</v>
      </c>
      <c r="F111" s="9">
        <v>0</v>
      </c>
      <c r="G111" s="10">
        <v>0</v>
      </c>
      <c r="H111" s="15">
        <v>-26000</v>
      </c>
      <c r="I111" s="15">
        <v>0</v>
      </c>
      <c r="J111" s="15">
        <v>-26000</v>
      </c>
      <c r="K111" s="16">
        <v>180</v>
      </c>
      <c r="L111" s="17">
        <f t="shared" si="2"/>
        <v>-144.44444444444446</v>
      </c>
      <c r="M111" s="18">
        <f t="shared" si="3"/>
        <v>-28888.888888888891</v>
      </c>
      <c r="N111" s="5"/>
    </row>
    <row r="112" spans="1:14" ht="15.75">
      <c r="A112" s="9"/>
      <c r="B112" s="10"/>
      <c r="C112" s="11"/>
      <c r="D112" s="9" t="s">
        <v>142</v>
      </c>
      <c r="E112" s="9">
        <v>-21711</v>
      </c>
      <c r="F112" s="9">
        <v>0</v>
      </c>
      <c r="G112" s="10">
        <v>0</v>
      </c>
      <c r="H112" s="15">
        <v>-10600</v>
      </c>
      <c r="I112" s="15">
        <v>0</v>
      </c>
      <c r="J112" s="15">
        <v>-32311</v>
      </c>
      <c r="K112" s="16">
        <v>180</v>
      </c>
      <c r="L112" s="17">
        <f t="shared" si="2"/>
        <v>-179.50555555555556</v>
      </c>
      <c r="M112" s="18">
        <f t="shared" si="3"/>
        <v>-35901.111111111109</v>
      </c>
      <c r="N112" s="5"/>
    </row>
    <row r="113" spans="1:14" ht="15.75">
      <c r="A113" s="9"/>
      <c r="B113" s="10"/>
      <c r="C113" s="11"/>
      <c r="D113" s="9" t="s">
        <v>143</v>
      </c>
      <c r="E113" s="9">
        <v>-193</v>
      </c>
      <c r="F113" s="9">
        <v>0</v>
      </c>
      <c r="G113" s="10">
        <v>0</v>
      </c>
      <c r="H113" s="15">
        <v>0</v>
      </c>
      <c r="I113" s="15">
        <v>0</v>
      </c>
      <c r="J113" s="15">
        <v>-193</v>
      </c>
      <c r="K113" s="16">
        <v>180</v>
      </c>
      <c r="L113" s="17">
        <f t="shared" si="2"/>
        <v>-1.0722222222222222</v>
      </c>
      <c r="M113" s="18">
        <f t="shared" si="3"/>
        <v>-214.44444444444443</v>
      </c>
      <c r="N113" s="5"/>
    </row>
    <row r="114" spans="1:14" ht="15.75">
      <c r="A114" s="9"/>
      <c r="B114" s="10"/>
      <c r="C114" s="11"/>
      <c r="D114" s="9">
        <v>0</v>
      </c>
      <c r="E114" s="9">
        <v>0</v>
      </c>
      <c r="F114" s="9">
        <v>0</v>
      </c>
      <c r="G114" s="10">
        <v>0</v>
      </c>
      <c r="H114" s="15">
        <v>0</v>
      </c>
      <c r="I114" s="15">
        <v>0</v>
      </c>
      <c r="J114" s="15">
        <v>0</v>
      </c>
      <c r="K114" s="16">
        <v>180</v>
      </c>
      <c r="L114" s="17">
        <f t="shared" si="2"/>
        <v>0</v>
      </c>
      <c r="M114" s="18">
        <f t="shared" si="3"/>
        <v>0</v>
      </c>
      <c r="N114" s="5"/>
    </row>
    <row r="115" spans="1:14" ht="15.75">
      <c r="A115" s="9"/>
      <c r="B115" s="10"/>
      <c r="C115" s="11"/>
      <c r="D115" s="9" t="s">
        <v>144</v>
      </c>
      <c r="E115" s="9">
        <v>-600</v>
      </c>
      <c r="F115" s="9">
        <v>0</v>
      </c>
      <c r="G115" s="10">
        <v>0</v>
      </c>
      <c r="H115" s="15">
        <v>0</v>
      </c>
      <c r="I115" s="15">
        <v>0</v>
      </c>
      <c r="J115" s="15">
        <v>-600</v>
      </c>
      <c r="K115" s="16">
        <v>180</v>
      </c>
      <c r="L115" s="17">
        <f t="shared" si="2"/>
        <v>-3.3333333333333335</v>
      </c>
      <c r="M115" s="18">
        <f t="shared" si="3"/>
        <v>-666.66666666666674</v>
      </c>
      <c r="N115" s="5"/>
    </row>
    <row r="116" spans="1:14" ht="15.75">
      <c r="A116" s="9"/>
      <c r="B116" s="10"/>
      <c r="C116" s="11"/>
      <c r="D116" s="9" t="s">
        <v>145</v>
      </c>
      <c r="E116" s="9">
        <v>-16396</v>
      </c>
      <c r="F116" s="9">
        <v>-26919</v>
      </c>
      <c r="G116" s="10">
        <v>-217024</v>
      </c>
      <c r="H116" s="15">
        <v>0</v>
      </c>
      <c r="I116" s="15">
        <v>0</v>
      </c>
      <c r="J116" s="15">
        <v>-260339</v>
      </c>
      <c r="K116" s="16">
        <v>180</v>
      </c>
      <c r="L116" s="17">
        <f t="shared" si="2"/>
        <v>-1446.3277777777778</v>
      </c>
      <c r="M116" s="18">
        <f t="shared" si="3"/>
        <v>-289265.55555555556</v>
      </c>
      <c r="N116" s="5"/>
    </row>
    <row r="117" spans="1:14" ht="15.75">
      <c r="A117" s="9"/>
      <c r="B117" s="10"/>
      <c r="C117" s="11"/>
      <c r="D117" s="9" t="s">
        <v>146</v>
      </c>
      <c r="E117" s="9">
        <v>-1457</v>
      </c>
      <c r="F117" s="9">
        <v>0</v>
      </c>
      <c r="G117" s="10">
        <v>-10000</v>
      </c>
      <c r="H117" s="15">
        <v>0</v>
      </c>
      <c r="I117" s="15">
        <v>0</v>
      </c>
      <c r="J117" s="15">
        <v>-11457</v>
      </c>
      <c r="K117" s="16">
        <v>180</v>
      </c>
      <c r="L117" s="17">
        <f t="shared" si="2"/>
        <v>-63.65</v>
      </c>
      <c r="M117" s="18">
        <f t="shared" si="3"/>
        <v>-12730</v>
      </c>
      <c r="N117" s="5"/>
    </row>
    <row r="118" spans="1:14" ht="15.75">
      <c r="A118" s="9"/>
      <c r="B118" s="10"/>
      <c r="C118" s="11"/>
      <c r="D118" s="9" t="s">
        <v>147</v>
      </c>
      <c r="E118" s="9">
        <v>-23541</v>
      </c>
      <c r="F118" s="9">
        <v>0</v>
      </c>
      <c r="G118" s="10">
        <v>0</v>
      </c>
      <c r="H118" s="15">
        <v>0</v>
      </c>
      <c r="I118" s="15">
        <v>0</v>
      </c>
      <c r="J118" s="15">
        <v>-23541</v>
      </c>
      <c r="K118" s="16">
        <v>180</v>
      </c>
      <c r="L118" s="17">
        <f t="shared" si="2"/>
        <v>-130.78333333333333</v>
      </c>
      <c r="M118" s="18">
        <f t="shared" si="3"/>
        <v>-26156.666666666668</v>
      </c>
      <c r="N118" s="5"/>
    </row>
    <row r="119" spans="1:14" ht="15.75">
      <c r="A119" s="9"/>
      <c r="B119" s="10"/>
      <c r="C119" s="11"/>
      <c r="D119" s="9" t="s">
        <v>148</v>
      </c>
      <c r="E119" s="9">
        <v>-9287</v>
      </c>
      <c r="F119" s="9">
        <v>0</v>
      </c>
      <c r="G119" s="10">
        <v>0</v>
      </c>
      <c r="H119" s="15">
        <v>0</v>
      </c>
      <c r="I119" s="15">
        <v>0</v>
      </c>
      <c r="J119" s="15">
        <v>-9287</v>
      </c>
      <c r="K119" s="16">
        <v>180</v>
      </c>
      <c r="L119" s="17">
        <f t="shared" si="2"/>
        <v>-51.594444444444441</v>
      </c>
      <c r="M119" s="18">
        <f t="shared" si="3"/>
        <v>-10318.888888888889</v>
      </c>
      <c r="N119" s="5"/>
    </row>
    <row r="120" spans="1:14" ht="15.75">
      <c r="A120" s="9"/>
      <c r="B120" s="10"/>
      <c r="C120" s="11"/>
      <c r="D120" s="9" t="s">
        <v>149</v>
      </c>
      <c r="E120" s="9">
        <v>-33237</v>
      </c>
      <c r="F120" s="9">
        <v>0</v>
      </c>
      <c r="G120" s="10">
        <v>0</v>
      </c>
      <c r="H120" s="15">
        <v>0</v>
      </c>
      <c r="I120" s="15">
        <v>0</v>
      </c>
      <c r="J120" s="15">
        <v>-33237</v>
      </c>
      <c r="K120" s="16">
        <v>180</v>
      </c>
      <c r="L120" s="17">
        <f t="shared" si="2"/>
        <v>-184.65</v>
      </c>
      <c r="M120" s="18">
        <f t="shared" si="3"/>
        <v>-36930</v>
      </c>
      <c r="N120" s="5"/>
    </row>
    <row r="121" spans="1:14" ht="15.75">
      <c r="A121" s="9"/>
      <c r="B121" s="10"/>
      <c r="C121" s="11"/>
      <c r="D121" s="9" t="s">
        <v>150</v>
      </c>
      <c r="E121" s="9">
        <v>-1990</v>
      </c>
      <c r="F121" s="9">
        <v>0</v>
      </c>
      <c r="G121" s="10">
        <v>0</v>
      </c>
      <c r="H121" s="15">
        <v>0</v>
      </c>
      <c r="I121" s="15">
        <v>0</v>
      </c>
      <c r="J121" s="15">
        <v>-1990</v>
      </c>
      <c r="K121" s="16">
        <v>180</v>
      </c>
      <c r="L121" s="17">
        <f t="shared" si="2"/>
        <v>-11.055555555555555</v>
      </c>
      <c r="M121" s="18">
        <f t="shared" si="3"/>
        <v>-2211.1111111111109</v>
      </c>
      <c r="N121" s="5"/>
    </row>
    <row r="122" spans="1:14" ht="15.75">
      <c r="A122" s="9"/>
      <c r="B122" s="10"/>
      <c r="C122" s="11"/>
      <c r="D122" s="9" t="s">
        <v>151</v>
      </c>
      <c r="E122" s="9">
        <v>0</v>
      </c>
      <c r="F122" s="9">
        <v>0</v>
      </c>
      <c r="G122" s="10">
        <v>0</v>
      </c>
      <c r="H122" s="15">
        <v>0</v>
      </c>
      <c r="I122" s="15">
        <v>0</v>
      </c>
      <c r="J122" s="15">
        <v>0</v>
      </c>
      <c r="K122" s="16">
        <v>180</v>
      </c>
      <c r="L122" s="17">
        <f t="shared" si="2"/>
        <v>0</v>
      </c>
      <c r="M122" s="18">
        <f t="shared" si="3"/>
        <v>0</v>
      </c>
      <c r="N122" s="5"/>
    </row>
    <row r="123" spans="1:14" ht="15.75">
      <c r="A123" s="9"/>
      <c r="B123" s="10"/>
      <c r="C123" s="11"/>
      <c r="D123" s="9" t="s">
        <v>152</v>
      </c>
      <c r="E123" s="9">
        <v>-1550</v>
      </c>
      <c r="F123" s="9">
        <v>0</v>
      </c>
      <c r="G123" s="10">
        <v>0</v>
      </c>
      <c r="H123" s="15">
        <v>0</v>
      </c>
      <c r="I123" s="15">
        <v>0</v>
      </c>
      <c r="J123" s="15">
        <v>-1550</v>
      </c>
      <c r="K123" s="16">
        <v>180</v>
      </c>
      <c r="L123" s="17">
        <f t="shared" si="2"/>
        <v>-8.6111111111111107</v>
      </c>
      <c r="M123" s="18">
        <f t="shared" si="3"/>
        <v>-1722.2222222222222</v>
      </c>
      <c r="N123" s="5"/>
    </row>
    <row r="124" spans="1:14" ht="15.75">
      <c r="A124" s="9"/>
      <c r="B124" s="10"/>
      <c r="C124" s="11"/>
      <c r="D124" s="9" t="s">
        <v>153</v>
      </c>
      <c r="E124" s="9">
        <v>0</v>
      </c>
      <c r="F124" s="9">
        <v>0</v>
      </c>
      <c r="G124" s="10">
        <v>0</v>
      </c>
      <c r="H124" s="15">
        <v>0</v>
      </c>
      <c r="I124" s="15">
        <v>0</v>
      </c>
      <c r="J124" s="15">
        <v>0</v>
      </c>
      <c r="K124" s="16">
        <v>180</v>
      </c>
      <c r="L124" s="17">
        <f t="shared" si="2"/>
        <v>0</v>
      </c>
      <c r="M124" s="18">
        <f t="shared" si="3"/>
        <v>0</v>
      </c>
      <c r="N124" s="5"/>
    </row>
    <row r="125" spans="1:14" ht="15.75">
      <c r="A125" s="9"/>
      <c r="B125" s="10"/>
      <c r="C125" s="11"/>
      <c r="D125" s="9" t="s">
        <v>154</v>
      </c>
      <c r="E125" s="9">
        <v>0</v>
      </c>
      <c r="F125" s="9">
        <v>0</v>
      </c>
      <c r="G125" s="10">
        <v>0</v>
      </c>
      <c r="H125" s="15">
        <v>0</v>
      </c>
      <c r="I125" s="15">
        <v>0</v>
      </c>
      <c r="J125" s="15">
        <v>0</v>
      </c>
      <c r="K125" s="16">
        <v>180</v>
      </c>
      <c r="L125" s="17">
        <f t="shared" si="2"/>
        <v>0</v>
      </c>
      <c r="M125" s="18">
        <f t="shared" si="3"/>
        <v>0</v>
      </c>
      <c r="N125" s="5"/>
    </row>
    <row r="126" spans="1:14" ht="15.75">
      <c r="A126" s="9"/>
      <c r="B126" s="10"/>
      <c r="C126" s="11"/>
      <c r="D126" s="9" t="s">
        <v>155</v>
      </c>
      <c r="E126" s="9">
        <v>-8005</v>
      </c>
      <c r="F126" s="9">
        <v>0</v>
      </c>
      <c r="G126" s="10">
        <v>0</v>
      </c>
      <c r="H126" s="15">
        <v>0</v>
      </c>
      <c r="I126" s="15">
        <v>0</v>
      </c>
      <c r="J126" s="15">
        <v>-8005</v>
      </c>
      <c r="K126" s="16">
        <v>180</v>
      </c>
      <c r="L126" s="17">
        <f t="shared" si="2"/>
        <v>-44.472222222222221</v>
      </c>
      <c r="M126" s="18">
        <f t="shared" si="3"/>
        <v>-8894.4444444444434</v>
      </c>
      <c r="N126" s="5"/>
    </row>
    <row r="127" spans="1:14" ht="15.75">
      <c r="A127" s="9"/>
      <c r="B127" s="10"/>
      <c r="C127" s="11"/>
      <c r="D127" s="9" t="s">
        <v>156</v>
      </c>
      <c r="E127" s="9">
        <v>-5296</v>
      </c>
      <c r="F127" s="9">
        <v>0</v>
      </c>
      <c r="G127" s="10">
        <v>0</v>
      </c>
      <c r="H127" s="15">
        <v>0</v>
      </c>
      <c r="I127" s="15">
        <v>0</v>
      </c>
      <c r="J127" s="15">
        <v>-5296</v>
      </c>
      <c r="K127" s="16">
        <v>180</v>
      </c>
      <c r="L127" s="17">
        <f t="shared" si="2"/>
        <v>-29.422222222222221</v>
      </c>
      <c r="M127" s="18">
        <f t="shared" si="3"/>
        <v>-5884.4444444444443</v>
      </c>
      <c r="N127" s="5"/>
    </row>
    <row r="128" spans="1:14" ht="15.75">
      <c r="A128" s="9"/>
      <c r="B128" s="10"/>
      <c r="C128" s="11"/>
      <c r="D128" s="9" t="s">
        <v>157</v>
      </c>
      <c r="E128" s="9">
        <v>-60</v>
      </c>
      <c r="F128" s="9">
        <v>0</v>
      </c>
      <c r="G128" s="10">
        <v>0</v>
      </c>
      <c r="H128" s="15">
        <v>0</v>
      </c>
      <c r="I128" s="15">
        <v>0</v>
      </c>
      <c r="J128" s="15">
        <v>-60</v>
      </c>
      <c r="K128" s="16">
        <v>180</v>
      </c>
      <c r="L128" s="17">
        <f t="shared" si="2"/>
        <v>-0.33333333333333331</v>
      </c>
      <c r="M128" s="18">
        <f t="shared" si="3"/>
        <v>-66.666666666666657</v>
      </c>
      <c r="N128" s="5"/>
    </row>
    <row r="129" spans="1:14" ht="15.75">
      <c r="A129" s="9"/>
      <c r="B129" s="10"/>
      <c r="C129" s="11"/>
      <c r="D129" s="9" t="s">
        <v>158</v>
      </c>
      <c r="E129" s="9">
        <v>-3278</v>
      </c>
      <c r="F129" s="9">
        <v>0</v>
      </c>
      <c r="G129" s="10">
        <v>0</v>
      </c>
      <c r="H129" s="15">
        <v>0</v>
      </c>
      <c r="I129" s="15">
        <v>0</v>
      </c>
      <c r="J129" s="15">
        <v>-3278</v>
      </c>
      <c r="K129" s="16">
        <v>180</v>
      </c>
      <c r="L129" s="17">
        <f t="shared" si="2"/>
        <v>-18.211111111111112</v>
      </c>
      <c r="M129" s="18">
        <f t="shared" si="3"/>
        <v>-3642.2222222222226</v>
      </c>
      <c r="N129" s="5"/>
    </row>
    <row r="130" spans="1:14" ht="15.75">
      <c r="A130" s="9"/>
      <c r="B130" s="10"/>
      <c r="C130" s="11"/>
      <c r="D130" s="9" t="s">
        <v>159</v>
      </c>
      <c r="E130" s="9">
        <v>0</v>
      </c>
      <c r="F130" s="9">
        <v>0</v>
      </c>
      <c r="G130" s="10">
        <v>0</v>
      </c>
      <c r="H130" s="15">
        <v>0</v>
      </c>
      <c r="I130" s="15">
        <v>0</v>
      </c>
      <c r="J130" s="15">
        <v>0</v>
      </c>
      <c r="K130" s="16">
        <v>180</v>
      </c>
      <c r="L130" s="17">
        <f t="shared" si="2"/>
        <v>0</v>
      </c>
      <c r="M130" s="18">
        <f t="shared" si="3"/>
        <v>0</v>
      </c>
      <c r="N130" s="5"/>
    </row>
    <row r="131" spans="1:14" ht="15.75">
      <c r="A131" s="9"/>
      <c r="B131" s="10"/>
      <c r="C131" s="11"/>
      <c r="D131" s="9" t="s">
        <v>160</v>
      </c>
      <c r="E131" s="9">
        <v>-24856</v>
      </c>
      <c r="F131" s="9">
        <v>-30800</v>
      </c>
      <c r="G131" s="10">
        <v>-84771</v>
      </c>
      <c r="H131" s="15">
        <v>0</v>
      </c>
      <c r="I131" s="15">
        <v>0</v>
      </c>
      <c r="J131" s="15">
        <v>-140427</v>
      </c>
      <c r="K131" s="16">
        <v>180</v>
      </c>
      <c r="L131" s="17">
        <f t="shared" si="2"/>
        <v>-780.15</v>
      </c>
      <c r="M131" s="18">
        <f t="shared" si="3"/>
        <v>-156030</v>
      </c>
      <c r="N131" s="5"/>
    </row>
    <row r="132" spans="1:14" ht="15.75">
      <c r="A132" s="19"/>
      <c r="B132" s="15"/>
      <c r="C132" s="11"/>
      <c r="D132" s="9" t="s">
        <v>161</v>
      </c>
      <c r="E132" s="9">
        <v>-300</v>
      </c>
      <c r="F132" s="9">
        <v>0</v>
      </c>
      <c r="G132" s="10">
        <v>0</v>
      </c>
      <c r="H132" s="15">
        <v>0</v>
      </c>
      <c r="I132" s="15">
        <v>0</v>
      </c>
      <c r="J132" s="15">
        <v>-300</v>
      </c>
      <c r="K132" s="16">
        <v>180</v>
      </c>
      <c r="L132" s="17">
        <f t="shared" ref="L132:L195" si="4">J132/K132</f>
        <v>-1.6666666666666667</v>
      </c>
      <c r="M132" s="18">
        <f t="shared" si="3"/>
        <v>-333.33333333333337</v>
      </c>
      <c r="N132" s="5"/>
    </row>
    <row r="133" spans="1:14" ht="15.75">
      <c r="A133" s="9"/>
      <c r="B133" s="10"/>
      <c r="C133" s="20"/>
      <c r="D133" s="9" t="s">
        <v>162</v>
      </c>
      <c r="E133" s="9">
        <v>-3644</v>
      </c>
      <c r="F133" s="9">
        <v>0</v>
      </c>
      <c r="G133" s="10">
        <v>0</v>
      </c>
      <c r="H133" s="15">
        <v>0</v>
      </c>
      <c r="I133" s="15">
        <v>0</v>
      </c>
      <c r="J133" s="15">
        <v>-3644</v>
      </c>
      <c r="K133" s="16">
        <v>180</v>
      </c>
      <c r="L133" s="17">
        <f t="shared" si="4"/>
        <v>-20.244444444444444</v>
      </c>
      <c r="M133" s="18">
        <f t="shared" ref="M133:M196" si="5">L133*200</f>
        <v>-4048.8888888888887</v>
      </c>
      <c r="N133" s="5"/>
    </row>
    <row r="134" spans="1:14" ht="15.75">
      <c r="A134" s="9"/>
      <c r="B134" s="10"/>
      <c r="C134" s="11"/>
      <c r="D134" s="9" t="s">
        <v>163</v>
      </c>
      <c r="E134" s="9">
        <v>-60</v>
      </c>
      <c r="F134" s="9">
        <v>0</v>
      </c>
      <c r="G134" s="10">
        <v>0</v>
      </c>
      <c r="H134" s="15">
        <v>0</v>
      </c>
      <c r="I134" s="15">
        <v>0</v>
      </c>
      <c r="J134" s="15">
        <v>-60</v>
      </c>
      <c r="K134" s="16">
        <v>180</v>
      </c>
      <c r="L134" s="17">
        <f t="shared" si="4"/>
        <v>-0.33333333333333331</v>
      </c>
      <c r="M134" s="18">
        <f t="shared" si="5"/>
        <v>-66.666666666666657</v>
      </c>
      <c r="N134" s="5"/>
    </row>
    <row r="135" spans="1:14" ht="15.75">
      <c r="A135" s="9"/>
      <c r="B135" s="10"/>
      <c r="C135" s="11"/>
      <c r="D135" s="9" t="s">
        <v>164</v>
      </c>
      <c r="E135" s="9">
        <v>-2914</v>
      </c>
      <c r="F135" s="9">
        <v>0</v>
      </c>
      <c r="G135" s="10">
        <v>0</v>
      </c>
      <c r="H135" s="15">
        <v>0</v>
      </c>
      <c r="I135" s="15">
        <v>0</v>
      </c>
      <c r="J135" s="15">
        <v>-2914</v>
      </c>
      <c r="K135" s="16">
        <v>180</v>
      </c>
      <c r="L135" s="17">
        <f t="shared" si="4"/>
        <v>-16.18888888888889</v>
      </c>
      <c r="M135" s="18">
        <f t="shared" si="5"/>
        <v>-3237.7777777777778</v>
      </c>
      <c r="N135" s="5"/>
    </row>
    <row r="136" spans="1:14" ht="15.75">
      <c r="A136" s="9"/>
      <c r="B136" s="10"/>
      <c r="C136" s="11"/>
      <c r="D136" s="9" t="s">
        <v>165</v>
      </c>
      <c r="E136" s="21">
        <v>-4085</v>
      </c>
      <c r="F136" s="9">
        <v>0</v>
      </c>
      <c r="G136" s="10">
        <v>-8385</v>
      </c>
      <c r="H136" s="15">
        <v>0</v>
      </c>
      <c r="I136" s="15">
        <v>0</v>
      </c>
      <c r="J136" s="15">
        <v>-12470</v>
      </c>
      <c r="K136" s="16">
        <v>180</v>
      </c>
      <c r="L136" s="17">
        <f t="shared" si="4"/>
        <v>-69.277777777777771</v>
      </c>
      <c r="M136" s="18">
        <f t="shared" si="5"/>
        <v>-13855.555555555555</v>
      </c>
      <c r="N136" s="5"/>
    </row>
    <row r="137" spans="1:14" ht="15.75">
      <c r="A137" s="9"/>
      <c r="B137" s="10"/>
      <c r="C137" s="11"/>
      <c r="D137" s="9" t="s">
        <v>166</v>
      </c>
      <c r="E137" s="9">
        <v>-2517</v>
      </c>
      <c r="F137" s="9">
        <v>0</v>
      </c>
      <c r="G137" s="10">
        <v>0</v>
      </c>
      <c r="H137" s="15">
        <v>0</v>
      </c>
      <c r="I137" s="15">
        <v>0</v>
      </c>
      <c r="J137" s="15">
        <v>-2517</v>
      </c>
      <c r="K137" s="16">
        <v>180</v>
      </c>
      <c r="L137" s="17">
        <f t="shared" si="4"/>
        <v>-13.983333333333333</v>
      </c>
      <c r="M137" s="18">
        <f t="shared" si="5"/>
        <v>-2796.6666666666665</v>
      </c>
      <c r="N137" s="5"/>
    </row>
    <row r="138" spans="1:14" ht="15.75">
      <c r="A138" s="9"/>
      <c r="B138" s="10"/>
      <c r="C138" s="11"/>
      <c r="D138" s="9" t="s">
        <v>167</v>
      </c>
      <c r="E138" s="9">
        <v>-761</v>
      </c>
      <c r="F138" s="9">
        <v>0</v>
      </c>
      <c r="G138" s="10">
        <v>0</v>
      </c>
      <c r="H138" s="15">
        <v>0</v>
      </c>
      <c r="I138" s="15">
        <v>0</v>
      </c>
      <c r="J138" s="15">
        <v>-761</v>
      </c>
      <c r="K138" s="16">
        <v>180</v>
      </c>
      <c r="L138" s="17">
        <f t="shared" si="4"/>
        <v>-4.2277777777777779</v>
      </c>
      <c r="M138" s="18">
        <f t="shared" si="5"/>
        <v>-845.55555555555554</v>
      </c>
      <c r="N138" s="5"/>
    </row>
    <row r="139" spans="1:14" ht="15.75">
      <c r="A139" s="9"/>
      <c r="B139" s="10"/>
      <c r="C139" s="11"/>
      <c r="D139" s="9" t="s">
        <v>168</v>
      </c>
      <c r="E139" s="9">
        <v>0</v>
      </c>
      <c r="F139" s="9">
        <v>0</v>
      </c>
      <c r="G139" s="10">
        <v>0</v>
      </c>
      <c r="H139" s="15">
        <v>0</v>
      </c>
      <c r="I139" s="15">
        <v>0</v>
      </c>
      <c r="J139" s="15">
        <v>0</v>
      </c>
      <c r="K139" s="16">
        <v>180</v>
      </c>
      <c r="L139" s="17">
        <f t="shared" si="4"/>
        <v>0</v>
      </c>
      <c r="M139" s="18">
        <f t="shared" si="5"/>
        <v>0</v>
      </c>
      <c r="N139" s="5"/>
    </row>
    <row r="140" spans="1:14" ht="15.75">
      <c r="A140" s="9"/>
      <c r="B140" s="10"/>
      <c r="C140" s="11"/>
      <c r="D140" s="9" t="s">
        <v>169</v>
      </c>
      <c r="E140" s="9">
        <v>0</v>
      </c>
      <c r="F140" s="9">
        <v>0</v>
      </c>
      <c r="G140" s="10">
        <v>0</v>
      </c>
      <c r="H140" s="15">
        <v>0</v>
      </c>
      <c r="I140" s="15">
        <v>0</v>
      </c>
      <c r="J140" s="15">
        <v>0</v>
      </c>
      <c r="K140" s="16">
        <v>180</v>
      </c>
      <c r="L140" s="17">
        <f t="shared" si="4"/>
        <v>0</v>
      </c>
      <c r="M140" s="18">
        <f t="shared" si="5"/>
        <v>0</v>
      </c>
      <c r="N140" s="5"/>
    </row>
    <row r="141" spans="1:14" ht="15.75">
      <c r="A141" s="9"/>
      <c r="B141" s="10"/>
      <c r="C141" s="11"/>
      <c r="D141" s="9" t="s">
        <v>170</v>
      </c>
      <c r="E141" s="9">
        <v>0</v>
      </c>
      <c r="F141" s="9">
        <v>0</v>
      </c>
      <c r="G141" s="10">
        <v>0</v>
      </c>
      <c r="H141" s="15">
        <v>0</v>
      </c>
      <c r="I141" s="15">
        <v>0</v>
      </c>
      <c r="J141" s="15">
        <v>0</v>
      </c>
      <c r="K141" s="16">
        <v>180</v>
      </c>
      <c r="L141" s="17">
        <f t="shared" si="4"/>
        <v>0</v>
      </c>
      <c r="M141" s="18">
        <f t="shared" si="5"/>
        <v>0</v>
      </c>
      <c r="N141" s="5"/>
    </row>
    <row r="142" spans="1:14" ht="15.75">
      <c r="A142" s="9"/>
      <c r="B142" s="10"/>
      <c r="C142" s="11"/>
      <c r="D142" s="9" t="s">
        <v>171</v>
      </c>
      <c r="E142" s="9">
        <v>0</v>
      </c>
      <c r="F142" s="9">
        <v>0</v>
      </c>
      <c r="G142" s="10">
        <v>0</v>
      </c>
      <c r="H142" s="15">
        <v>0</v>
      </c>
      <c r="I142" s="15">
        <v>0</v>
      </c>
      <c r="J142" s="15">
        <v>0</v>
      </c>
      <c r="K142" s="16">
        <v>180</v>
      </c>
      <c r="L142" s="17">
        <f t="shared" si="4"/>
        <v>0</v>
      </c>
      <c r="M142" s="18">
        <f t="shared" si="5"/>
        <v>0</v>
      </c>
      <c r="N142" s="5"/>
    </row>
    <row r="143" spans="1:14" ht="15.75">
      <c r="A143" s="9"/>
      <c r="B143" s="10"/>
      <c r="C143" s="11"/>
      <c r="D143" s="9" t="s">
        <v>172</v>
      </c>
      <c r="E143" s="9">
        <v>0</v>
      </c>
      <c r="F143" s="9">
        <v>0</v>
      </c>
      <c r="G143" s="10">
        <v>0</v>
      </c>
      <c r="H143" s="15">
        <v>0</v>
      </c>
      <c r="I143" s="15">
        <v>0</v>
      </c>
      <c r="J143" s="15">
        <v>0</v>
      </c>
      <c r="K143" s="16">
        <v>180</v>
      </c>
      <c r="L143" s="17">
        <f t="shared" si="4"/>
        <v>0</v>
      </c>
      <c r="M143" s="18">
        <f t="shared" si="5"/>
        <v>0</v>
      </c>
      <c r="N143" s="5"/>
    </row>
    <row r="144" spans="1:14" ht="15.75">
      <c r="A144" s="9"/>
      <c r="B144" s="10"/>
      <c r="C144" s="11"/>
      <c r="D144" s="9" t="s">
        <v>173</v>
      </c>
      <c r="E144" s="9">
        <v>0</v>
      </c>
      <c r="F144" s="9">
        <v>0</v>
      </c>
      <c r="G144" s="10">
        <v>0</v>
      </c>
      <c r="H144" s="15">
        <v>0</v>
      </c>
      <c r="I144" s="15">
        <v>0</v>
      </c>
      <c r="J144" s="15">
        <v>0</v>
      </c>
      <c r="K144" s="16">
        <v>180</v>
      </c>
      <c r="L144" s="17">
        <f t="shared" si="4"/>
        <v>0</v>
      </c>
      <c r="M144" s="18">
        <f t="shared" si="5"/>
        <v>0</v>
      </c>
      <c r="N144" s="5"/>
    </row>
    <row r="145" spans="1:14" ht="15.75">
      <c r="A145" s="9"/>
      <c r="B145" s="10"/>
      <c r="C145" s="11"/>
      <c r="D145" s="9" t="s">
        <v>174</v>
      </c>
      <c r="E145" s="9">
        <v>-2900</v>
      </c>
      <c r="F145" s="9">
        <v>0</v>
      </c>
      <c r="G145" s="10">
        <v>0</v>
      </c>
      <c r="H145" s="15">
        <v>0</v>
      </c>
      <c r="I145" s="15">
        <v>0</v>
      </c>
      <c r="J145" s="15">
        <v>-2900</v>
      </c>
      <c r="K145" s="16">
        <v>180</v>
      </c>
      <c r="L145" s="17">
        <f t="shared" si="4"/>
        <v>-16.111111111111111</v>
      </c>
      <c r="M145" s="18">
        <f t="shared" si="5"/>
        <v>-3222.2222222222222</v>
      </c>
      <c r="N145" s="5"/>
    </row>
    <row r="146" spans="1:14" ht="15.75">
      <c r="A146" s="9"/>
      <c r="B146" s="10"/>
      <c r="C146" s="11"/>
      <c r="D146" s="9" t="s">
        <v>175</v>
      </c>
      <c r="E146" s="9">
        <v>-190</v>
      </c>
      <c r="F146" s="9">
        <v>0</v>
      </c>
      <c r="G146" s="10">
        <v>0</v>
      </c>
      <c r="H146" s="15">
        <v>0</v>
      </c>
      <c r="I146" s="15">
        <v>0</v>
      </c>
      <c r="J146" s="15">
        <v>-190</v>
      </c>
      <c r="K146" s="16">
        <v>180</v>
      </c>
      <c r="L146" s="17">
        <f t="shared" si="4"/>
        <v>-1.0555555555555556</v>
      </c>
      <c r="M146" s="18">
        <f t="shared" si="5"/>
        <v>-211.11111111111111</v>
      </c>
      <c r="N146" s="5"/>
    </row>
    <row r="147" spans="1:14" ht="15.75">
      <c r="A147" s="9"/>
      <c r="B147" s="10"/>
      <c r="C147" s="11"/>
      <c r="D147" s="9" t="s">
        <v>176</v>
      </c>
      <c r="E147" s="9">
        <v>-1581</v>
      </c>
      <c r="F147" s="9">
        <v>0</v>
      </c>
      <c r="G147" s="10">
        <v>0</v>
      </c>
      <c r="H147" s="15">
        <v>0</v>
      </c>
      <c r="I147" s="15">
        <v>0</v>
      </c>
      <c r="J147" s="15">
        <v>-1581</v>
      </c>
      <c r="K147" s="16">
        <v>180</v>
      </c>
      <c r="L147" s="17">
        <f t="shared" si="4"/>
        <v>-8.7833333333333332</v>
      </c>
      <c r="M147" s="18">
        <f t="shared" si="5"/>
        <v>-1756.6666666666667</v>
      </c>
      <c r="N147" s="5"/>
    </row>
    <row r="148" spans="1:14" ht="15.75">
      <c r="A148" s="9"/>
      <c r="B148" s="10"/>
      <c r="C148" s="11"/>
      <c r="D148" s="9" t="s">
        <v>177</v>
      </c>
      <c r="E148" s="9">
        <v>-60410</v>
      </c>
      <c r="F148" s="9">
        <v>-18388</v>
      </c>
      <c r="G148" s="10">
        <v>-69145</v>
      </c>
      <c r="H148" s="15">
        <v>0</v>
      </c>
      <c r="I148" s="15">
        <v>0</v>
      </c>
      <c r="J148" s="15">
        <v>-147943</v>
      </c>
      <c r="K148" s="16">
        <v>180</v>
      </c>
      <c r="L148" s="17">
        <f t="shared" si="4"/>
        <v>-821.90555555555557</v>
      </c>
      <c r="M148" s="18">
        <f t="shared" si="5"/>
        <v>-164381.11111111112</v>
      </c>
      <c r="N148" s="5"/>
    </row>
    <row r="149" spans="1:14" ht="15.75">
      <c r="A149" s="9"/>
      <c r="B149" s="10"/>
      <c r="C149" s="11"/>
      <c r="D149" s="9" t="s">
        <v>178</v>
      </c>
      <c r="E149" s="9">
        <v>-149670</v>
      </c>
      <c r="F149" s="9">
        <v>0</v>
      </c>
      <c r="G149" s="10">
        <v>0</v>
      </c>
      <c r="H149" s="15">
        <v>0</v>
      </c>
      <c r="I149" s="15">
        <v>0</v>
      </c>
      <c r="J149" s="15">
        <v>-149670</v>
      </c>
      <c r="K149" s="16">
        <v>180</v>
      </c>
      <c r="L149" s="17">
        <f t="shared" si="4"/>
        <v>-831.5</v>
      </c>
      <c r="M149" s="18">
        <f t="shared" si="5"/>
        <v>-166300</v>
      </c>
      <c r="N149" s="5"/>
    </row>
    <row r="150" spans="1:14" ht="15.75">
      <c r="A150" s="9"/>
      <c r="B150" s="10"/>
      <c r="C150" s="11"/>
      <c r="D150" s="9" t="s">
        <v>179</v>
      </c>
      <c r="E150" s="9">
        <v>-13146</v>
      </c>
      <c r="F150" s="9">
        <v>-167160</v>
      </c>
      <c r="G150" s="10">
        <v>-629908</v>
      </c>
      <c r="H150" s="15">
        <v>0</v>
      </c>
      <c r="I150" s="15">
        <v>0</v>
      </c>
      <c r="J150" s="15">
        <v>-810214</v>
      </c>
      <c r="K150" s="16">
        <v>180</v>
      </c>
      <c r="L150" s="17">
        <f t="shared" si="4"/>
        <v>-4501.1888888888889</v>
      </c>
      <c r="M150" s="18">
        <f t="shared" si="5"/>
        <v>-900237.77777777775</v>
      </c>
      <c r="N150" s="5"/>
    </row>
    <row r="151" spans="1:14" ht="15.75">
      <c r="A151" s="9"/>
      <c r="B151" s="10"/>
      <c r="C151" s="11"/>
      <c r="D151" s="9" t="s">
        <v>180</v>
      </c>
      <c r="E151" s="9">
        <v>-22733</v>
      </c>
      <c r="F151" s="9">
        <v>0</v>
      </c>
      <c r="G151" s="10">
        <v>0</v>
      </c>
      <c r="H151" s="15">
        <v>0</v>
      </c>
      <c r="I151" s="15">
        <v>0</v>
      </c>
      <c r="J151" s="15">
        <v>-22733</v>
      </c>
      <c r="K151" s="16">
        <v>180</v>
      </c>
      <c r="L151" s="17">
        <f t="shared" si="4"/>
        <v>-126.29444444444445</v>
      </c>
      <c r="M151" s="18">
        <f t="shared" si="5"/>
        <v>-25258.888888888891</v>
      </c>
      <c r="N151" s="5"/>
    </row>
    <row r="152" spans="1:14" ht="15.75">
      <c r="A152" s="9"/>
      <c r="B152" s="10"/>
      <c r="C152" s="11"/>
      <c r="D152" s="9" t="s">
        <v>181</v>
      </c>
      <c r="E152" s="21">
        <v>-1337</v>
      </c>
      <c r="F152" s="9">
        <v>0</v>
      </c>
      <c r="G152" s="10">
        <v>0</v>
      </c>
      <c r="H152" s="15">
        <v>0</v>
      </c>
      <c r="I152" s="15">
        <v>0</v>
      </c>
      <c r="J152" s="15">
        <v>-1337</v>
      </c>
      <c r="K152" s="16">
        <v>180</v>
      </c>
      <c r="L152" s="17">
        <f t="shared" si="4"/>
        <v>-7.427777777777778</v>
      </c>
      <c r="M152" s="18">
        <f t="shared" si="5"/>
        <v>-1485.5555555555557</v>
      </c>
      <c r="N152" s="5"/>
    </row>
    <row r="153" spans="1:14" ht="15.75">
      <c r="A153" s="9"/>
      <c r="B153" s="10"/>
      <c r="C153" s="11"/>
      <c r="D153" s="9" t="s">
        <v>182</v>
      </c>
      <c r="E153" s="9">
        <v>-209645</v>
      </c>
      <c r="F153" s="9">
        <v>0</v>
      </c>
      <c r="G153" s="10">
        <v>0</v>
      </c>
      <c r="H153" s="15">
        <v>0</v>
      </c>
      <c r="I153" s="15">
        <v>0</v>
      </c>
      <c r="J153" s="15">
        <v>-209645</v>
      </c>
      <c r="K153" s="16">
        <v>180</v>
      </c>
      <c r="L153" s="17">
        <f t="shared" si="4"/>
        <v>-1164.6944444444443</v>
      </c>
      <c r="M153" s="18">
        <f t="shared" si="5"/>
        <v>-232938.88888888888</v>
      </c>
      <c r="N153" s="5"/>
    </row>
    <row r="154" spans="1:14" ht="15.75">
      <c r="A154" s="9"/>
      <c r="B154" s="10"/>
      <c r="C154" s="11"/>
      <c r="D154" s="9" t="s">
        <v>183</v>
      </c>
      <c r="E154" s="9">
        <v>-43310</v>
      </c>
      <c r="F154" s="9">
        <v>0</v>
      </c>
      <c r="G154" s="10">
        <v>0</v>
      </c>
      <c r="H154" s="15">
        <v>0</v>
      </c>
      <c r="I154" s="15">
        <v>0</v>
      </c>
      <c r="J154" s="15">
        <v>-43310</v>
      </c>
      <c r="K154" s="16">
        <v>180</v>
      </c>
      <c r="L154" s="17">
        <f t="shared" si="4"/>
        <v>-240.61111111111111</v>
      </c>
      <c r="M154" s="18">
        <f t="shared" si="5"/>
        <v>-48122.222222222226</v>
      </c>
      <c r="N154" s="5"/>
    </row>
    <row r="155" spans="1:14" ht="15.75">
      <c r="A155" s="9"/>
      <c r="B155" s="10"/>
      <c r="C155" s="11"/>
      <c r="D155" s="9" t="s">
        <v>184</v>
      </c>
      <c r="E155" s="9">
        <v>-3272</v>
      </c>
      <c r="F155" s="9">
        <v>0</v>
      </c>
      <c r="G155" s="10">
        <v>0</v>
      </c>
      <c r="H155" s="15">
        <v>0</v>
      </c>
      <c r="I155" s="15">
        <v>0</v>
      </c>
      <c r="J155" s="15">
        <v>-3272</v>
      </c>
      <c r="K155" s="16">
        <v>180</v>
      </c>
      <c r="L155" s="17">
        <f t="shared" si="4"/>
        <v>-18.177777777777777</v>
      </c>
      <c r="M155" s="18">
        <f t="shared" si="5"/>
        <v>-3635.5555555555557</v>
      </c>
      <c r="N155" s="5"/>
    </row>
    <row r="156" spans="1:14" ht="15.75">
      <c r="A156" s="9"/>
      <c r="B156" s="10"/>
      <c r="C156" s="11"/>
      <c r="D156" s="9" t="s">
        <v>185</v>
      </c>
      <c r="E156" s="9">
        <v>-17555</v>
      </c>
      <c r="F156" s="9">
        <v>0</v>
      </c>
      <c r="G156" s="10">
        <v>0</v>
      </c>
      <c r="H156" s="15">
        <v>0</v>
      </c>
      <c r="I156" s="15">
        <v>0</v>
      </c>
      <c r="J156" s="15">
        <v>-17555</v>
      </c>
      <c r="K156" s="16">
        <v>180</v>
      </c>
      <c r="L156" s="17">
        <f t="shared" si="4"/>
        <v>-97.527777777777771</v>
      </c>
      <c r="M156" s="18">
        <f t="shared" si="5"/>
        <v>-19505.555555555555</v>
      </c>
      <c r="N156" s="5"/>
    </row>
    <row r="157" spans="1:14" ht="15.75">
      <c r="A157" s="9"/>
      <c r="B157" s="10"/>
      <c r="C157" s="11"/>
      <c r="D157" s="9" t="s">
        <v>186</v>
      </c>
      <c r="E157" s="9">
        <v>-2400</v>
      </c>
      <c r="F157" s="9">
        <v>0</v>
      </c>
      <c r="G157" s="10">
        <v>0</v>
      </c>
      <c r="H157" s="15">
        <v>0</v>
      </c>
      <c r="I157" s="15">
        <v>0</v>
      </c>
      <c r="J157" s="15">
        <v>-2400</v>
      </c>
      <c r="K157" s="16">
        <v>180</v>
      </c>
      <c r="L157" s="17">
        <f t="shared" si="4"/>
        <v>-13.333333333333334</v>
      </c>
      <c r="M157" s="18">
        <f t="shared" si="5"/>
        <v>-2666.666666666667</v>
      </c>
      <c r="N157" s="5"/>
    </row>
    <row r="158" spans="1:14" ht="15.75">
      <c r="A158" s="9"/>
      <c r="B158" s="10"/>
      <c r="C158" s="11"/>
      <c r="D158" s="9">
        <v>0</v>
      </c>
      <c r="E158" s="9">
        <v>0</v>
      </c>
      <c r="F158" s="9">
        <v>0</v>
      </c>
      <c r="G158" s="10">
        <v>0</v>
      </c>
      <c r="H158" s="15">
        <v>0</v>
      </c>
      <c r="I158" s="15">
        <v>0</v>
      </c>
      <c r="J158" s="15">
        <v>0</v>
      </c>
      <c r="K158" s="16">
        <v>180</v>
      </c>
      <c r="L158" s="17">
        <f t="shared" si="4"/>
        <v>0</v>
      </c>
      <c r="M158" s="18">
        <f t="shared" si="5"/>
        <v>0</v>
      </c>
      <c r="N158" s="5"/>
    </row>
    <row r="159" spans="1:14" ht="15.75">
      <c r="A159" s="9"/>
      <c r="B159" s="10"/>
      <c r="C159" s="11"/>
      <c r="D159" s="9" t="s">
        <v>187</v>
      </c>
      <c r="E159" s="9">
        <v>-14148</v>
      </c>
      <c r="F159" s="9">
        <v>-13200</v>
      </c>
      <c r="G159" s="10">
        <v>0</v>
      </c>
      <c r="H159" s="15">
        <v>0</v>
      </c>
      <c r="I159" s="15">
        <v>0</v>
      </c>
      <c r="J159" s="15">
        <v>-27348</v>
      </c>
      <c r="K159" s="16">
        <v>180</v>
      </c>
      <c r="L159" s="17">
        <f t="shared" si="4"/>
        <v>-151.93333333333334</v>
      </c>
      <c r="M159" s="18">
        <f t="shared" si="5"/>
        <v>-30386.666666666668</v>
      </c>
      <c r="N159" s="5"/>
    </row>
    <row r="160" spans="1:14" ht="15.75">
      <c r="A160" s="9"/>
      <c r="B160" s="10"/>
      <c r="C160" s="11"/>
      <c r="D160" s="9" t="s">
        <v>188</v>
      </c>
      <c r="E160" s="9">
        <v>-8000</v>
      </c>
      <c r="F160" s="9">
        <v>0</v>
      </c>
      <c r="G160" s="10">
        <v>-39448</v>
      </c>
      <c r="H160" s="15">
        <v>0</v>
      </c>
      <c r="I160" s="15">
        <v>0</v>
      </c>
      <c r="J160" s="15">
        <v>-47448</v>
      </c>
      <c r="K160" s="16">
        <v>180</v>
      </c>
      <c r="L160" s="17">
        <f t="shared" si="4"/>
        <v>-263.60000000000002</v>
      </c>
      <c r="M160" s="18">
        <f t="shared" si="5"/>
        <v>-52720.000000000007</v>
      </c>
      <c r="N160" s="5"/>
    </row>
    <row r="161" spans="1:14" ht="15.75">
      <c r="A161" s="9"/>
      <c r="B161" s="10"/>
      <c r="C161" s="11"/>
      <c r="D161" s="9" t="s">
        <v>189</v>
      </c>
      <c r="E161" s="9">
        <v>-381404</v>
      </c>
      <c r="F161" s="9">
        <v>0</v>
      </c>
      <c r="G161" s="10">
        <v>0</v>
      </c>
      <c r="H161" s="15">
        <v>0</v>
      </c>
      <c r="I161" s="15">
        <v>0</v>
      </c>
      <c r="J161" s="15">
        <v>-381404</v>
      </c>
      <c r="K161" s="16">
        <v>180</v>
      </c>
      <c r="L161" s="17">
        <f t="shared" si="4"/>
        <v>-2118.911111111111</v>
      </c>
      <c r="M161" s="18">
        <f t="shared" si="5"/>
        <v>-423782.22222222219</v>
      </c>
      <c r="N161" s="5"/>
    </row>
    <row r="162" spans="1:14" ht="15.75">
      <c r="A162" s="9"/>
      <c r="B162" s="10"/>
      <c r="C162" s="11"/>
      <c r="D162" s="9" t="s">
        <v>190</v>
      </c>
      <c r="E162" s="9">
        <v>-66186</v>
      </c>
      <c r="F162" s="9">
        <v>-7000</v>
      </c>
      <c r="G162" s="10">
        <v>-163310</v>
      </c>
      <c r="H162" s="15">
        <v>0</v>
      </c>
      <c r="I162" s="15">
        <v>0</v>
      </c>
      <c r="J162" s="15">
        <v>-236496</v>
      </c>
      <c r="K162" s="16">
        <v>180</v>
      </c>
      <c r="L162" s="17">
        <f t="shared" si="4"/>
        <v>-1313.8666666666666</v>
      </c>
      <c r="M162" s="18">
        <f t="shared" si="5"/>
        <v>-262773.33333333331</v>
      </c>
      <c r="N162" s="5"/>
    </row>
    <row r="163" spans="1:14" ht="15.75">
      <c r="A163" s="9"/>
      <c r="B163" s="10"/>
      <c r="C163" s="11"/>
      <c r="D163" s="9" t="s">
        <v>191</v>
      </c>
      <c r="E163" s="9">
        <v>0</v>
      </c>
      <c r="F163" s="9">
        <v>0</v>
      </c>
      <c r="G163" s="10">
        <v>0</v>
      </c>
      <c r="H163" s="15">
        <v>0</v>
      </c>
      <c r="I163" s="15">
        <v>0</v>
      </c>
      <c r="J163" s="15">
        <v>0</v>
      </c>
      <c r="K163" s="16">
        <v>180</v>
      </c>
      <c r="L163" s="17">
        <f t="shared" si="4"/>
        <v>0</v>
      </c>
      <c r="M163" s="18">
        <f t="shared" si="5"/>
        <v>0</v>
      </c>
      <c r="N163" s="5"/>
    </row>
    <row r="164" spans="1:14" ht="15.75">
      <c r="A164" s="9"/>
      <c r="B164" s="10"/>
      <c r="C164" s="11"/>
      <c r="D164" s="9" t="s">
        <v>192</v>
      </c>
      <c r="E164" s="9">
        <v>-25820</v>
      </c>
      <c r="F164" s="9">
        <v>0</v>
      </c>
      <c r="G164" s="10">
        <v>-49166</v>
      </c>
      <c r="H164" s="15">
        <v>0</v>
      </c>
      <c r="I164" s="15">
        <v>0</v>
      </c>
      <c r="J164" s="15">
        <v>-74986</v>
      </c>
      <c r="K164" s="16">
        <v>180</v>
      </c>
      <c r="L164" s="17">
        <f t="shared" si="4"/>
        <v>-416.5888888888889</v>
      </c>
      <c r="M164" s="18">
        <f t="shared" si="5"/>
        <v>-83317.777777777781</v>
      </c>
      <c r="N164" s="5"/>
    </row>
    <row r="165" spans="1:14" ht="15.75">
      <c r="A165" s="9"/>
      <c r="B165" s="10"/>
      <c r="C165" s="11"/>
      <c r="D165" s="9" t="s">
        <v>193</v>
      </c>
      <c r="E165" s="9">
        <v>-12157</v>
      </c>
      <c r="F165" s="9">
        <v>0</v>
      </c>
      <c r="G165" s="10">
        <v>0</v>
      </c>
      <c r="H165" s="15">
        <v>0</v>
      </c>
      <c r="I165" s="15">
        <v>0</v>
      </c>
      <c r="J165" s="15">
        <v>-12157</v>
      </c>
      <c r="K165" s="16">
        <v>180</v>
      </c>
      <c r="L165" s="17">
        <f t="shared" si="4"/>
        <v>-67.538888888888891</v>
      </c>
      <c r="M165" s="18">
        <f t="shared" si="5"/>
        <v>-13507.777777777777</v>
      </c>
      <c r="N165" s="5"/>
    </row>
    <row r="166" spans="1:14" ht="15.75">
      <c r="A166" s="9"/>
      <c r="B166" s="10"/>
      <c r="C166" s="11"/>
      <c r="D166" s="19" t="s">
        <v>194</v>
      </c>
      <c r="E166" s="9">
        <v>-1956</v>
      </c>
      <c r="F166" s="9">
        <v>0</v>
      </c>
      <c r="G166" s="10">
        <v>0</v>
      </c>
      <c r="H166" s="15">
        <v>0</v>
      </c>
      <c r="I166" s="15">
        <v>0</v>
      </c>
      <c r="J166" s="15">
        <v>-1956</v>
      </c>
      <c r="K166" s="16">
        <v>180</v>
      </c>
      <c r="L166" s="17">
        <f t="shared" si="4"/>
        <v>-10.866666666666667</v>
      </c>
      <c r="M166" s="18">
        <f t="shared" si="5"/>
        <v>-2173.3333333333335</v>
      </c>
      <c r="N166" s="5"/>
    </row>
    <row r="167" spans="1:14" s="22" customFormat="1" ht="15.75">
      <c r="A167" s="9"/>
      <c r="B167" s="10"/>
      <c r="C167" s="11"/>
      <c r="D167" s="9" t="s">
        <v>195</v>
      </c>
      <c r="E167" s="9">
        <v>-5549</v>
      </c>
      <c r="F167" s="9">
        <v>0</v>
      </c>
      <c r="G167" s="10">
        <v>0</v>
      </c>
      <c r="H167" s="15">
        <v>0</v>
      </c>
      <c r="I167" s="15">
        <v>0</v>
      </c>
      <c r="J167" s="15">
        <v>-5549</v>
      </c>
      <c r="K167" s="16">
        <v>180</v>
      </c>
      <c r="L167" s="17">
        <f t="shared" si="4"/>
        <v>-30.827777777777779</v>
      </c>
      <c r="M167" s="18">
        <f t="shared" si="5"/>
        <v>-6165.5555555555557</v>
      </c>
      <c r="N167" s="5"/>
    </row>
    <row r="168" spans="1:14" ht="15.75">
      <c r="A168" s="9"/>
      <c r="B168" s="10"/>
      <c r="C168" s="11"/>
      <c r="D168" s="9" t="s">
        <v>196</v>
      </c>
      <c r="E168" s="9">
        <v>-13704</v>
      </c>
      <c r="F168" s="9">
        <v>0</v>
      </c>
      <c r="G168" s="10">
        <v>0</v>
      </c>
      <c r="H168" s="15">
        <v>0</v>
      </c>
      <c r="I168" s="15">
        <v>0</v>
      </c>
      <c r="J168" s="15">
        <v>-13704</v>
      </c>
      <c r="K168" s="16">
        <v>180</v>
      </c>
      <c r="L168" s="17">
        <f t="shared" si="4"/>
        <v>-76.13333333333334</v>
      </c>
      <c r="M168" s="18">
        <f t="shared" si="5"/>
        <v>-15226.666666666668</v>
      </c>
      <c r="N168" s="5"/>
    </row>
    <row r="169" spans="1:14" ht="15.75">
      <c r="A169" s="9"/>
      <c r="B169" s="10"/>
      <c r="C169" s="11"/>
      <c r="D169" s="9" t="s">
        <v>197</v>
      </c>
      <c r="E169" s="9">
        <v>0</v>
      </c>
      <c r="F169" s="9">
        <v>0</v>
      </c>
      <c r="G169" s="10">
        <v>0</v>
      </c>
      <c r="H169" s="15">
        <v>0</v>
      </c>
      <c r="I169" s="15">
        <v>0</v>
      </c>
      <c r="J169" s="15">
        <v>0</v>
      </c>
      <c r="K169" s="16">
        <v>180</v>
      </c>
      <c r="L169" s="17">
        <f t="shared" si="4"/>
        <v>0</v>
      </c>
      <c r="M169" s="18">
        <f t="shared" si="5"/>
        <v>0</v>
      </c>
      <c r="N169" s="5"/>
    </row>
    <row r="170" spans="1:14" ht="15.75">
      <c r="A170" s="9"/>
      <c r="B170" s="10"/>
      <c r="C170" s="11"/>
      <c r="D170" s="9" t="s">
        <v>198</v>
      </c>
      <c r="E170" s="9">
        <v>-5848</v>
      </c>
      <c r="F170" s="9">
        <v>0</v>
      </c>
      <c r="G170" s="10">
        <v>0</v>
      </c>
      <c r="H170" s="15">
        <v>0</v>
      </c>
      <c r="I170" s="15">
        <v>0</v>
      </c>
      <c r="J170" s="15">
        <v>-5848</v>
      </c>
      <c r="K170" s="16">
        <v>180</v>
      </c>
      <c r="L170" s="17">
        <f t="shared" si="4"/>
        <v>-32.488888888888887</v>
      </c>
      <c r="M170" s="18">
        <f t="shared" si="5"/>
        <v>-6497.7777777777774</v>
      </c>
      <c r="N170" s="5"/>
    </row>
    <row r="171" spans="1:14" ht="15.75">
      <c r="A171" s="9"/>
      <c r="B171" s="10"/>
      <c r="C171" s="11"/>
      <c r="D171" s="9" t="s">
        <v>199</v>
      </c>
      <c r="E171" s="9">
        <v>-1050</v>
      </c>
      <c r="F171" s="9">
        <v>0</v>
      </c>
      <c r="G171" s="10">
        <v>0</v>
      </c>
      <c r="H171" s="15">
        <v>0</v>
      </c>
      <c r="I171" s="15">
        <v>0</v>
      </c>
      <c r="J171" s="15">
        <v>-1050</v>
      </c>
      <c r="K171" s="16">
        <v>180</v>
      </c>
      <c r="L171" s="17">
        <f t="shared" si="4"/>
        <v>-5.833333333333333</v>
      </c>
      <c r="M171" s="18">
        <f t="shared" si="5"/>
        <v>-1166.6666666666665</v>
      </c>
      <c r="N171" s="5"/>
    </row>
    <row r="172" spans="1:14" ht="15.75">
      <c r="A172" s="9"/>
      <c r="B172" s="10"/>
      <c r="C172" s="11"/>
      <c r="D172" s="9" t="s">
        <v>200</v>
      </c>
      <c r="E172" s="9">
        <v>-222</v>
      </c>
      <c r="F172" s="9">
        <v>-16000</v>
      </c>
      <c r="G172" s="10">
        <v>0</v>
      </c>
      <c r="H172" s="15">
        <v>0</v>
      </c>
      <c r="I172" s="15">
        <v>0</v>
      </c>
      <c r="J172" s="15">
        <v>-16222</v>
      </c>
      <c r="K172" s="16">
        <v>180</v>
      </c>
      <c r="L172" s="17">
        <f t="shared" si="4"/>
        <v>-90.12222222222222</v>
      </c>
      <c r="M172" s="18">
        <f t="shared" si="5"/>
        <v>-18024.444444444445</v>
      </c>
      <c r="N172" s="5"/>
    </row>
    <row r="173" spans="1:14" ht="15.75">
      <c r="A173" s="9"/>
      <c r="B173" s="10"/>
      <c r="C173" s="11"/>
      <c r="D173" s="9" t="s">
        <v>201</v>
      </c>
      <c r="E173" s="9">
        <v>-16800</v>
      </c>
      <c r="F173" s="9">
        <v>0</v>
      </c>
      <c r="G173" s="10">
        <v>0</v>
      </c>
      <c r="H173" s="15">
        <v>0</v>
      </c>
      <c r="I173" s="15">
        <v>0</v>
      </c>
      <c r="J173" s="15">
        <v>-16800</v>
      </c>
      <c r="K173" s="16">
        <v>180</v>
      </c>
      <c r="L173" s="17">
        <f t="shared" si="4"/>
        <v>-93.333333333333329</v>
      </c>
      <c r="M173" s="18">
        <f t="shared" si="5"/>
        <v>-18666.666666666664</v>
      </c>
      <c r="N173" s="5"/>
    </row>
    <row r="174" spans="1:14" ht="15.75">
      <c r="A174" s="9"/>
      <c r="B174" s="10"/>
      <c r="C174" s="11"/>
      <c r="D174" s="9" t="s">
        <v>202</v>
      </c>
      <c r="E174" s="21">
        <v>-12519</v>
      </c>
      <c r="F174" s="9">
        <v>0</v>
      </c>
      <c r="G174" s="10">
        <v>0</v>
      </c>
      <c r="H174" s="15">
        <v>0</v>
      </c>
      <c r="I174" s="15">
        <v>0</v>
      </c>
      <c r="J174" s="15">
        <v>-12519</v>
      </c>
      <c r="K174" s="16">
        <v>180</v>
      </c>
      <c r="L174" s="17">
        <f t="shared" si="4"/>
        <v>-69.55</v>
      </c>
      <c r="M174" s="18">
        <f t="shared" si="5"/>
        <v>-13910</v>
      </c>
      <c r="N174" s="5"/>
    </row>
    <row r="175" spans="1:14" ht="15.75">
      <c r="A175" s="9"/>
      <c r="B175" s="10"/>
      <c r="C175" s="11"/>
      <c r="D175" s="9" t="s">
        <v>203</v>
      </c>
      <c r="E175" s="9">
        <v>-4050</v>
      </c>
      <c r="F175" s="9">
        <v>-6359</v>
      </c>
      <c r="G175" s="10">
        <v>-10087</v>
      </c>
      <c r="H175" s="15">
        <v>-972</v>
      </c>
      <c r="I175" s="15">
        <v>0</v>
      </c>
      <c r="J175" s="15">
        <v>-21468</v>
      </c>
      <c r="K175" s="16">
        <v>180</v>
      </c>
      <c r="L175" s="17">
        <f t="shared" si="4"/>
        <v>-119.26666666666667</v>
      </c>
      <c r="M175" s="18">
        <f t="shared" si="5"/>
        <v>-23853.333333333332</v>
      </c>
      <c r="N175" s="5"/>
    </row>
    <row r="176" spans="1:14" ht="15.75">
      <c r="A176" s="9"/>
      <c r="B176" s="10"/>
      <c r="C176" s="11"/>
      <c r="D176" s="9" t="s">
        <v>204</v>
      </c>
      <c r="E176" s="9">
        <v>0</v>
      </c>
      <c r="F176" s="9">
        <v>-12547</v>
      </c>
      <c r="G176" s="10">
        <v>-64145</v>
      </c>
      <c r="H176" s="15">
        <v>0</v>
      </c>
      <c r="I176" s="15">
        <v>0</v>
      </c>
      <c r="J176" s="15">
        <v>-76692</v>
      </c>
      <c r="K176" s="16">
        <v>180</v>
      </c>
      <c r="L176" s="17">
        <f t="shared" si="4"/>
        <v>-426.06666666666666</v>
      </c>
      <c r="M176" s="18">
        <f t="shared" si="5"/>
        <v>-85213.333333333328</v>
      </c>
      <c r="N176" s="5"/>
    </row>
    <row r="177" spans="1:14" ht="15.75">
      <c r="A177" s="9"/>
      <c r="B177" s="10"/>
      <c r="C177" s="11"/>
      <c r="D177" s="9" t="s">
        <v>205</v>
      </c>
      <c r="E177" s="9">
        <v>-160</v>
      </c>
      <c r="F177" s="9">
        <v>0</v>
      </c>
      <c r="G177" s="10">
        <v>0</v>
      </c>
      <c r="H177" s="15">
        <v>0</v>
      </c>
      <c r="I177" s="15">
        <v>0</v>
      </c>
      <c r="J177" s="15">
        <v>-160</v>
      </c>
      <c r="K177" s="16">
        <v>180</v>
      </c>
      <c r="L177" s="17">
        <f t="shared" si="4"/>
        <v>-0.88888888888888884</v>
      </c>
      <c r="M177" s="18">
        <f t="shared" si="5"/>
        <v>-177.77777777777777</v>
      </c>
      <c r="N177" s="5"/>
    </row>
    <row r="178" spans="1:14" ht="15.75">
      <c r="A178" s="9"/>
      <c r="B178" s="10"/>
      <c r="C178" s="11"/>
      <c r="D178" s="9" t="s">
        <v>206</v>
      </c>
      <c r="E178" s="9">
        <v>-6750</v>
      </c>
      <c r="F178" s="9">
        <v>0</v>
      </c>
      <c r="G178" s="10">
        <v>0</v>
      </c>
      <c r="H178" s="15">
        <v>0</v>
      </c>
      <c r="I178" s="15">
        <v>0</v>
      </c>
      <c r="J178" s="15">
        <v>-6750</v>
      </c>
      <c r="K178" s="16">
        <v>180</v>
      </c>
      <c r="L178" s="17">
        <f t="shared" si="4"/>
        <v>-37.5</v>
      </c>
      <c r="M178" s="18">
        <f t="shared" si="5"/>
        <v>-7500</v>
      </c>
      <c r="N178" s="5"/>
    </row>
    <row r="179" spans="1:14" ht="15.75">
      <c r="A179" s="9"/>
      <c r="B179" s="10"/>
      <c r="C179" s="11"/>
      <c r="D179" s="9" t="s">
        <v>207</v>
      </c>
      <c r="E179" s="9">
        <v>-1680</v>
      </c>
      <c r="F179" s="9">
        <v>0</v>
      </c>
      <c r="G179" s="10">
        <v>0</v>
      </c>
      <c r="H179" s="15">
        <v>0</v>
      </c>
      <c r="I179" s="15">
        <v>0</v>
      </c>
      <c r="J179" s="15">
        <v>-1680</v>
      </c>
      <c r="K179" s="16">
        <v>180</v>
      </c>
      <c r="L179" s="17">
        <f t="shared" si="4"/>
        <v>-9.3333333333333339</v>
      </c>
      <c r="M179" s="18">
        <f t="shared" si="5"/>
        <v>-1866.6666666666667</v>
      </c>
      <c r="N179" s="5"/>
    </row>
    <row r="180" spans="1:14" ht="15.75">
      <c r="A180" s="9"/>
      <c r="B180" s="10"/>
      <c r="C180" s="11"/>
      <c r="D180" s="9" t="s">
        <v>208</v>
      </c>
      <c r="E180" s="9">
        <v>-246</v>
      </c>
      <c r="F180" s="9">
        <v>0</v>
      </c>
      <c r="G180" s="10">
        <v>-10600</v>
      </c>
      <c r="H180" s="15">
        <v>0</v>
      </c>
      <c r="I180" s="15">
        <v>0</v>
      </c>
      <c r="J180" s="15">
        <v>-10846</v>
      </c>
      <c r="K180" s="16">
        <v>180</v>
      </c>
      <c r="L180" s="17">
        <f t="shared" si="4"/>
        <v>-60.255555555555553</v>
      </c>
      <c r="M180" s="18">
        <f t="shared" si="5"/>
        <v>-12051.111111111111</v>
      </c>
      <c r="N180" s="5"/>
    </row>
    <row r="181" spans="1:14" ht="15.75">
      <c r="A181" s="9"/>
      <c r="B181" s="10"/>
      <c r="C181" s="11"/>
      <c r="D181" s="9" t="s">
        <v>209</v>
      </c>
      <c r="E181" s="9">
        <v>-650</v>
      </c>
      <c r="F181" s="9">
        <v>0</v>
      </c>
      <c r="G181" s="10">
        <v>0</v>
      </c>
      <c r="H181" s="15">
        <v>0</v>
      </c>
      <c r="I181" s="15">
        <v>0</v>
      </c>
      <c r="J181" s="15">
        <v>-650</v>
      </c>
      <c r="K181" s="16">
        <v>180</v>
      </c>
      <c r="L181" s="17">
        <f t="shared" si="4"/>
        <v>-3.6111111111111112</v>
      </c>
      <c r="M181" s="18">
        <f t="shared" si="5"/>
        <v>-722.22222222222229</v>
      </c>
      <c r="N181" s="5"/>
    </row>
    <row r="182" spans="1:14" ht="15.75">
      <c r="A182" s="9"/>
      <c r="B182" s="10"/>
      <c r="C182" s="11"/>
      <c r="D182" s="9" t="s">
        <v>210</v>
      </c>
      <c r="E182" s="9">
        <v>0</v>
      </c>
      <c r="F182" s="9">
        <v>0</v>
      </c>
      <c r="G182" s="10">
        <v>0</v>
      </c>
      <c r="H182" s="15">
        <v>0</v>
      </c>
      <c r="I182" s="15">
        <v>0</v>
      </c>
      <c r="J182" s="15">
        <v>0</v>
      </c>
      <c r="K182" s="16">
        <v>180</v>
      </c>
      <c r="L182" s="17">
        <f t="shared" si="4"/>
        <v>0</v>
      </c>
      <c r="M182" s="18">
        <f t="shared" si="5"/>
        <v>0</v>
      </c>
      <c r="N182" s="5"/>
    </row>
    <row r="183" spans="1:14" ht="15.75">
      <c r="A183" s="9"/>
      <c r="B183" s="10"/>
      <c r="C183" s="11"/>
      <c r="D183" s="9" t="s">
        <v>211</v>
      </c>
      <c r="E183" s="9">
        <v>0</v>
      </c>
      <c r="F183" s="9">
        <v>0</v>
      </c>
      <c r="G183" s="10">
        <v>0</v>
      </c>
      <c r="H183" s="15">
        <v>0</v>
      </c>
      <c r="I183" s="15">
        <v>0</v>
      </c>
      <c r="J183" s="15">
        <v>0</v>
      </c>
      <c r="K183" s="16">
        <v>180</v>
      </c>
      <c r="L183" s="17">
        <f t="shared" si="4"/>
        <v>0</v>
      </c>
      <c r="M183" s="18">
        <f t="shared" si="5"/>
        <v>0</v>
      </c>
      <c r="N183" s="5"/>
    </row>
    <row r="184" spans="1:14" ht="15.75">
      <c r="A184" s="9"/>
      <c r="B184" s="10"/>
      <c r="C184" s="11"/>
      <c r="D184" s="9" t="s">
        <v>212</v>
      </c>
      <c r="E184" s="9">
        <v>0</v>
      </c>
      <c r="F184" s="9">
        <v>0</v>
      </c>
      <c r="G184" s="10">
        <v>0</v>
      </c>
      <c r="H184" s="15">
        <v>0</v>
      </c>
      <c r="I184" s="15">
        <v>0</v>
      </c>
      <c r="J184" s="15">
        <v>0</v>
      </c>
      <c r="K184" s="16">
        <v>180</v>
      </c>
      <c r="L184" s="17">
        <f t="shared" si="4"/>
        <v>0</v>
      </c>
      <c r="M184" s="18">
        <f t="shared" si="5"/>
        <v>0</v>
      </c>
      <c r="N184" s="5"/>
    </row>
    <row r="185" spans="1:14" ht="15.75">
      <c r="A185" s="9"/>
      <c r="B185" s="10"/>
      <c r="C185" s="11"/>
      <c r="D185" s="9" t="s">
        <v>213</v>
      </c>
      <c r="E185" s="21">
        <v>0</v>
      </c>
      <c r="F185" s="9">
        <v>0</v>
      </c>
      <c r="G185" s="10">
        <v>0</v>
      </c>
      <c r="H185" s="15">
        <v>0</v>
      </c>
      <c r="I185" s="15">
        <v>0</v>
      </c>
      <c r="J185" s="15">
        <v>0</v>
      </c>
      <c r="K185" s="16">
        <v>180</v>
      </c>
      <c r="L185" s="17">
        <f t="shared" si="4"/>
        <v>0</v>
      </c>
      <c r="M185" s="18">
        <f t="shared" si="5"/>
        <v>0</v>
      </c>
      <c r="N185" s="5"/>
    </row>
    <row r="186" spans="1:14" ht="15.75">
      <c r="A186" s="9"/>
      <c r="B186" s="10"/>
      <c r="C186" s="11"/>
      <c r="D186" s="9">
        <v>0</v>
      </c>
      <c r="E186" s="9">
        <v>0</v>
      </c>
      <c r="F186" s="9">
        <v>0</v>
      </c>
      <c r="G186" s="10">
        <v>0</v>
      </c>
      <c r="H186" s="15">
        <v>0</v>
      </c>
      <c r="I186" s="15">
        <v>0</v>
      </c>
      <c r="J186" s="15">
        <v>0</v>
      </c>
      <c r="K186" s="16">
        <v>180</v>
      </c>
      <c r="L186" s="17">
        <f t="shared" si="4"/>
        <v>0</v>
      </c>
      <c r="M186" s="18">
        <f t="shared" si="5"/>
        <v>0</v>
      </c>
      <c r="N186" s="5"/>
    </row>
    <row r="187" spans="1:14" ht="15.75">
      <c r="A187" s="9"/>
      <c r="B187" s="10"/>
      <c r="C187" s="11"/>
      <c r="D187" s="9" t="s">
        <v>214</v>
      </c>
      <c r="E187" s="9">
        <v>0</v>
      </c>
      <c r="F187" s="9">
        <v>0</v>
      </c>
      <c r="G187" s="10">
        <v>0</v>
      </c>
      <c r="H187" s="15">
        <v>0</v>
      </c>
      <c r="I187" s="15">
        <v>0</v>
      </c>
      <c r="J187" s="15">
        <v>0</v>
      </c>
      <c r="K187" s="16">
        <v>180</v>
      </c>
      <c r="L187" s="17">
        <f t="shared" si="4"/>
        <v>0</v>
      </c>
      <c r="M187" s="18">
        <f t="shared" si="5"/>
        <v>0</v>
      </c>
      <c r="N187" s="5"/>
    </row>
    <row r="188" spans="1:14" ht="15.75">
      <c r="A188" s="9"/>
      <c r="B188" s="10"/>
      <c r="C188" s="11"/>
      <c r="D188" s="9" t="s">
        <v>215</v>
      </c>
      <c r="E188" s="9">
        <v>-14029</v>
      </c>
      <c r="F188" s="9">
        <v>0</v>
      </c>
      <c r="G188" s="10">
        <v>-5050</v>
      </c>
      <c r="H188" s="15">
        <v>0</v>
      </c>
      <c r="I188" s="15">
        <v>0</v>
      </c>
      <c r="J188" s="15">
        <v>-19079</v>
      </c>
      <c r="K188" s="16">
        <v>180</v>
      </c>
      <c r="L188" s="17">
        <f t="shared" si="4"/>
        <v>-105.99444444444444</v>
      </c>
      <c r="M188" s="18">
        <f t="shared" si="5"/>
        <v>-21198.888888888887</v>
      </c>
      <c r="N188" s="5"/>
    </row>
    <row r="189" spans="1:14" ht="15.75">
      <c r="A189" s="9"/>
      <c r="B189" s="10"/>
      <c r="C189" s="11"/>
      <c r="D189" s="9" t="s">
        <v>216</v>
      </c>
      <c r="E189" s="9">
        <v>-130</v>
      </c>
      <c r="F189" s="9">
        <v>0</v>
      </c>
      <c r="G189" s="10">
        <v>0</v>
      </c>
      <c r="H189" s="15">
        <v>0</v>
      </c>
      <c r="I189" s="15">
        <v>0</v>
      </c>
      <c r="J189" s="15">
        <v>-130</v>
      </c>
      <c r="K189" s="16">
        <v>180</v>
      </c>
      <c r="L189" s="17">
        <f t="shared" si="4"/>
        <v>-0.72222222222222221</v>
      </c>
      <c r="M189" s="18">
        <f t="shared" si="5"/>
        <v>-144.44444444444443</v>
      </c>
      <c r="N189" s="5"/>
    </row>
    <row r="190" spans="1:14" ht="15.75">
      <c r="A190" s="9"/>
      <c r="B190" s="10"/>
      <c r="C190" s="11"/>
      <c r="D190" s="9" t="s">
        <v>217</v>
      </c>
      <c r="E190" s="9">
        <v>-8039</v>
      </c>
      <c r="F190" s="9">
        <v>0</v>
      </c>
      <c r="G190" s="10">
        <v>0</v>
      </c>
      <c r="H190" s="15">
        <v>0</v>
      </c>
      <c r="I190" s="15">
        <v>0</v>
      </c>
      <c r="J190" s="15">
        <v>-8039</v>
      </c>
      <c r="K190" s="16">
        <v>180</v>
      </c>
      <c r="L190" s="17">
        <f t="shared" si="4"/>
        <v>-44.661111111111111</v>
      </c>
      <c r="M190" s="18">
        <f t="shared" si="5"/>
        <v>-8932.2222222222226</v>
      </c>
      <c r="N190" s="5"/>
    </row>
    <row r="191" spans="1:14" ht="15.75">
      <c r="A191" s="9"/>
      <c r="B191" s="10"/>
      <c r="C191" s="11"/>
      <c r="D191" s="9" t="s">
        <v>218</v>
      </c>
      <c r="E191" s="9">
        <v>-1399</v>
      </c>
      <c r="F191" s="9">
        <v>0</v>
      </c>
      <c r="G191" s="10">
        <v>0</v>
      </c>
      <c r="H191" s="15">
        <v>0</v>
      </c>
      <c r="I191" s="15">
        <v>0</v>
      </c>
      <c r="J191" s="15">
        <v>-1399</v>
      </c>
      <c r="K191" s="16">
        <v>180</v>
      </c>
      <c r="L191" s="17">
        <f t="shared" si="4"/>
        <v>-7.7722222222222221</v>
      </c>
      <c r="M191" s="18">
        <f t="shared" si="5"/>
        <v>-1554.4444444444443</v>
      </c>
      <c r="N191" s="5"/>
    </row>
    <row r="192" spans="1:14" ht="15.75">
      <c r="A192" s="9"/>
      <c r="B192" s="10"/>
      <c r="C192" s="11"/>
      <c r="D192" s="9" t="s">
        <v>219</v>
      </c>
      <c r="E192" s="9">
        <v>-561</v>
      </c>
      <c r="F192" s="9">
        <v>0</v>
      </c>
      <c r="G192" s="10">
        <v>0</v>
      </c>
      <c r="H192" s="15">
        <v>0</v>
      </c>
      <c r="I192" s="15">
        <v>0</v>
      </c>
      <c r="J192" s="15">
        <v>-561</v>
      </c>
      <c r="K192" s="16">
        <v>180</v>
      </c>
      <c r="L192" s="17">
        <f t="shared" si="4"/>
        <v>-3.1166666666666667</v>
      </c>
      <c r="M192" s="18">
        <f t="shared" si="5"/>
        <v>-623.33333333333337</v>
      </c>
      <c r="N192" s="5"/>
    </row>
    <row r="193" spans="1:14" ht="15.75">
      <c r="A193" s="9"/>
      <c r="B193" s="10"/>
      <c r="C193" s="11"/>
      <c r="D193" s="9" t="s">
        <v>220</v>
      </c>
      <c r="E193" s="9">
        <v>-246</v>
      </c>
      <c r="F193" s="9">
        <v>0</v>
      </c>
      <c r="G193" s="10">
        <v>0</v>
      </c>
      <c r="H193" s="15">
        <v>0</v>
      </c>
      <c r="I193" s="15">
        <v>0</v>
      </c>
      <c r="J193" s="15">
        <v>-246</v>
      </c>
      <c r="K193" s="16">
        <v>180</v>
      </c>
      <c r="L193" s="17">
        <f t="shared" si="4"/>
        <v>-1.3666666666666667</v>
      </c>
      <c r="M193" s="18">
        <f t="shared" si="5"/>
        <v>-273.33333333333331</v>
      </c>
      <c r="N193" s="5"/>
    </row>
    <row r="194" spans="1:14" ht="15.75">
      <c r="A194" s="9"/>
      <c r="B194" s="10"/>
      <c r="C194" s="11"/>
      <c r="D194" s="9" t="s">
        <v>221</v>
      </c>
      <c r="E194" s="9">
        <v>-4770</v>
      </c>
      <c r="F194" s="9">
        <v>0</v>
      </c>
      <c r="G194" s="10">
        <v>0</v>
      </c>
      <c r="H194" s="15">
        <v>0</v>
      </c>
      <c r="I194" s="15">
        <v>0</v>
      </c>
      <c r="J194" s="15">
        <v>-4770</v>
      </c>
      <c r="K194" s="16">
        <v>180</v>
      </c>
      <c r="L194" s="17">
        <f t="shared" si="4"/>
        <v>-26.5</v>
      </c>
      <c r="M194" s="18">
        <f t="shared" si="5"/>
        <v>-5300</v>
      </c>
      <c r="N194" s="5"/>
    </row>
    <row r="195" spans="1:14" ht="15.75">
      <c r="A195" s="9"/>
      <c r="B195" s="10"/>
      <c r="C195" s="11"/>
      <c r="D195" s="9" t="s">
        <v>222</v>
      </c>
      <c r="E195" s="9">
        <v>0</v>
      </c>
      <c r="F195" s="9">
        <v>0</v>
      </c>
      <c r="G195" s="10">
        <v>0</v>
      </c>
      <c r="H195" s="15">
        <v>0</v>
      </c>
      <c r="I195" s="15">
        <v>0</v>
      </c>
      <c r="J195" s="15">
        <v>0</v>
      </c>
      <c r="K195" s="16">
        <v>180</v>
      </c>
      <c r="L195" s="17">
        <f t="shared" si="4"/>
        <v>0</v>
      </c>
      <c r="M195" s="18">
        <f t="shared" si="5"/>
        <v>0</v>
      </c>
      <c r="N195" s="5"/>
    </row>
    <row r="196" spans="1:14" ht="15.75">
      <c r="A196" s="9"/>
      <c r="B196" s="10"/>
      <c r="C196" s="11"/>
      <c r="D196" s="9" t="s">
        <v>223</v>
      </c>
      <c r="E196" s="9">
        <v>0</v>
      </c>
      <c r="F196" s="9">
        <v>0</v>
      </c>
      <c r="G196" s="10">
        <v>0</v>
      </c>
      <c r="H196" s="15">
        <v>0</v>
      </c>
      <c r="I196" s="15">
        <v>0</v>
      </c>
      <c r="J196" s="15">
        <v>0</v>
      </c>
      <c r="K196" s="16">
        <v>180</v>
      </c>
      <c r="L196" s="17">
        <f t="shared" ref="L196:L259" si="6">J196/K196</f>
        <v>0</v>
      </c>
      <c r="M196" s="18">
        <f t="shared" si="5"/>
        <v>0</v>
      </c>
      <c r="N196" s="5"/>
    </row>
    <row r="197" spans="1:14" ht="15.75">
      <c r="A197" s="9"/>
      <c r="B197" s="10"/>
      <c r="C197" s="11"/>
      <c r="D197" s="9">
        <v>0</v>
      </c>
      <c r="E197" s="9">
        <v>0</v>
      </c>
      <c r="F197" s="9">
        <v>0</v>
      </c>
      <c r="G197" s="10">
        <v>0</v>
      </c>
      <c r="H197" s="15">
        <v>0</v>
      </c>
      <c r="I197" s="15">
        <v>0</v>
      </c>
      <c r="J197" s="15">
        <v>0</v>
      </c>
      <c r="K197" s="16">
        <v>180</v>
      </c>
      <c r="L197" s="17">
        <f t="shared" si="6"/>
        <v>0</v>
      </c>
      <c r="M197" s="18">
        <f t="shared" ref="M197:M260" si="7">L197*200</f>
        <v>0</v>
      </c>
      <c r="N197" s="5"/>
    </row>
    <row r="198" spans="1:14" ht="15.75">
      <c r="A198" s="9"/>
      <c r="B198" s="10"/>
      <c r="C198" s="11"/>
      <c r="D198" s="9" t="s">
        <v>224</v>
      </c>
      <c r="E198" s="9">
        <v>0</v>
      </c>
      <c r="F198" s="9">
        <v>0</v>
      </c>
      <c r="G198" s="10">
        <v>0</v>
      </c>
      <c r="H198" s="15">
        <v>0</v>
      </c>
      <c r="I198" s="15">
        <v>0</v>
      </c>
      <c r="J198" s="15">
        <v>0</v>
      </c>
      <c r="K198" s="16">
        <v>180</v>
      </c>
      <c r="L198" s="17">
        <f t="shared" si="6"/>
        <v>0</v>
      </c>
      <c r="M198" s="18">
        <f t="shared" si="7"/>
        <v>0</v>
      </c>
      <c r="N198" s="5"/>
    </row>
    <row r="199" spans="1:14" ht="15.75">
      <c r="A199" s="9"/>
      <c r="B199" s="10"/>
      <c r="C199" s="11"/>
      <c r="D199" s="9" t="s">
        <v>225</v>
      </c>
      <c r="E199" s="9">
        <v>0</v>
      </c>
      <c r="F199" s="9">
        <v>0</v>
      </c>
      <c r="G199" s="10">
        <v>0</v>
      </c>
      <c r="H199" s="15">
        <v>-25000</v>
      </c>
      <c r="I199" s="15">
        <v>0</v>
      </c>
      <c r="J199" s="15">
        <v>-25000</v>
      </c>
      <c r="K199" s="16">
        <v>180</v>
      </c>
      <c r="L199" s="17">
        <f t="shared" si="6"/>
        <v>-138.88888888888889</v>
      </c>
      <c r="M199" s="18">
        <f t="shared" si="7"/>
        <v>-27777.777777777777</v>
      </c>
      <c r="N199" s="5"/>
    </row>
    <row r="200" spans="1:14" ht="15.75">
      <c r="A200" s="9"/>
      <c r="B200" s="10"/>
      <c r="C200" s="11"/>
      <c r="D200" s="9" t="s">
        <v>226</v>
      </c>
      <c r="E200" s="9">
        <v>-2000</v>
      </c>
      <c r="F200" s="9">
        <v>0</v>
      </c>
      <c r="G200" s="10">
        <v>0</v>
      </c>
      <c r="H200" s="15">
        <v>0</v>
      </c>
      <c r="I200" s="15">
        <v>0</v>
      </c>
      <c r="J200" s="15">
        <v>-2000</v>
      </c>
      <c r="K200" s="16">
        <v>180</v>
      </c>
      <c r="L200" s="17">
        <f t="shared" si="6"/>
        <v>-11.111111111111111</v>
      </c>
      <c r="M200" s="18">
        <f t="shared" si="7"/>
        <v>-2222.2222222222222</v>
      </c>
      <c r="N200" s="5"/>
    </row>
    <row r="201" spans="1:14" ht="15.75">
      <c r="A201" s="9"/>
      <c r="B201" s="10"/>
      <c r="C201" s="11"/>
      <c r="D201" s="9" t="s">
        <v>227</v>
      </c>
      <c r="E201" s="9">
        <v>0</v>
      </c>
      <c r="F201" s="9">
        <v>0</v>
      </c>
      <c r="G201" s="10">
        <v>0</v>
      </c>
      <c r="H201" s="15">
        <v>0</v>
      </c>
      <c r="I201" s="15">
        <v>0</v>
      </c>
      <c r="J201" s="15">
        <v>0</v>
      </c>
      <c r="K201" s="16">
        <v>180</v>
      </c>
      <c r="L201" s="17">
        <f t="shared" si="6"/>
        <v>0</v>
      </c>
      <c r="M201" s="18">
        <f t="shared" si="7"/>
        <v>0</v>
      </c>
      <c r="N201" s="5"/>
    </row>
    <row r="202" spans="1:14" ht="15.75">
      <c r="A202" s="9"/>
      <c r="B202" s="10"/>
      <c r="C202" s="11"/>
      <c r="D202" s="9" t="s">
        <v>228</v>
      </c>
      <c r="E202" s="21">
        <v>0</v>
      </c>
      <c r="F202" s="9">
        <v>0</v>
      </c>
      <c r="G202" s="10">
        <v>0</v>
      </c>
      <c r="H202" s="15">
        <v>0</v>
      </c>
      <c r="I202" s="15">
        <v>0</v>
      </c>
      <c r="J202" s="15">
        <v>0</v>
      </c>
      <c r="K202" s="16">
        <v>180</v>
      </c>
      <c r="L202" s="17">
        <f t="shared" si="6"/>
        <v>0</v>
      </c>
      <c r="M202" s="18">
        <f t="shared" si="7"/>
        <v>0</v>
      </c>
      <c r="N202" s="5"/>
    </row>
    <row r="203" spans="1:14" ht="15.75">
      <c r="A203" s="9"/>
      <c r="B203" s="10"/>
      <c r="C203" s="11"/>
      <c r="D203" s="9" t="s">
        <v>229</v>
      </c>
      <c r="E203" s="9">
        <v>0</v>
      </c>
      <c r="F203" s="9">
        <v>0</v>
      </c>
      <c r="G203" s="10">
        <v>0</v>
      </c>
      <c r="H203" s="15">
        <v>0</v>
      </c>
      <c r="I203" s="15">
        <v>0</v>
      </c>
      <c r="J203" s="15">
        <v>0</v>
      </c>
      <c r="K203" s="16">
        <v>180</v>
      </c>
      <c r="L203" s="17">
        <f t="shared" si="6"/>
        <v>0</v>
      </c>
      <c r="M203" s="18">
        <f t="shared" si="7"/>
        <v>0</v>
      </c>
      <c r="N203" s="5"/>
    </row>
    <row r="204" spans="1:14" ht="15.75">
      <c r="A204" s="9"/>
      <c r="B204" s="10"/>
      <c r="C204" s="11"/>
      <c r="D204" s="9" t="s">
        <v>230</v>
      </c>
      <c r="E204" s="9">
        <v>0</v>
      </c>
      <c r="F204" s="9">
        <v>0</v>
      </c>
      <c r="G204" s="10">
        <v>0</v>
      </c>
      <c r="H204" s="15">
        <v>0</v>
      </c>
      <c r="I204" s="15">
        <v>0</v>
      </c>
      <c r="J204" s="15">
        <v>0</v>
      </c>
      <c r="K204" s="16">
        <v>180</v>
      </c>
      <c r="L204" s="17">
        <f t="shared" si="6"/>
        <v>0</v>
      </c>
      <c r="M204" s="18">
        <f t="shared" si="7"/>
        <v>0</v>
      </c>
      <c r="N204" s="5"/>
    </row>
    <row r="205" spans="1:14" ht="15.75">
      <c r="A205" s="9"/>
      <c r="B205" s="10"/>
      <c r="C205" s="11"/>
      <c r="D205" s="9" t="s">
        <v>231</v>
      </c>
      <c r="E205" s="9">
        <v>9600</v>
      </c>
      <c r="F205" s="9">
        <v>-12126</v>
      </c>
      <c r="G205" s="10">
        <v>0</v>
      </c>
      <c r="H205" s="15">
        <v>0</v>
      </c>
      <c r="I205" s="15">
        <v>0</v>
      </c>
      <c r="J205" s="15">
        <v>-2526</v>
      </c>
      <c r="K205" s="16">
        <v>180</v>
      </c>
      <c r="L205" s="17">
        <f t="shared" si="6"/>
        <v>-14.033333333333333</v>
      </c>
      <c r="M205" s="18">
        <f t="shared" si="7"/>
        <v>-2806.6666666666665</v>
      </c>
      <c r="N205" s="5"/>
    </row>
    <row r="206" spans="1:14" ht="15.75">
      <c r="A206" s="9"/>
      <c r="B206" s="10"/>
      <c r="C206" s="11"/>
      <c r="D206" s="9" t="s">
        <v>232</v>
      </c>
      <c r="E206" s="9">
        <v>-2000</v>
      </c>
      <c r="F206" s="9">
        <v>0</v>
      </c>
      <c r="G206" s="10">
        <v>0</v>
      </c>
      <c r="H206" s="15">
        <v>0</v>
      </c>
      <c r="I206" s="15">
        <v>0</v>
      </c>
      <c r="J206" s="15">
        <v>-2000</v>
      </c>
      <c r="K206" s="16">
        <v>180</v>
      </c>
      <c r="L206" s="17">
        <f t="shared" si="6"/>
        <v>-11.111111111111111</v>
      </c>
      <c r="M206" s="18">
        <f t="shared" si="7"/>
        <v>-2222.2222222222222</v>
      </c>
      <c r="N206" s="5"/>
    </row>
    <row r="207" spans="1:14" ht="15.75">
      <c r="A207" s="9"/>
      <c r="B207" s="10"/>
      <c r="C207" s="11"/>
      <c r="D207" s="9" t="s">
        <v>233</v>
      </c>
      <c r="E207" s="9">
        <v>-400</v>
      </c>
      <c r="F207" s="9">
        <v>0</v>
      </c>
      <c r="G207" s="10">
        <v>0</v>
      </c>
      <c r="H207" s="15">
        <v>0</v>
      </c>
      <c r="I207" s="15">
        <v>0</v>
      </c>
      <c r="J207" s="15">
        <v>-400</v>
      </c>
      <c r="K207" s="16">
        <v>180</v>
      </c>
      <c r="L207" s="17">
        <f t="shared" si="6"/>
        <v>-2.2222222222222223</v>
      </c>
      <c r="M207" s="18">
        <f t="shared" si="7"/>
        <v>-444.44444444444446</v>
      </c>
      <c r="N207" s="5"/>
    </row>
    <row r="208" spans="1:14" ht="15.75">
      <c r="A208" s="9"/>
      <c r="B208" s="10"/>
      <c r="C208" s="11"/>
      <c r="D208" s="9" t="s">
        <v>234</v>
      </c>
      <c r="E208" s="9">
        <v>-66</v>
      </c>
      <c r="F208" s="9">
        <v>0</v>
      </c>
      <c r="G208" s="10">
        <v>0</v>
      </c>
      <c r="H208" s="15">
        <v>0</v>
      </c>
      <c r="I208" s="15">
        <v>0</v>
      </c>
      <c r="J208" s="15">
        <v>-66</v>
      </c>
      <c r="K208" s="16">
        <v>180</v>
      </c>
      <c r="L208" s="17">
        <f t="shared" si="6"/>
        <v>-0.36666666666666664</v>
      </c>
      <c r="M208" s="18">
        <f t="shared" si="7"/>
        <v>-73.333333333333329</v>
      </c>
      <c r="N208" s="5"/>
    </row>
    <row r="209" spans="1:14" ht="15.75">
      <c r="A209" s="9"/>
      <c r="B209" s="10"/>
      <c r="C209" s="11"/>
      <c r="D209" s="9" t="s">
        <v>235</v>
      </c>
      <c r="E209" s="9">
        <v>0</v>
      </c>
      <c r="F209" s="9">
        <v>0</v>
      </c>
      <c r="G209" s="10">
        <v>0</v>
      </c>
      <c r="H209" s="15">
        <v>0</v>
      </c>
      <c r="I209" s="15">
        <v>0</v>
      </c>
      <c r="J209" s="15">
        <v>0</v>
      </c>
      <c r="K209" s="16">
        <v>180</v>
      </c>
      <c r="L209" s="17">
        <f t="shared" si="6"/>
        <v>0</v>
      </c>
      <c r="M209" s="18">
        <f t="shared" si="7"/>
        <v>0</v>
      </c>
      <c r="N209" s="5"/>
    </row>
    <row r="210" spans="1:14" ht="15.75">
      <c r="A210" s="9"/>
      <c r="B210" s="10"/>
      <c r="C210" s="11"/>
      <c r="D210" s="9" t="s">
        <v>236</v>
      </c>
      <c r="E210" s="9">
        <v>-10000</v>
      </c>
      <c r="F210" s="9">
        <v>0</v>
      </c>
      <c r="G210" s="10">
        <v>0</v>
      </c>
      <c r="H210" s="15">
        <v>0</v>
      </c>
      <c r="I210" s="15">
        <v>0</v>
      </c>
      <c r="J210" s="15">
        <v>-10000</v>
      </c>
      <c r="K210" s="16">
        <v>180</v>
      </c>
      <c r="L210" s="17">
        <f t="shared" si="6"/>
        <v>-55.555555555555557</v>
      </c>
      <c r="M210" s="18">
        <f t="shared" si="7"/>
        <v>-11111.111111111111</v>
      </c>
      <c r="N210" s="5"/>
    </row>
    <row r="211" spans="1:14" ht="15.75">
      <c r="A211" s="9"/>
      <c r="B211" s="10"/>
      <c r="C211" s="11"/>
      <c r="D211" s="9" t="s">
        <v>237</v>
      </c>
      <c r="E211" s="9">
        <v>-355</v>
      </c>
      <c r="F211" s="9">
        <v>0</v>
      </c>
      <c r="G211" s="10">
        <v>0</v>
      </c>
      <c r="H211" s="15">
        <v>0</v>
      </c>
      <c r="I211" s="15">
        <v>0</v>
      </c>
      <c r="J211" s="15">
        <v>-355</v>
      </c>
      <c r="K211" s="16">
        <v>180</v>
      </c>
      <c r="L211" s="17">
        <f t="shared" si="6"/>
        <v>-1.9722222222222223</v>
      </c>
      <c r="M211" s="18">
        <f t="shared" si="7"/>
        <v>-394.44444444444446</v>
      </c>
      <c r="N211" s="5"/>
    </row>
    <row r="212" spans="1:14" ht="15.75">
      <c r="A212" s="9"/>
      <c r="B212" s="10"/>
      <c r="C212" s="11"/>
      <c r="D212" s="9" t="s">
        <v>238</v>
      </c>
      <c r="E212" s="9">
        <v>-3000</v>
      </c>
      <c r="F212" s="9">
        <v>0</v>
      </c>
      <c r="G212" s="10">
        <v>0</v>
      </c>
      <c r="H212" s="15">
        <v>0</v>
      </c>
      <c r="I212" s="15">
        <v>0</v>
      </c>
      <c r="J212" s="15">
        <v>-3000</v>
      </c>
      <c r="K212" s="16">
        <v>180</v>
      </c>
      <c r="L212" s="17">
        <f t="shared" si="6"/>
        <v>-16.666666666666668</v>
      </c>
      <c r="M212" s="18">
        <f t="shared" si="7"/>
        <v>-3333.3333333333335</v>
      </c>
      <c r="N212" s="5"/>
    </row>
    <row r="213" spans="1:14" ht="15.75">
      <c r="A213" s="9"/>
      <c r="B213" s="10"/>
      <c r="C213" s="11"/>
      <c r="D213" s="9" t="s">
        <v>239</v>
      </c>
      <c r="E213" s="9">
        <v>0</v>
      </c>
      <c r="F213" s="9">
        <v>0</v>
      </c>
      <c r="G213" s="10">
        <v>0</v>
      </c>
      <c r="H213" s="15">
        <v>0</v>
      </c>
      <c r="I213" s="15">
        <v>0</v>
      </c>
      <c r="J213" s="15">
        <v>0</v>
      </c>
      <c r="K213" s="16">
        <v>180</v>
      </c>
      <c r="L213" s="17">
        <f t="shared" si="6"/>
        <v>0</v>
      </c>
      <c r="M213" s="18">
        <f t="shared" si="7"/>
        <v>0</v>
      </c>
      <c r="N213" s="5"/>
    </row>
    <row r="214" spans="1:14" ht="15.75">
      <c r="A214" s="9"/>
      <c r="B214" s="10"/>
      <c r="C214" s="11"/>
      <c r="D214" s="9" t="s">
        <v>240</v>
      </c>
      <c r="E214" s="9">
        <v>0</v>
      </c>
      <c r="F214" s="9">
        <v>0</v>
      </c>
      <c r="G214" s="10">
        <v>0</v>
      </c>
      <c r="H214" s="15">
        <v>0</v>
      </c>
      <c r="I214" s="15">
        <v>0</v>
      </c>
      <c r="J214" s="15">
        <v>0</v>
      </c>
      <c r="K214" s="16">
        <v>180</v>
      </c>
      <c r="L214" s="17">
        <f t="shared" si="6"/>
        <v>0</v>
      </c>
      <c r="M214" s="18">
        <f t="shared" si="7"/>
        <v>0</v>
      </c>
      <c r="N214" s="5"/>
    </row>
    <row r="215" spans="1:14" ht="15.75">
      <c r="A215" s="9"/>
      <c r="B215" s="10"/>
      <c r="C215" s="11"/>
      <c r="D215" s="9">
        <v>0</v>
      </c>
      <c r="E215" s="9">
        <v>0</v>
      </c>
      <c r="F215" s="9">
        <v>0</v>
      </c>
      <c r="G215" s="10">
        <v>0</v>
      </c>
      <c r="H215" s="15">
        <v>0</v>
      </c>
      <c r="I215" s="15">
        <v>0</v>
      </c>
      <c r="J215" s="15">
        <v>0</v>
      </c>
      <c r="K215" s="16">
        <v>180</v>
      </c>
      <c r="L215" s="17">
        <f t="shared" si="6"/>
        <v>0</v>
      </c>
      <c r="M215" s="18">
        <f t="shared" si="7"/>
        <v>0</v>
      </c>
      <c r="N215" s="5"/>
    </row>
    <row r="216" spans="1:14" ht="15.75">
      <c r="A216" s="9"/>
      <c r="B216" s="10"/>
      <c r="C216" s="11"/>
      <c r="D216" s="9" t="s">
        <v>241</v>
      </c>
      <c r="E216" s="9">
        <v>0</v>
      </c>
      <c r="F216" s="9">
        <v>0</v>
      </c>
      <c r="G216" s="10">
        <v>0</v>
      </c>
      <c r="H216" s="15">
        <v>0</v>
      </c>
      <c r="I216" s="15">
        <v>0</v>
      </c>
      <c r="J216" s="15">
        <v>0</v>
      </c>
      <c r="K216" s="16">
        <v>180</v>
      </c>
      <c r="L216" s="17">
        <f t="shared" si="6"/>
        <v>0</v>
      </c>
      <c r="M216" s="18">
        <f t="shared" si="7"/>
        <v>0</v>
      </c>
      <c r="N216" s="5"/>
    </row>
    <row r="217" spans="1:14" ht="15.75">
      <c r="A217" s="9"/>
      <c r="B217" s="10"/>
      <c r="C217" s="11"/>
      <c r="D217" s="9" t="s">
        <v>242</v>
      </c>
      <c r="E217" s="9">
        <v>0</v>
      </c>
      <c r="F217" s="9">
        <v>0</v>
      </c>
      <c r="G217" s="10">
        <v>0</v>
      </c>
      <c r="H217" s="15">
        <v>0</v>
      </c>
      <c r="I217" s="15">
        <v>0</v>
      </c>
      <c r="J217" s="15">
        <v>0</v>
      </c>
      <c r="K217" s="16">
        <v>180</v>
      </c>
      <c r="L217" s="17">
        <f t="shared" si="6"/>
        <v>0</v>
      </c>
      <c r="M217" s="18">
        <f t="shared" si="7"/>
        <v>0</v>
      </c>
      <c r="N217" s="5"/>
    </row>
    <row r="218" spans="1:14" ht="15.75">
      <c r="A218" s="9"/>
      <c r="B218" s="10"/>
      <c r="C218" s="11"/>
      <c r="D218" s="9" t="s">
        <v>243</v>
      </c>
      <c r="E218" s="9">
        <v>0</v>
      </c>
      <c r="F218" s="9">
        <v>0</v>
      </c>
      <c r="G218" s="10">
        <v>0</v>
      </c>
      <c r="H218" s="15">
        <v>0</v>
      </c>
      <c r="I218" s="15">
        <v>0</v>
      </c>
      <c r="J218" s="15">
        <v>0</v>
      </c>
      <c r="K218" s="16">
        <v>180</v>
      </c>
      <c r="L218" s="17">
        <f t="shared" si="6"/>
        <v>0</v>
      </c>
      <c r="M218" s="18">
        <f t="shared" si="7"/>
        <v>0</v>
      </c>
      <c r="N218" s="5"/>
    </row>
    <row r="219" spans="1:14" ht="15.75">
      <c r="A219" s="9"/>
      <c r="B219" s="10"/>
      <c r="C219" s="11"/>
      <c r="D219" s="9" t="s">
        <v>244</v>
      </c>
      <c r="E219" s="9">
        <v>0</v>
      </c>
      <c r="F219" s="9">
        <v>0</v>
      </c>
      <c r="G219" s="10">
        <v>0</v>
      </c>
      <c r="H219" s="15">
        <v>-53631</v>
      </c>
      <c r="I219" s="15">
        <v>0</v>
      </c>
      <c r="J219" s="15">
        <v>-53631</v>
      </c>
      <c r="K219" s="16">
        <v>180</v>
      </c>
      <c r="L219" s="17">
        <f t="shared" si="6"/>
        <v>-297.95</v>
      </c>
      <c r="M219" s="18">
        <f t="shared" si="7"/>
        <v>-59590</v>
      </c>
      <c r="N219" s="5"/>
    </row>
    <row r="220" spans="1:14" ht="15.75">
      <c r="A220" s="9"/>
      <c r="B220" s="10"/>
      <c r="C220" s="11"/>
      <c r="D220" s="9" t="s">
        <v>245</v>
      </c>
      <c r="E220" s="9">
        <v>0</v>
      </c>
      <c r="F220" s="9">
        <v>0</v>
      </c>
      <c r="G220" s="10">
        <v>0</v>
      </c>
      <c r="H220" s="15">
        <v>0</v>
      </c>
      <c r="I220" s="15">
        <v>0</v>
      </c>
      <c r="J220" s="15">
        <v>0</v>
      </c>
      <c r="K220" s="16">
        <v>180</v>
      </c>
      <c r="L220" s="17">
        <f t="shared" si="6"/>
        <v>0</v>
      </c>
      <c r="M220" s="18">
        <f t="shared" si="7"/>
        <v>0</v>
      </c>
      <c r="N220" s="5"/>
    </row>
    <row r="221" spans="1:14" ht="15.75">
      <c r="A221" s="9"/>
      <c r="B221" s="10"/>
      <c r="C221" s="11"/>
      <c r="D221" s="9" t="s">
        <v>246</v>
      </c>
      <c r="E221" s="9">
        <v>0</v>
      </c>
      <c r="F221" s="9">
        <v>0</v>
      </c>
      <c r="G221" s="10">
        <v>0</v>
      </c>
      <c r="H221" s="15">
        <v>0</v>
      </c>
      <c r="I221" s="15">
        <v>0</v>
      </c>
      <c r="J221" s="15">
        <v>0</v>
      </c>
      <c r="K221" s="16">
        <v>180</v>
      </c>
      <c r="L221" s="17">
        <f t="shared" si="6"/>
        <v>0</v>
      </c>
      <c r="M221" s="18">
        <f t="shared" si="7"/>
        <v>0</v>
      </c>
      <c r="N221" s="5"/>
    </row>
    <row r="222" spans="1:14" ht="15.75">
      <c r="A222" s="9"/>
      <c r="B222" s="10"/>
      <c r="C222" s="11"/>
      <c r="D222" s="9" t="s">
        <v>247</v>
      </c>
      <c r="E222" s="21">
        <v>0</v>
      </c>
      <c r="F222" s="9">
        <v>0</v>
      </c>
      <c r="G222" s="10">
        <v>0</v>
      </c>
      <c r="H222" s="15">
        <v>0</v>
      </c>
      <c r="I222" s="15">
        <v>0</v>
      </c>
      <c r="J222" s="15">
        <v>0</v>
      </c>
      <c r="K222" s="16">
        <v>180</v>
      </c>
      <c r="L222" s="17">
        <f t="shared" si="6"/>
        <v>0</v>
      </c>
      <c r="M222" s="18">
        <f t="shared" si="7"/>
        <v>0</v>
      </c>
      <c r="N222" s="5"/>
    </row>
    <row r="223" spans="1:14" ht="15.75">
      <c r="A223" s="9"/>
      <c r="B223" s="10"/>
      <c r="C223" s="11"/>
      <c r="D223" s="9" t="s">
        <v>248</v>
      </c>
      <c r="E223" s="9">
        <v>0</v>
      </c>
      <c r="F223" s="9">
        <v>0</v>
      </c>
      <c r="G223" s="10">
        <v>0</v>
      </c>
      <c r="H223" s="15">
        <v>0</v>
      </c>
      <c r="I223" s="15">
        <v>0</v>
      </c>
      <c r="J223" s="15">
        <v>0</v>
      </c>
      <c r="K223" s="16">
        <v>180</v>
      </c>
      <c r="L223" s="17">
        <f t="shared" si="6"/>
        <v>0</v>
      </c>
      <c r="M223" s="18">
        <f t="shared" si="7"/>
        <v>0</v>
      </c>
      <c r="N223" s="5"/>
    </row>
    <row r="224" spans="1:14" ht="15.75">
      <c r="A224" s="9"/>
      <c r="B224" s="10"/>
      <c r="C224" s="11"/>
      <c r="D224" s="9" t="s">
        <v>249</v>
      </c>
      <c r="E224" s="9">
        <v>0</v>
      </c>
      <c r="F224" s="9">
        <v>0</v>
      </c>
      <c r="G224" s="10">
        <v>0</v>
      </c>
      <c r="H224" s="15">
        <v>0</v>
      </c>
      <c r="I224" s="15">
        <v>0</v>
      </c>
      <c r="J224" s="15">
        <v>0</v>
      </c>
      <c r="K224" s="16">
        <v>180</v>
      </c>
      <c r="L224" s="17">
        <f t="shared" si="6"/>
        <v>0</v>
      </c>
      <c r="M224" s="18">
        <f t="shared" si="7"/>
        <v>0</v>
      </c>
      <c r="N224" s="5"/>
    </row>
    <row r="225" spans="1:14" ht="16.5" thickBot="1">
      <c r="A225" s="9"/>
      <c r="B225" s="10"/>
      <c r="C225" s="11"/>
      <c r="D225" s="23" t="s">
        <v>250</v>
      </c>
      <c r="E225" s="9">
        <v>0</v>
      </c>
      <c r="F225" s="9">
        <v>0</v>
      </c>
      <c r="G225" s="10">
        <v>0</v>
      </c>
      <c r="H225" s="15">
        <v>0</v>
      </c>
      <c r="I225" s="15">
        <v>0</v>
      </c>
      <c r="J225" s="15">
        <v>0</v>
      </c>
      <c r="K225" s="16">
        <v>180</v>
      </c>
      <c r="L225" s="17">
        <f t="shared" si="6"/>
        <v>0</v>
      </c>
      <c r="M225" s="18">
        <f t="shared" si="7"/>
        <v>0</v>
      </c>
      <c r="N225" s="5"/>
    </row>
    <row r="226" spans="1:14" ht="16.5" thickBot="1">
      <c r="A226" s="24" t="s">
        <v>251</v>
      </c>
      <c r="B226" s="25"/>
      <c r="C226" s="26">
        <v>1846581.53</v>
      </c>
      <c r="D226" s="27" t="s">
        <v>252</v>
      </c>
      <c r="E226" s="9">
        <v>0</v>
      </c>
      <c r="F226" s="9">
        <v>0</v>
      </c>
      <c r="G226" s="10">
        <v>0</v>
      </c>
      <c r="H226" s="15">
        <v>-20000</v>
      </c>
      <c r="I226" s="15">
        <v>0</v>
      </c>
      <c r="J226" s="15">
        <v>-20000</v>
      </c>
      <c r="K226" s="16">
        <v>180</v>
      </c>
      <c r="L226" s="17">
        <f t="shared" si="6"/>
        <v>-111.11111111111111</v>
      </c>
      <c r="M226" s="18">
        <f t="shared" si="7"/>
        <v>-22222.222222222223</v>
      </c>
      <c r="N226" s="5"/>
    </row>
    <row r="227" spans="1:14" ht="15.75">
      <c r="A227" s="28"/>
      <c r="B227" s="28"/>
      <c r="C227" s="28"/>
      <c r="D227" s="28" t="s">
        <v>253</v>
      </c>
      <c r="E227" s="21">
        <v>0</v>
      </c>
      <c r="F227" s="9">
        <v>0</v>
      </c>
      <c r="G227" s="10">
        <v>0</v>
      </c>
      <c r="H227" s="15">
        <v>0</v>
      </c>
      <c r="I227" s="15">
        <v>0</v>
      </c>
      <c r="J227" s="15">
        <v>0</v>
      </c>
      <c r="K227" s="16">
        <v>180</v>
      </c>
      <c r="L227" s="17">
        <f t="shared" si="6"/>
        <v>0</v>
      </c>
      <c r="M227" s="18">
        <f t="shared" si="7"/>
        <v>0</v>
      </c>
      <c r="N227" s="5"/>
    </row>
    <row r="228" spans="1:14" s="28" customFormat="1" ht="15.75">
      <c r="A228" s="6"/>
      <c r="B228" s="6"/>
      <c r="C228" s="6"/>
      <c r="D228" s="6" t="s">
        <v>254</v>
      </c>
      <c r="E228" s="9">
        <v>0</v>
      </c>
      <c r="F228" s="9">
        <v>0</v>
      </c>
      <c r="G228" s="10">
        <v>0</v>
      </c>
      <c r="H228" s="15">
        <v>0</v>
      </c>
      <c r="I228" s="15">
        <v>0</v>
      </c>
      <c r="J228" s="15">
        <v>0</v>
      </c>
      <c r="K228" s="16">
        <v>180</v>
      </c>
      <c r="L228" s="17">
        <f t="shared" si="6"/>
        <v>0</v>
      </c>
      <c r="M228" s="18">
        <f t="shared" si="7"/>
        <v>0</v>
      </c>
      <c r="N228" s="5"/>
    </row>
    <row r="229" spans="1:14" ht="15.75">
      <c r="D229" s="6" t="s">
        <v>255</v>
      </c>
      <c r="E229" s="9">
        <v>0</v>
      </c>
      <c r="F229" s="9">
        <v>0</v>
      </c>
      <c r="G229" s="10">
        <v>0</v>
      </c>
      <c r="H229" s="15">
        <v>0</v>
      </c>
      <c r="I229" s="15">
        <v>0</v>
      </c>
      <c r="J229" s="15">
        <v>0</v>
      </c>
      <c r="K229" s="16">
        <v>180</v>
      </c>
      <c r="L229" s="17">
        <f t="shared" si="6"/>
        <v>0</v>
      </c>
      <c r="M229" s="18">
        <f t="shared" si="7"/>
        <v>0</v>
      </c>
      <c r="N229" s="5"/>
    </row>
    <row r="230" spans="1:14" ht="15.75">
      <c r="D230" s="6" t="s">
        <v>256</v>
      </c>
      <c r="E230" s="9">
        <v>0</v>
      </c>
      <c r="F230" s="9">
        <v>0</v>
      </c>
      <c r="G230" s="10">
        <v>0</v>
      </c>
      <c r="H230" s="15">
        <v>-115000</v>
      </c>
      <c r="I230" s="15">
        <v>0</v>
      </c>
      <c r="J230" s="15">
        <v>-115000</v>
      </c>
      <c r="K230" s="16">
        <v>180</v>
      </c>
      <c r="L230" s="17">
        <f t="shared" si="6"/>
        <v>-638.88888888888891</v>
      </c>
      <c r="M230" s="18">
        <f t="shared" si="7"/>
        <v>-127777.77777777778</v>
      </c>
      <c r="N230" s="5"/>
    </row>
    <row r="231" spans="1:14" ht="15.75">
      <c r="D231" s="6" t="s">
        <v>257</v>
      </c>
      <c r="E231" s="9">
        <v>-8500</v>
      </c>
      <c r="F231" s="9">
        <v>0</v>
      </c>
      <c r="G231" s="10">
        <v>0</v>
      </c>
      <c r="H231" s="15">
        <v>0</v>
      </c>
      <c r="I231" s="15">
        <v>0</v>
      </c>
      <c r="J231" s="15">
        <v>-8500</v>
      </c>
      <c r="K231" s="16">
        <v>180</v>
      </c>
      <c r="L231" s="17">
        <f t="shared" si="6"/>
        <v>-47.222222222222221</v>
      </c>
      <c r="M231" s="18">
        <f t="shared" si="7"/>
        <v>-9444.4444444444434</v>
      </c>
      <c r="N231" s="5"/>
    </row>
    <row r="232" spans="1:14" ht="15.75">
      <c r="D232" s="6" t="s">
        <v>258</v>
      </c>
      <c r="E232" s="9">
        <v>0</v>
      </c>
      <c r="F232" s="9">
        <v>0</v>
      </c>
      <c r="G232" s="10">
        <v>0</v>
      </c>
      <c r="H232" s="15">
        <v>-38014</v>
      </c>
      <c r="I232" s="15">
        <v>0</v>
      </c>
      <c r="J232" s="15">
        <v>-38014</v>
      </c>
      <c r="K232" s="16">
        <v>180</v>
      </c>
      <c r="L232" s="17">
        <f t="shared" si="6"/>
        <v>-211.1888888888889</v>
      </c>
      <c r="M232" s="18">
        <f t="shared" si="7"/>
        <v>-42237.777777777781</v>
      </c>
      <c r="N232" s="5"/>
    </row>
    <row r="233" spans="1:14" ht="3" customHeight="1">
      <c r="D233" s="6" t="s">
        <v>259</v>
      </c>
      <c r="E233" s="21">
        <v>0</v>
      </c>
      <c r="F233" s="9">
        <v>0</v>
      </c>
      <c r="G233" s="10">
        <v>0</v>
      </c>
      <c r="H233" s="15">
        <v>-168367</v>
      </c>
      <c r="I233" s="15">
        <v>0</v>
      </c>
      <c r="J233" s="15">
        <v>-168367</v>
      </c>
      <c r="K233" s="16">
        <v>180</v>
      </c>
      <c r="L233" s="17">
        <f t="shared" si="6"/>
        <v>-935.37222222222226</v>
      </c>
      <c r="M233" s="18">
        <f t="shared" si="7"/>
        <v>-187074.44444444444</v>
      </c>
      <c r="N233" s="5"/>
    </row>
    <row r="234" spans="1:14" ht="15.75">
      <c r="D234" s="19" t="s">
        <v>260</v>
      </c>
      <c r="E234" s="10">
        <v>0</v>
      </c>
      <c r="F234" s="9">
        <v>0</v>
      </c>
      <c r="G234" s="20">
        <v>0</v>
      </c>
      <c r="H234" s="15">
        <v>0</v>
      </c>
      <c r="I234" s="15">
        <v>0</v>
      </c>
      <c r="J234" s="15">
        <v>0</v>
      </c>
      <c r="K234" s="16">
        <v>180</v>
      </c>
      <c r="L234" s="17">
        <f t="shared" si="6"/>
        <v>0</v>
      </c>
      <c r="M234" s="18">
        <f t="shared" si="7"/>
        <v>0</v>
      </c>
      <c r="N234" s="5"/>
    </row>
    <row r="235" spans="1:14" ht="15.75">
      <c r="D235" s="19">
        <v>0</v>
      </c>
      <c r="E235" s="10">
        <v>0</v>
      </c>
      <c r="F235" s="9">
        <v>0</v>
      </c>
      <c r="G235" s="20">
        <v>0</v>
      </c>
      <c r="H235" s="15">
        <v>0</v>
      </c>
      <c r="I235" s="15">
        <v>0</v>
      </c>
      <c r="J235" s="15">
        <v>0</v>
      </c>
      <c r="K235" s="16">
        <v>180</v>
      </c>
      <c r="L235" s="17">
        <f t="shared" si="6"/>
        <v>0</v>
      </c>
      <c r="M235" s="18">
        <f t="shared" si="7"/>
        <v>0</v>
      </c>
      <c r="N235" s="5"/>
    </row>
    <row r="236" spans="1:14" ht="15.75">
      <c r="D236" s="19" t="s">
        <v>261</v>
      </c>
      <c r="E236" s="10">
        <v>0</v>
      </c>
      <c r="F236" s="9">
        <v>0</v>
      </c>
      <c r="G236" s="20">
        <v>0</v>
      </c>
      <c r="H236" s="15">
        <v>0</v>
      </c>
      <c r="I236" s="15">
        <v>0</v>
      </c>
      <c r="J236" s="15">
        <v>0</v>
      </c>
      <c r="K236" s="16">
        <v>180</v>
      </c>
      <c r="L236" s="17">
        <f t="shared" si="6"/>
        <v>0</v>
      </c>
      <c r="M236" s="18">
        <f t="shared" si="7"/>
        <v>0</v>
      </c>
      <c r="N236" s="5"/>
    </row>
    <row r="237" spans="1:14" ht="15.75">
      <c r="D237" s="19" t="s">
        <v>262</v>
      </c>
      <c r="E237" s="10">
        <v>-1100</v>
      </c>
      <c r="F237" s="9">
        <v>0</v>
      </c>
      <c r="G237" s="20">
        <v>0</v>
      </c>
      <c r="H237" s="15">
        <v>0</v>
      </c>
      <c r="I237" s="15">
        <v>0</v>
      </c>
      <c r="J237" s="15">
        <v>-1100</v>
      </c>
      <c r="K237" s="16">
        <v>180</v>
      </c>
      <c r="L237" s="17">
        <f t="shared" si="6"/>
        <v>-6.1111111111111107</v>
      </c>
      <c r="M237" s="18">
        <f t="shared" si="7"/>
        <v>-1222.2222222222222</v>
      </c>
      <c r="N237" s="5"/>
    </row>
    <row r="238" spans="1:14" ht="15.75">
      <c r="D238" s="19" t="s">
        <v>263</v>
      </c>
      <c r="E238" s="10">
        <v>0</v>
      </c>
      <c r="F238" s="9">
        <v>0</v>
      </c>
      <c r="G238" s="20">
        <v>0</v>
      </c>
      <c r="H238" s="15">
        <v>0</v>
      </c>
      <c r="I238" s="15">
        <v>0</v>
      </c>
      <c r="J238" s="15">
        <v>0</v>
      </c>
      <c r="K238" s="16">
        <v>180</v>
      </c>
      <c r="L238" s="17">
        <f t="shared" si="6"/>
        <v>0</v>
      </c>
      <c r="M238" s="18">
        <f t="shared" si="7"/>
        <v>0</v>
      </c>
      <c r="N238" s="5"/>
    </row>
    <row r="239" spans="1:14" ht="15.75">
      <c r="D239" s="19" t="s">
        <v>264</v>
      </c>
      <c r="E239" s="10">
        <v>0</v>
      </c>
      <c r="F239" s="9">
        <v>0</v>
      </c>
      <c r="G239" s="20">
        <v>0</v>
      </c>
      <c r="H239" s="15">
        <v>0</v>
      </c>
      <c r="I239" s="15">
        <v>0</v>
      </c>
      <c r="J239" s="15">
        <v>0</v>
      </c>
      <c r="K239" s="16">
        <v>180</v>
      </c>
      <c r="L239" s="17">
        <f t="shared" si="6"/>
        <v>0</v>
      </c>
      <c r="M239" s="18">
        <f t="shared" si="7"/>
        <v>0</v>
      </c>
      <c r="N239" s="5"/>
    </row>
    <row r="240" spans="1:14" ht="15.75">
      <c r="D240" s="19">
        <v>0</v>
      </c>
      <c r="E240" s="10">
        <v>0</v>
      </c>
      <c r="F240" s="9">
        <v>0</v>
      </c>
      <c r="G240" s="20">
        <v>0</v>
      </c>
      <c r="H240" s="15">
        <v>0</v>
      </c>
      <c r="I240" s="15">
        <v>0</v>
      </c>
      <c r="J240" s="15">
        <v>0</v>
      </c>
      <c r="K240" s="16">
        <v>180</v>
      </c>
      <c r="L240" s="17">
        <f t="shared" si="6"/>
        <v>0</v>
      </c>
      <c r="M240" s="18">
        <f t="shared" si="7"/>
        <v>0</v>
      </c>
      <c r="N240" s="5"/>
    </row>
    <row r="241" spans="4:14" ht="15.75">
      <c r="D241" s="19" t="s">
        <v>265</v>
      </c>
      <c r="E241" s="10">
        <v>0</v>
      </c>
      <c r="F241" s="9">
        <v>0</v>
      </c>
      <c r="G241" s="20">
        <v>0</v>
      </c>
      <c r="H241" s="15">
        <v>0</v>
      </c>
      <c r="I241" s="15">
        <v>0</v>
      </c>
      <c r="J241" s="15">
        <v>0</v>
      </c>
      <c r="K241" s="16">
        <v>180</v>
      </c>
      <c r="L241" s="17">
        <f t="shared" si="6"/>
        <v>0</v>
      </c>
      <c r="M241" s="18">
        <f t="shared" si="7"/>
        <v>0</v>
      </c>
      <c r="N241" s="5"/>
    </row>
    <row r="242" spans="4:14" ht="15.75">
      <c r="D242" s="19" t="s">
        <v>266</v>
      </c>
      <c r="E242" s="10">
        <v>0</v>
      </c>
      <c r="F242" s="9">
        <v>0</v>
      </c>
      <c r="G242" s="20">
        <v>0</v>
      </c>
      <c r="H242" s="15">
        <v>0</v>
      </c>
      <c r="I242" s="15">
        <v>0</v>
      </c>
      <c r="J242" s="15">
        <v>0</v>
      </c>
      <c r="K242" s="16">
        <v>180</v>
      </c>
      <c r="L242" s="17">
        <f t="shared" si="6"/>
        <v>0</v>
      </c>
      <c r="M242" s="18">
        <f t="shared" si="7"/>
        <v>0</v>
      </c>
      <c r="N242" s="5"/>
    </row>
    <row r="243" spans="4:14" ht="15.75">
      <c r="D243" s="19" t="s">
        <v>28</v>
      </c>
      <c r="E243" s="10">
        <v>25000</v>
      </c>
      <c r="F243" s="9">
        <v>75001</v>
      </c>
      <c r="G243" s="20">
        <v>0</v>
      </c>
      <c r="H243" s="15">
        <v>0</v>
      </c>
      <c r="I243" s="15">
        <v>0</v>
      </c>
      <c r="J243" s="15">
        <v>100001</v>
      </c>
      <c r="K243" s="16">
        <v>180</v>
      </c>
      <c r="L243" s="17">
        <f t="shared" si="6"/>
        <v>555.56111111111113</v>
      </c>
      <c r="M243" s="18">
        <f t="shared" si="7"/>
        <v>111112.22222222222</v>
      </c>
      <c r="N243" s="5"/>
    </row>
    <row r="244" spans="4:14" ht="15.75">
      <c r="D244" s="19" t="s">
        <v>30</v>
      </c>
      <c r="E244" s="10">
        <v>10000</v>
      </c>
      <c r="F244" s="9">
        <v>0</v>
      </c>
      <c r="G244" s="20">
        <v>2970321</v>
      </c>
      <c r="H244" s="15">
        <v>0</v>
      </c>
      <c r="I244" s="15">
        <v>0</v>
      </c>
      <c r="J244" s="15">
        <v>2980321</v>
      </c>
      <c r="K244" s="16">
        <v>180</v>
      </c>
      <c r="L244" s="17">
        <f t="shared" si="6"/>
        <v>16557.338888888888</v>
      </c>
      <c r="M244" s="18">
        <f t="shared" si="7"/>
        <v>3311467.7777777775</v>
      </c>
      <c r="N244" s="5"/>
    </row>
    <row r="245" spans="4:14" ht="15.75">
      <c r="D245" s="19" t="s">
        <v>32</v>
      </c>
      <c r="E245" s="10">
        <v>0</v>
      </c>
      <c r="F245" s="9">
        <v>0</v>
      </c>
      <c r="G245" s="20">
        <v>417136</v>
      </c>
      <c r="H245" s="15">
        <v>0</v>
      </c>
      <c r="I245" s="15">
        <v>0</v>
      </c>
      <c r="J245" s="15">
        <v>417136</v>
      </c>
      <c r="K245" s="16">
        <v>180</v>
      </c>
      <c r="L245" s="17">
        <f t="shared" si="6"/>
        <v>2317.4222222222224</v>
      </c>
      <c r="M245" s="18">
        <f t="shared" si="7"/>
        <v>463484.4444444445</v>
      </c>
      <c r="N245" s="5"/>
    </row>
    <row r="246" spans="4:14" ht="15.75">
      <c r="D246" s="19" t="s">
        <v>34</v>
      </c>
      <c r="E246" s="10">
        <v>0</v>
      </c>
      <c r="F246" s="9">
        <v>0</v>
      </c>
      <c r="G246" s="20">
        <v>192326</v>
      </c>
      <c r="H246" s="15">
        <v>0</v>
      </c>
      <c r="I246" s="15">
        <v>0</v>
      </c>
      <c r="J246" s="15">
        <v>192326</v>
      </c>
      <c r="K246" s="16">
        <v>180</v>
      </c>
      <c r="L246" s="17">
        <f t="shared" si="6"/>
        <v>1068.4777777777779</v>
      </c>
      <c r="M246" s="18">
        <f t="shared" si="7"/>
        <v>213695.55555555556</v>
      </c>
      <c r="N246" s="5"/>
    </row>
    <row r="247" spans="4:14" ht="15.75">
      <c r="D247" s="19" t="s">
        <v>36</v>
      </c>
      <c r="E247" s="10">
        <v>0</v>
      </c>
      <c r="F247" s="9">
        <v>145010</v>
      </c>
      <c r="G247" s="20">
        <v>0</v>
      </c>
      <c r="H247" s="15">
        <v>0</v>
      </c>
      <c r="I247" s="15">
        <v>0</v>
      </c>
      <c r="J247" s="15">
        <v>145010</v>
      </c>
      <c r="K247" s="16">
        <v>180</v>
      </c>
      <c r="L247" s="17">
        <f t="shared" si="6"/>
        <v>805.61111111111109</v>
      </c>
      <c r="M247" s="18">
        <f t="shared" si="7"/>
        <v>161122.22222222222</v>
      </c>
      <c r="N247" s="5"/>
    </row>
    <row r="248" spans="4:14" ht="15.75">
      <c r="D248" s="19" t="s">
        <v>38</v>
      </c>
      <c r="E248" s="10">
        <v>100246</v>
      </c>
      <c r="F248" s="9">
        <v>502748</v>
      </c>
      <c r="G248" s="20">
        <v>-5000</v>
      </c>
      <c r="H248" s="15">
        <v>0</v>
      </c>
      <c r="I248" s="15">
        <v>0</v>
      </c>
      <c r="J248" s="15">
        <v>597994</v>
      </c>
      <c r="K248" s="16">
        <v>180</v>
      </c>
      <c r="L248" s="17">
        <f t="shared" si="6"/>
        <v>3322.1888888888889</v>
      </c>
      <c r="M248" s="18">
        <f t="shared" si="7"/>
        <v>664437.77777777775</v>
      </c>
      <c r="N248" s="5"/>
    </row>
    <row r="249" spans="4:14" ht="15.75">
      <c r="D249" s="19" t="s">
        <v>40</v>
      </c>
      <c r="E249" s="10">
        <v>22900</v>
      </c>
      <c r="F249" s="9">
        <v>15000</v>
      </c>
      <c r="G249" s="20">
        <v>0</v>
      </c>
      <c r="H249" s="15">
        <v>0</v>
      </c>
      <c r="I249" s="15">
        <v>0</v>
      </c>
      <c r="J249" s="15">
        <v>37900</v>
      </c>
      <c r="K249" s="16">
        <v>180</v>
      </c>
      <c r="L249" s="17">
        <f t="shared" si="6"/>
        <v>210.55555555555554</v>
      </c>
      <c r="M249" s="18">
        <f t="shared" si="7"/>
        <v>42111.111111111109</v>
      </c>
      <c r="N249" s="5"/>
    </row>
    <row r="250" spans="4:14" ht="15.75">
      <c r="D250" s="19" t="s">
        <v>42</v>
      </c>
      <c r="E250" s="10">
        <v>136850</v>
      </c>
      <c r="F250" s="9">
        <v>0</v>
      </c>
      <c r="G250" s="20">
        <v>2203981</v>
      </c>
      <c r="H250" s="15">
        <v>0</v>
      </c>
      <c r="I250" s="15">
        <v>0</v>
      </c>
      <c r="J250" s="15">
        <v>2340831</v>
      </c>
      <c r="K250" s="16">
        <v>180</v>
      </c>
      <c r="L250" s="17">
        <f t="shared" si="6"/>
        <v>13004.616666666667</v>
      </c>
      <c r="M250" s="18">
        <f t="shared" si="7"/>
        <v>2600923.3333333335</v>
      </c>
      <c r="N250" s="5"/>
    </row>
    <row r="251" spans="4:14" ht="15.75">
      <c r="D251" s="19" t="s">
        <v>44</v>
      </c>
      <c r="E251" s="10">
        <v>9000</v>
      </c>
      <c r="F251" s="9">
        <v>0</v>
      </c>
      <c r="G251" s="20">
        <v>0</v>
      </c>
      <c r="H251" s="15">
        <v>0</v>
      </c>
      <c r="I251" s="15">
        <v>0</v>
      </c>
      <c r="J251" s="15">
        <v>9000</v>
      </c>
      <c r="K251" s="16">
        <v>180</v>
      </c>
      <c r="L251" s="17">
        <f t="shared" si="6"/>
        <v>50</v>
      </c>
      <c r="M251" s="18">
        <f t="shared" si="7"/>
        <v>10000</v>
      </c>
      <c r="N251" s="5"/>
    </row>
    <row r="252" spans="4:14" ht="15.75">
      <c r="D252" s="19" t="s">
        <v>46</v>
      </c>
      <c r="E252" s="10">
        <v>0</v>
      </c>
      <c r="F252" s="9">
        <v>0</v>
      </c>
      <c r="G252" s="20">
        <v>2500</v>
      </c>
      <c r="H252" s="15">
        <v>0</v>
      </c>
      <c r="I252" s="15">
        <v>0</v>
      </c>
      <c r="J252" s="15">
        <v>2500</v>
      </c>
      <c r="K252" s="16">
        <v>180</v>
      </c>
      <c r="L252" s="17">
        <f t="shared" si="6"/>
        <v>13.888888888888889</v>
      </c>
      <c r="M252" s="18">
        <f t="shared" si="7"/>
        <v>2777.7777777777778</v>
      </c>
      <c r="N252" s="5"/>
    </row>
    <row r="253" spans="4:14" ht="15.75">
      <c r="D253" s="19">
        <v>0</v>
      </c>
      <c r="E253" s="10">
        <v>0</v>
      </c>
      <c r="F253" s="9">
        <v>0</v>
      </c>
      <c r="G253" s="20">
        <v>0</v>
      </c>
      <c r="H253" s="15">
        <v>0</v>
      </c>
      <c r="I253" s="15">
        <v>0</v>
      </c>
      <c r="J253" s="15">
        <v>0</v>
      </c>
      <c r="K253" s="16">
        <v>180</v>
      </c>
      <c r="L253" s="17">
        <f t="shared" si="6"/>
        <v>0</v>
      </c>
      <c r="M253" s="18">
        <f t="shared" si="7"/>
        <v>0</v>
      </c>
      <c r="N253" s="5"/>
    </row>
    <row r="254" spans="4:14" ht="15.75">
      <c r="D254" s="19" t="s">
        <v>55</v>
      </c>
      <c r="E254" s="10">
        <v>0</v>
      </c>
      <c r="F254" s="9">
        <v>0</v>
      </c>
      <c r="G254" s="20">
        <v>0</v>
      </c>
      <c r="H254" s="15">
        <v>0</v>
      </c>
      <c r="I254" s="15">
        <v>0</v>
      </c>
      <c r="J254" s="15">
        <v>0</v>
      </c>
      <c r="K254" s="16">
        <v>180</v>
      </c>
      <c r="L254" s="17">
        <f t="shared" si="6"/>
        <v>0</v>
      </c>
      <c r="M254" s="18">
        <f t="shared" si="7"/>
        <v>0</v>
      </c>
      <c r="N254" s="5"/>
    </row>
    <row r="255" spans="4:14" ht="15.75">
      <c r="D255" s="19" t="s">
        <v>57</v>
      </c>
      <c r="E255" s="10">
        <v>0</v>
      </c>
      <c r="F255" s="9">
        <v>0</v>
      </c>
      <c r="G255" s="20">
        <v>0</v>
      </c>
      <c r="H255" s="15">
        <v>0</v>
      </c>
      <c r="I255" s="15">
        <v>0</v>
      </c>
      <c r="J255" s="15">
        <v>0</v>
      </c>
      <c r="K255" s="16">
        <v>180</v>
      </c>
      <c r="L255" s="17">
        <f t="shared" si="6"/>
        <v>0</v>
      </c>
      <c r="M255" s="18">
        <f t="shared" si="7"/>
        <v>0</v>
      </c>
      <c r="N255" s="5"/>
    </row>
    <row r="256" spans="4:14" ht="15.75">
      <c r="D256" s="19" t="s">
        <v>59</v>
      </c>
      <c r="E256" s="10">
        <v>0</v>
      </c>
      <c r="F256" s="9">
        <v>0</v>
      </c>
      <c r="G256" s="20">
        <v>0</v>
      </c>
      <c r="H256" s="15">
        <v>0</v>
      </c>
      <c r="I256" s="15">
        <v>0</v>
      </c>
      <c r="J256" s="15">
        <v>0</v>
      </c>
      <c r="K256" s="16">
        <v>180</v>
      </c>
      <c r="L256" s="17">
        <f t="shared" si="6"/>
        <v>0</v>
      </c>
      <c r="M256" s="18">
        <f t="shared" si="7"/>
        <v>0</v>
      </c>
      <c r="N256" s="5"/>
    </row>
    <row r="257" spans="4:14" ht="15.75">
      <c r="D257" s="19" t="s">
        <v>62</v>
      </c>
      <c r="E257" s="10">
        <v>690</v>
      </c>
      <c r="F257" s="9">
        <v>0</v>
      </c>
      <c r="G257" s="20">
        <v>0</v>
      </c>
      <c r="H257" s="15">
        <v>0</v>
      </c>
      <c r="I257" s="15">
        <v>0</v>
      </c>
      <c r="J257" s="15">
        <v>690</v>
      </c>
      <c r="K257" s="16">
        <v>180</v>
      </c>
      <c r="L257" s="17">
        <f t="shared" si="6"/>
        <v>3.8333333333333335</v>
      </c>
      <c r="M257" s="18">
        <f t="shared" si="7"/>
        <v>766.66666666666674</v>
      </c>
      <c r="N257" s="5"/>
    </row>
    <row r="258" spans="4:14" ht="15.75">
      <c r="D258" s="19" t="s">
        <v>267</v>
      </c>
      <c r="E258" s="10">
        <v>0</v>
      </c>
      <c r="F258" s="9">
        <v>0</v>
      </c>
      <c r="G258" s="20">
        <v>0</v>
      </c>
      <c r="H258" s="15">
        <v>0</v>
      </c>
      <c r="I258" s="15">
        <v>0</v>
      </c>
      <c r="J258" s="15">
        <v>0</v>
      </c>
      <c r="K258" s="16">
        <v>180</v>
      </c>
      <c r="L258" s="17">
        <f t="shared" si="6"/>
        <v>0</v>
      </c>
      <c r="M258" s="18">
        <f t="shared" si="7"/>
        <v>0</v>
      </c>
      <c r="N258" s="5"/>
    </row>
    <row r="259" spans="4:14" ht="15.75">
      <c r="D259" s="19" t="s">
        <v>65</v>
      </c>
      <c r="E259" s="10">
        <v>557</v>
      </c>
      <c r="F259" s="9">
        <v>0</v>
      </c>
      <c r="G259" s="20">
        <v>0</v>
      </c>
      <c r="H259" s="15">
        <v>0</v>
      </c>
      <c r="I259" s="15">
        <v>0</v>
      </c>
      <c r="J259" s="15">
        <v>557</v>
      </c>
      <c r="K259" s="16">
        <v>180</v>
      </c>
      <c r="L259" s="17">
        <f t="shared" si="6"/>
        <v>3.0944444444444446</v>
      </c>
      <c r="M259" s="18">
        <f t="shared" si="7"/>
        <v>618.88888888888891</v>
      </c>
      <c r="N259" s="5"/>
    </row>
    <row r="260" spans="4:14" ht="15.75">
      <c r="D260" s="19" t="s">
        <v>67</v>
      </c>
      <c r="E260" s="10">
        <v>0</v>
      </c>
      <c r="F260" s="9">
        <v>3500</v>
      </c>
      <c r="G260" s="20">
        <v>0</v>
      </c>
      <c r="H260" s="15">
        <v>0</v>
      </c>
      <c r="I260" s="15">
        <v>0</v>
      </c>
      <c r="J260" s="15">
        <v>3500</v>
      </c>
      <c r="K260" s="16">
        <v>180</v>
      </c>
      <c r="L260" s="17">
        <f t="shared" ref="L260:L284" si="8">J260/K260</f>
        <v>19.444444444444443</v>
      </c>
      <c r="M260" s="18">
        <f t="shared" si="7"/>
        <v>3888.8888888888887</v>
      </c>
      <c r="N260" s="5"/>
    </row>
    <row r="261" spans="4:14" ht="15.75">
      <c r="D261" s="19" t="s">
        <v>69</v>
      </c>
      <c r="E261" s="10">
        <v>0</v>
      </c>
      <c r="F261" s="9">
        <v>0</v>
      </c>
      <c r="G261" s="20">
        <v>0</v>
      </c>
      <c r="H261" s="15">
        <v>0</v>
      </c>
      <c r="I261" s="15">
        <v>0</v>
      </c>
      <c r="J261" s="15">
        <v>0</v>
      </c>
      <c r="K261" s="16">
        <v>180</v>
      </c>
      <c r="L261" s="17">
        <f t="shared" si="8"/>
        <v>0</v>
      </c>
      <c r="M261" s="18">
        <f t="shared" ref="M261:M284" si="9">L261*200</f>
        <v>0</v>
      </c>
      <c r="N261" s="5"/>
    </row>
    <row r="262" spans="4:14" ht="15.75">
      <c r="D262" s="19" t="s">
        <v>71</v>
      </c>
      <c r="E262" s="10">
        <v>0</v>
      </c>
      <c r="F262" s="9">
        <v>500</v>
      </c>
      <c r="G262" s="20">
        <v>44</v>
      </c>
      <c r="H262" s="15">
        <v>12955</v>
      </c>
      <c r="I262" s="15">
        <v>1044</v>
      </c>
      <c r="J262" s="15">
        <v>14543</v>
      </c>
      <c r="K262" s="16">
        <v>180</v>
      </c>
      <c r="L262" s="17">
        <f t="shared" si="8"/>
        <v>80.794444444444451</v>
      </c>
      <c r="M262" s="18">
        <f t="shared" si="9"/>
        <v>16158.888888888891</v>
      </c>
      <c r="N262" s="5"/>
    </row>
    <row r="263" spans="4:14" ht="15.75">
      <c r="D263" s="19" t="s">
        <v>73</v>
      </c>
      <c r="E263" s="10">
        <v>0</v>
      </c>
      <c r="F263" s="9">
        <v>0</v>
      </c>
      <c r="G263" s="20">
        <v>7747</v>
      </c>
      <c r="H263" s="15">
        <v>0</v>
      </c>
      <c r="I263" s="15">
        <v>0</v>
      </c>
      <c r="J263" s="15">
        <v>7747</v>
      </c>
      <c r="K263" s="16">
        <v>180</v>
      </c>
      <c r="L263" s="17">
        <f t="shared" si="8"/>
        <v>43.038888888888891</v>
      </c>
      <c r="M263" s="18">
        <f t="shared" si="9"/>
        <v>8607.7777777777774</v>
      </c>
      <c r="N263" s="5"/>
    </row>
    <row r="264" spans="4:14" ht="15.75">
      <c r="D264" s="19" t="s">
        <v>75</v>
      </c>
      <c r="E264" s="10">
        <v>0</v>
      </c>
      <c r="F264" s="9">
        <v>0</v>
      </c>
      <c r="G264" s="20">
        <v>0</v>
      </c>
      <c r="H264" s="15">
        <v>4237</v>
      </c>
      <c r="I264" s="15">
        <v>0</v>
      </c>
      <c r="J264" s="15">
        <v>4237</v>
      </c>
      <c r="K264" s="16">
        <v>180</v>
      </c>
      <c r="L264" s="17">
        <f t="shared" si="8"/>
        <v>23.538888888888888</v>
      </c>
      <c r="M264" s="18">
        <f t="shared" si="9"/>
        <v>4707.7777777777774</v>
      </c>
      <c r="N264" s="5"/>
    </row>
    <row r="265" spans="4:14" ht="15.75">
      <c r="D265" s="19">
        <v>0</v>
      </c>
      <c r="E265" s="10">
        <v>0</v>
      </c>
      <c r="F265" s="9">
        <v>0</v>
      </c>
      <c r="G265" s="20">
        <v>0</v>
      </c>
      <c r="H265" s="15">
        <v>0</v>
      </c>
      <c r="I265" s="15">
        <v>0</v>
      </c>
      <c r="J265" s="15">
        <v>0</v>
      </c>
      <c r="K265" s="16">
        <v>180</v>
      </c>
      <c r="L265" s="17">
        <f t="shared" si="8"/>
        <v>0</v>
      </c>
      <c r="M265" s="18">
        <f t="shared" si="9"/>
        <v>0</v>
      </c>
      <c r="N265" s="5"/>
    </row>
    <row r="266" spans="4:14" ht="15.75">
      <c r="D266" s="19" t="s">
        <v>268</v>
      </c>
      <c r="E266" s="10">
        <v>0</v>
      </c>
      <c r="F266" s="9">
        <v>0</v>
      </c>
      <c r="G266" s="20">
        <v>0</v>
      </c>
      <c r="H266" s="15">
        <v>0</v>
      </c>
      <c r="I266" s="15">
        <v>0</v>
      </c>
      <c r="J266" s="15">
        <v>0</v>
      </c>
      <c r="K266" s="16">
        <v>180</v>
      </c>
      <c r="L266" s="17">
        <f t="shared" si="8"/>
        <v>0</v>
      </c>
      <c r="M266" s="18">
        <f t="shared" si="9"/>
        <v>0</v>
      </c>
      <c r="N266" s="5"/>
    </row>
    <row r="267" spans="4:14" ht="15.75">
      <c r="D267" s="19" t="s">
        <v>80</v>
      </c>
      <c r="E267" s="10">
        <v>0</v>
      </c>
      <c r="F267" s="9">
        <v>0</v>
      </c>
      <c r="G267" s="20">
        <v>0</v>
      </c>
      <c r="H267" s="15">
        <v>0</v>
      </c>
      <c r="I267" s="15">
        <v>0</v>
      </c>
      <c r="J267" s="15">
        <v>0</v>
      </c>
      <c r="K267" s="16">
        <v>180</v>
      </c>
      <c r="L267" s="17">
        <f t="shared" si="8"/>
        <v>0</v>
      </c>
      <c r="M267" s="18">
        <f t="shared" si="9"/>
        <v>0</v>
      </c>
      <c r="N267" s="5"/>
    </row>
    <row r="268" spans="4:14" ht="15.75">
      <c r="D268" s="19" t="s">
        <v>82</v>
      </c>
      <c r="E268" s="10">
        <v>0</v>
      </c>
      <c r="F268" s="9">
        <v>0</v>
      </c>
      <c r="G268" s="20">
        <v>0</v>
      </c>
      <c r="H268" s="15">
        <v>0</v>
      </c>
      <c r="I268" s="15">
        <v>0</v>
      </c>
      <c r="J268" s="15">
        <v>0</v>
      </c>
      <c r="K268" s="16">
        <v>180</v>
      </c>
      <c r="L268" s="17">
        <f t="shared" si="8"/>
        <v>0</v>
      </c>
      <c r="M268" s="18">
        <f t="shared" si="9"/>
        <v>0</v>
      </c>
      <c r="N268" s="5"/>
    </row>
    <row r="269" spans="4:14" ht="16.5" thickBot="1">
      <c r="D269" s="19">
        <v>0</v>
      </c>
      <c r="E269" s="29">
        <v>0</v>
      </c>
      <c r="F269" s="9">
        <v>0</v>
      </c>
      <c r="G269" s="30">
        <v>0</v>
      </c>
      <c r="H269" s="31">
        <v>0</v>
      </c>
      <c r="I269" s="15">
        <v>0</v>
      </c>
      <c r="J269" s="15">
        <v>0</v>
      </c>
      <c r="K269" s="16">
        <v>180</v>
      </c>
      <c r="L269" s="17">
        <f t="shared" si="8"/>
        <v>0</v>
      </c>
      <c r="M269" s="18">
        <f t="shared" si="9"/>
        <v>0</v>
      </c>
      <c r="N269" s="5"/>
    </row>
    <row r="270" spans="4:14" s="22" customFormat="1" ht="15.75">
      <c r="D270" s="22" t="s">
        <v>269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32">
        <v>180</v>
      </c>
      <c r="L270" s="17">
        <f t="shared" si="8"/>
        <v>0</v>
      </c>
      <c r="M270" s="18">
        <f t="shared" si="9"/>
        <v>0</v>
      </c>
      <c r="N270" s="5"/>
    </row>
    <row r="271" spans="4:14" ht="15.75" hidden="1">
      <c r="D271" s="6" t="s">
        <v>270</v>
      </c>
      <c r="E271" s="6">
        <v>55000</v>
      </c>
      <c r="F271" s="6">
        <v>9976</v>
      </c>
      <c r="G271" s="6">
        <v>-996852</v>
      </c>
      <c r="H271" s="6">
        <v>0</v>
      </c>
      <c r="I271" s="6">
        <v>0</v>
      </c>
      <c r="J271" s="6">
        <v>-931876</v>
      </c>
      <c r="K271" s="16">
        <v>180</v>
      </c>
      <c r="L271" s="17">
        <f t="shared" si="8"/>
        <v>-5177.0888888888885</v>
      </c>
      <c r="M271" s="18">
        <f t="shared" si="9"/>
        <v>-1035417.7777777778</v>
      </c>
      <c r="N271" s="5"/>
    </row>
    <row r="272" spans="4:14" ht="15.75" hidden="1">
      <c r="D272" s="6" t="s">
        <v>271</v>
      </c>
      <c r="E272" s="6">
        <v>341244</v>
      </c>
      <c r="F272" s="6">
        <v>0</v>
      </c>
      <c r="G272" s="6">
        <v>-100000</v>
      </c>
      <c r="H272" s="6">
        <v>-9976</v>
      </c>
      <c r="I272" s="6">
        <v>0</v>
      </c>
      <c r="J272" s="6">
        <v>231268</v>
      </c>
      <c r="K272" s="16">
        <v>180</v>
      </c>
      <c r="L272" s="17">
        <f t="shared" si="8"/>
        <v>1284.8222222222223</v>
      </c>
      <c r="M272" s="18">
        <f t="shared" si="9"/>
        <v>256964.44444444447</v>
      </c>
      <c r="N272" s="5"/>
    </row>
    <row r="273" spans="1:16381" ht="15.75" hidden="1">
      <c r="D273" s="6" t="s">
        <v>22</v>
      </c>
      <c r="E273" s="6">
        <v>1295800</v>
      </c>
      <c r="F273" s="6">
        <v>100000</v>
      </c>
      <c r="G273" s="6">
        <v>0</v>
      </c>
      <c r="H273" s="6">
        <v>996852</v>
      </c>
      <c r="I273" s="6">
        <v>0</v>
      </c>
      <c r="J273" s="6">
        <v>2392652</v>
      </c>
      <c r="K273" s="16">
        <v>180</v>
      </c>
      <c r="L273" s="17">
        <f t="shared" si="8"/>
        <v>13292.511111111111</v>
      </c>
      <c r="M273" s="18">
        <f t="shared" si="9"/>
        <v>2658502.222222222</v>
      </c>
      <c r="N273" s="5"/>
    </row>
    <row r="274" spans="1:16381" ht="15.75" hidden="1">
      <c r="D274" s="6" t="s">
        <v>5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16">
        <v>180</v>
      </c>
      <c r="L274" s="17">
        <f t="shared" si="8"/>
        <v>0</v>
      </c>
      <c r="M274" s="18">
        <f t="shared" si="9"/>
        <v>0</v>
      </c>
      <c r="N274" s="5"/>
    </row>
    <row r="275" spans="1:16381" ht="15.75" hidden="1">
      <c r="D275" s="6" t="s">
        <v>272</v>
      </c>
      <c r="E275" s="6">
        <v>30000</v>
      </c>
      <c r="F275" s="6">
        <v>-465000</v>
      </c>
      <c r="G275" s="6">
        <v>-1451000</v>
      </c>
      <c r="H275" s="6">
        <v>-55000</v>
      </c>
      <c r="I275" s="6">
        <v>0</v>
      </c>
      <c r="J275" s="6">
        <v>-1941000</v>
      </c>
      <c r="K275" s="16">
        <v>180</v>
      </c>
      <c r="L275" s="17">
        <f t="shared" si="8"/>
        <v>-10783.333333333334</v>
      </c>
      <c r="M275" s="18">
        <f t="shared" si="9"/>
        <v>-2156666.666666667</v>
      </c>
      <c r="N275" s="5"/>
    </row>
    <row r="276" spans="1:16381" ht="15.75" hidden="1">
      <c r="D276" s="6" t="s">
        <v>273</v>
      </c>
      <c r="E276" s="6">
        <v>0</v>
      </c>
      <c r="F276" s="6">
        <v>123756</v>
      </c>
      <c r="G276" s="6">
        <v>125200</v>
      </c>
      <c r="H276" s="6">
        <v>0</v>
      </c>
      <c r="I276" s="6">
        <v>0</v>
      </c>
      <c r="J276" s="6">
        <v>248956</v>
      </c>
      <c r="K276" s="16">
        <v>180</v>
      </c>
      <c r="L276" s="17">
        <f t="shared" si="8"/>
        <v>1383.088888888889</v>
      </c>
      <c r="M276" s="18">
        <f t="shared" si="9"/>
        <v>276617.77777777781</v>
      </c>
      <c r="N276" s="5"/>
    </row>
    <row r="277" spans="1:16381" ht="15.75" hidden="1">
      <c r="D277" s="6" t="s">
        <v>274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16">
        <v>180</v>
      </c>
      <c r="L277" s="17">
        <f t="shared" si="8"/>
        <v>0</v>
      </c>
      <c r="M277" s="18">
        <f t="shared" si="9"/>
        <v>0</v>
      </c>
      <c r="N277" s="5"/>
    </row>
    <row r="278" spans="1:16381" ht="15.75" hidden="1">
      <c r="D278" s="6" t="s">
        <v>275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16">
        <v>180</v>
      </c>
      <c r="L278" s="17">
        <f t="shared" si="8"/>
        <v>0</v>
      </c>
      <c r="M278" s="18">
        <f t="shared" si="9"/>
        <v>0</v>
      </c>
      <c r="N278" s="5"/>
    </row>
    <row r="279" spans="1:16381" ht="15.75" hidden="1">
      <c r="D279" s="6" t="s">
        <v>276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16">
        <v>180</v>
      </c>
      <c r="L279" s="17">
        <f t="shared" si="8"/>
        <v>0</v>
      </c>
      <c r="M279" s="18">
        <f t="shared" si="9"/>
        <v>0</v>
      </c>
      <c r="N279" s="5"/>
    </row>
    <row r="280" spans="1:16381" ht="15.75" hidden="1">
      <c r="D280" s="6" t="s">
        <v>277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16">
        <v>180</v>
      </c>
      <c r="L280" s="17">
        <f t="shared" si="8"/>
        <v>0</v>
      </c>
      <c r="M280" s="18">
        <f t="shared" si="9"/>
        <v>0</v>
      </c>
      <c r="N280" s="5"/>
    </row>
    <row r="281" spans="1:16381" ht="15.75" hidden="1"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16">
        <v>180</v>
      </c>
      <c r="L281" s="17">
        <f t="shared" si="8"/>
        <v>0</v>
      </c>
      <c r="M281" s="18">
        <f t="shared" si="9"/>
        <v>0</v>
      </c>
      <c r="N281" s="5"/>
    </row>
    <row r="282" spans="1:16381" ht="15.75" hidden="1">
      <c r="D282" s="6" t="s">
        <v>278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16">
        <v>180</v>
      </c>
      <c r="L282" s="17">
        <f t="shared" si="8"/>
        <v>0</v>
      </c>
      <c r="M282" s="18">
        <f t="shared" si="9"/>
        <v>0</v>
      </c>
      <c r="N282" s="5"/>
    </row>
    <row r="283" spans="1:16381" ht="15.75" hidden="1"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16">
        <v>180</v>
      </c>
      <c r="L283" s="17">
        <f t="shared" si="8"/>
        <v>0</v>
      </c>
      <c r="M283" s="18">
        <f t="shared" si="9"/>
        <v>0</v>
      </c>
      <c r="N283" s="5"/>
    </row>
    <row r="284" spans="1:16381" ht="16.5" hidden="1" thickBot="1">
      <c r="A284" s="33"/>
      <c r="B284" s="34"/>
      <c r="C284" s="35"/>
      <c r="D284" s="36" t="s">
        <v>279</v>
      </c>
      <c r="E284" s="37">
        <v>71710</v>
      </c>
      <c r="F284" s="36">
        <v>60876</v>
      </c>
      <c r="G284" s="37">
        <v>275857.53000000026</v>
      </c>
      <c r="H284" s="37">
        <v>218322</v>
      </c>
      <c r="I284" s="37">
        <v>26829</v>
      </c>
      <c r="J284" s="37">
        <v>615825.53000000026</v>
      </c>
      <c r="K284" s="38">
        <v>180</v>
      </c>
      <c r="L284" s="39">
        <f t="shared" si="8"/>
        <v>3421.2529444444458</v>
      </c>
      <c r="M284" s="40">
        <f t="shared" si="9"/>
        <v>684250.58888888918</v>
      </c>
      <c r="N284" s="5"/>
    </row>
    <row r="285" spans="1:16381" s="22" customForma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41"/>
      <c r="M285" s="5"/>
      <c r="N285" s="5"/>
    </row>
    <row r="286" spans="1:1638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4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  <c r="IW286" s="5"/>
      <c r="IX286" s="5"/>
      <c r="IY286" s="5"/>
      <c r="IZ286" s="5"/>
      <c r="JA286" s="5"/>
      <c r="JB286" s="5"/>
      <c r="JC286" s="5"/>
      <c r="JD286" s="5"/>
      <c r="JE286" s="5"/>
      <c r="JF286" s="5"/>
      <c r="JG286" s="5"/>
      <c r="JH286" s="5"/>
      <c r="JI286" s="5"/>
      <c r="JJ286" s="5"/>
      <c r="JK286" s="5"/>
      <c r="JL286" s="5"/>
      <c r="JM286" s="5"/>
      <c r="JN286" s="5"/>
      <c r="JO286" s="5"/>
      <c r="JP286" s="5"/>
      <c r="JQ286" s="5"/>
      <c r="JR286" s="5"/>
      <c r="JS286" s="5"/>
      <c r="JT286" s="5"/>
      <c r="JU286" s="5"/>
      <c r="JV286" s="5"/>
      <c r="JW286" s="5"/>
      <c r="JX286" s="5"/>
      <c r="JY286" s="5"/>
      <c r="JZ286" s="5"/>
      <c r="KA286" s="5"/>
      <c r="KB286" s="5"/>
      <c r="KC286" s="5"/>
      <c r="KD286" s="5"/>
      <c r="KE286" s="5"/>
      <c r="KF286" s="5"/>
      <c r="KG286" s="5"/>
      <c r="KH286" s="5"/>
      <c r="KI286" s="5"/>
      <c r="KJ286" s="5"/>
      <c r="KK286" s="5"/>
      <c r="KL286" s="5"/>
      <c r="KM286" s="5"/>
      <c r="KN286" s="5"/>
      <c r="KO286" s="5"/>
      <c r="KP286" s="5"/>
      <c r="KQ286" s="5"/>
      <c r="KR286" s="5"/>
      <c r="KS286" s="5"/>
      <c r="KT286" s="5"/>
      <c r="KU286" s="5"/>
      <c r="KV286" s="5"/>
      <c r="KW286" s="5"/>
      <c r="KX286" s="5"/>
      <c r="KY286" s="5"/>
      <c r="KZ286" s="5"/>
      <c r="LA286" s="5"/>
      <c r="LB286" s="5"/>
      <c r="LC286" s="5"/>
      <c r="LD286" s="5"/>
      <c r="LE286" s="5"/>
      <c r="LF286" s="5"/>
      <c r="LG286" s="5"/>
      <c r="LH286" s="5"/>
      <c r="LI286" s="5"/>
      <c r="LJ286" s="5"/>
      <c r="LK286" s="5"/>
      <c r="LL286" s="5"/>
      <c r="LM286" s="5"/>
      <c r="LN286" s="5"/>
      <c r="LO286" s="5"/>
      <c r="LP286" s="5"/>
      <c r="LQ286" s="5"/>
      <c r="LR286" s="5"/>
      <c r="LS286" s="5"/>
      <c r="LT286" s="5"/>
      <c r="LU286" s="5"/>
      <c r="LV286" s="5"/>
      <c r="LW286" s="5"/>
      <c r="LX286" s="5"/>
      <c r="LY286" s="5"/>
      <c r="LZ286" s="5"/>
      <c r="MA286" s="5"/>
      <c r="MB286" s="5"/>
      <c r="MC286" s="5"/>
      <c r="MD286" s="5"/>
      <c r="ME286" s="5"/>
      <c r="MF286" s="5"/>
      <c r="MG286" s="5"/>
      <c r="MH286" s="5"/>
      <c r="MI286" s="5"/>
      <c r="MJ286" s="5"/>
      <c r="MK286" s="5"/>
      <c r="ML286" s="5"/>
      <c r="MM286" s="5"/>
      <c r="MN286" s="5"/>
      <c r="MO286" s="5"/>
      <c r="MP286" s="5"/>
      <c r="MQ286" s="5"/>
      <c r="MR286" s="5"/>
      <c r="MS286" s="5"/>
      <c r="MT286" s="5"/>
      <c r="MU286" s="5"/>
      <c r="MV286" s="5"/>
      <c r="MW286" s="5"/>
      <c r="MX286" s="5"/>
      <c r="MY286" s="5"/>
      <c r="MZ286" s="5"/>
      <c r="NA286" s="5"/>
      <c r="NB286" s="5"/>
      <c r="NC286" s="5"/>
      <c r="ND286" s="5"/>
      <c r="NE286" s="5"/>
      <c r="NF286" s="5"/>
      <c r="NG286" s="5"/>
      <c r="NH286" s="5"/>
      <c r="NI286" s="5"/>
      <c r="NJ286" s="5"/>
      <c r="NK286" s="5"/>
      <c r="NL286" s="5"/>
      <c r="NM286" s="5"/>
      <c r="NN286" s="5"/>
      <c r="NO286" s="5"/>
      <c r="NP286" s="5"/>
      <c r="NQ286" s="5"/>
      <c r="NR286" s="5"/>
      <c r="NS286" s="5"/>
      <c r="NT286" s="5"/>
      <c r="NU286" s="5"/>
      <c r="NV286" s="5"/>
      <c r="NW286" s="5"/>
      <c r="NX286" s="5"/>
      <c r="NY286" s="5"/>
      <c r="NZ286" s="5"/>
      <c r="OA286" s="5"/>
      <c r="OB286" s="5"/>
      <c r="OC286" s="5"/>
      <c r="OD286" s="5"/>
      <c r="OE286" s="5"/>
      <c r="OF286" s="5"/>
      <c r="OG286" s="5"/>
      <c r="OH286" s="5"/>
      <c r="OI286" s="5"/>
      <c r="OJ286" s="5"/>
      <c r="OK286" s="5"/>
      <c r="OL286" s="5"/>
      <c r="OM286" s="5"/>
      <c r="ON286" s="5"/>
      <c r="OO286" s="5"/>
      <c r="OP286" s="5"/>
      <c r="OQ286" s="5"/>
      <c r="OR286" s="5"/>
      <c r="OS286" s="5"/>
      <c r="OT286" s="5"/>
      <c r="OU286" s="5"/>
      <c r="OV286" s="5"/>
      <c r="OW286" s="5"/>
      <c r="OX286" s="5"/>
      <c r="OY286" s="5"/>
      <c r="OZ286" s="5"/>
      <c r="PA286" s="5"/>
      <c r="PB286" s="5"/>
      <c r="PC286" s="5"/>
      <c r="PD286" s="5"/>
      <c r="PE286" s="5"/>
      <c r="PF286" s="5"/>
      <c r="PG286" s="5"/>
      <c r="PH286" s="5"/>
      <c r="PI286" s="5"/>
      <c r="PJ286" s="5"/>
      <c r="PK286" s="5"/>
      <c r="PL286" s="5"/>
      <c r="PM286" s="5"/>
      <c r="PN286" s="5"/>
      <c r="PO286" s="5"/>
      <c r="PP286" s="5"/>
      <c r="PQ286" s="5"/>
      <c r="PR286" s="5"/>
      <c r="PS286" s="5"/>
      <c r="PT286" s="5"/>
      <c r="PU286" s="5"/>
      <c r="PV286" s="5"/>
      <c r="PW286" s="5"/>
      <c r="PX286" s="5"/>
      <c r="PY286" s="5"/>
      <c r="PZ286" s="5"/>
      <c r="QA286" s="5"/>
      <c r="QB286" s="5"/>
      <c r="QC286" s="5"/>
      <c r="QD286" s="5"/>
      <c r="QE286" s="5"/>
      <c r="QF286" s="5"/>
      <c r="QG286" s="5"/>
      <c r="QH286" s="5"/>
      <c r="QI286" s="5"/>
      <c r="QJ286" s="5"/>
      <c r="QK286" s="5"/>
      <c r="QL286" s="5"/>
      <c r="QM286" s="5"/>
      <c r="QN286" s="5"/>
      <c r="QO286" s="5"/>
      <c r="QP286" s="5"/>
      <c r="QQ286" s="5"/>
      <c r="QR286" s="5"/>
      <c r="QS286" s="5"/>
      <c r="QT286" s="5"/>
      <c r="QU286" s="5"/>
      <c r="QV286" s="5"/>
      <c r="QW286" s="5"/>
      <c r="QX286" s="5"/>
      <c r="QY286" s="5"/>
      <c r="QZ286" s="5"/>
      <c r="RA286" s="5"/>
      <c r="RB286" s="5"/>
      <c r="RC286" s="5"/>
      <c r="RD286" s="5"/>
      <c r="RE286" s="5"/>
      <c r="RF286" s="5"/>
      <c r="RG286" s="5"/>
      <c r="RH286" s="5"/>
      <c r="RI286" s="5"/>
      <c r="RJ286" s="5"/>
      <c r="RK286" s="5"/>
      <c r="RL286" s="5"/>
      <c r="RM286" s="5"/>
      <c r="RN286" s="5"/>
      <c r="RO286" s="5"/>
      <c r="RP286" s="5"/>
      <c r="RQ286" s="5"/>
      <c r="RR286" s="5"/>
      <c r="RS286" s="5"/>
      <c r="RT286" s="5"/>
      <c r="RU286" s="5"/>
      <c r="RV286" s="5"/>
      <c r="RW286" s="5"/>
      <c r="RX286" s="5"/>
      <c r="RY286" s="5"/>
      <c r="RZ286" s="5"/>
      <c r="SA286" s="5"/>
      <c r="SB286" s="5"/>
      <c r="SC286" s="5"/>
      <c r="SD286" s="5"/>
      <c r="SE286" s="5"/>
      <c r="SF286" s="5"/>
      <c r="SG286" s="5"/>
      <c r="SH286" s="5"/>
      <c r="SI286" s="5"/>
      <c r="SJ286" s="5"/>
      <c r="SK286" s="5"/>
      <c r="SL286" s="5"/>
      <c r="SM286" s="5"/>
      <c r="SN286" s="5"/>
      <c r="SO286" s="5"/>
      <c r="SP286" s="5"/>
      <c r="SQ286" s="5"/>
      <c r="SR286" s="5"/>
      <c r="SS286" s="5"/>
      <c r="ST286" s="5"/>
      <c r="SU286" s="5"/>
      <c r="SV286" s="5"/>
      <c r="SW286" s="5"/>
      <c r="SX286" s="5"/>
      <c r="SY286" s="5"/>
      <c r="SZ286" s="5"/>
      <c r="TA286" s="5"/>
      <c r="TB286" s="5"/>
      <c r="TC286" s="5"/>
      <c r="TD286" s="5"/>
      <c r="TE286" s="5"/>
      <c r="TF286" s="5"/>
      <c r="TG286" s="5"/>
      <c r="TH286" s="5"/>
      <c r="TI286" s="5"/>
      <c r="TJ286" s="5"/>
      <c r="TK286" s="5"/>
      <c r="TL286" s="5"/>
      <c r="TM286" s="5"/>
      <c r="TN286" s="5"/>
      <c r="TO286" s="5"/>
      <c r="TP286" s="5"/>
      <c r="TQ286" s="5"/>
      <c r="TR286" s="5"/>
      <c r="TS286" s="5"/>
      <c r="TT286" s="5"/>
      <c r="TU286" s="5"/>
      <c r="TV286" s="5"/>
      <c r="TW286" s="5"/>
      <c r="TX286" s="5"/>
      <c r="TY286" s="5"/>
      <c r="TZ286" s="5"/>
      <c r="UA286" s="5"/>
      <c r="UB286" s="5"/>
      <c r="UC286" s="5"/>
      <c r="UD286" s="5"/>
      <c r="UE286" s="5"/>
      <c r="UF286" s="5"/>
      <c r="UG286" s="5"/>
      <c r="UH286" s="5"/>
      <c r="UI286" s="5"/>
      <c r="UJ286" s="5"/>
      <c r="UK286" s="5"/>
      <c r="UL286" s="5"/>
      <c r="UM286" s="5"/>
      <c r="UN286" s="5"/>
      <c r="UO286" s="5"/>
      <c r="UP286" s="5"/>
      <c r="UQ286" s="5"/>
      <c r="UR286" s="5"/>
      <c r="US286" s="5"/>
      <c r="UT286" s="5"/>
      <c r="UU286" s="5"/>
      <c r="UV286" s="5"/>
      <c r="UW286" s="5"/>
      <c r="UX286" s="5"/>
      <c r="UY286" s="5"/>
      <c r="UZ286" s="5"/>
      <c r="VA286" s="5"/>
      <c r="VB286" s="5"/>
      <c r="VC286" s="5"/>
      <c r="VD286" s="5"/>
      <c r="VE286" s="5"/>
      <c r="VF286" s="5"/>
      <c r="VG286" s="5"/>
      <c r="VH286" s="5"/>
      <c r="VI286" s="5"/>
      <c r="VJ286" s="5"/>
      <c r="VK286" s="5"/>
      <c r="VL286" s="5"/>
      <c r="VM286" s="5"/>
      <c r="VN286" s="5"/>
      <c r="VO286" s="5"/>
      <c r="VP286" s="5"/>
      <c r="VQ286" s="5"/>
      <c r="VR286" s="5"/>
      <c r="VS286" s="5"/>
      <c r="VT286" s="5"/>
      <c r="VU286" s="5"/>
      <c r="VV286" s="5"/>
      <c r="VW286" s="5"/>
      <c r="VX286" s="5"/>
      <c r="VY286" s="5"/>
      <c r="VZ286" s="5"/>
      <c r="WA286" s="5"/>
      <c r="WB286" s="5"/>
      <c r="WC286" s="5"/>
      <c r="WD286" s="5"/>
      <c r="WE286" s="5"/>
      <c r="WF286" s="5"/>
      <c r="WG286" s="5"/>
      <c r="WH286" s="5"/>
      <c r="WI286" s="5"/>
      <c r="WJ286" s="5"/>
      <c r="WK286" s="5"/>
      <c r="WL286" s="5"/>
      <c r="WM286" s="5"/>
      <c r="WN286" s="5"/>
      <c r="WO286" s="5"/>
      <c r="WP286" s="5"/>
      <c r="WQ286" s="5"/>
      <c r="WR286" s="5"/>
      <c r="WS286" s="5"/>
      <c r="WT286" s="5"/>
      <c r="WU286" s="5"/>
      <c r="WV286" s="5"/>
      <c r="WW286" s="5"/>
      <c r="WX286" s="5"/>
      <c r="WY286" s="5"/>
      <c r="WZ286" s="5"/>
      <c r="XA286" s="5"/>
      <c r="XB286" s="5"/>
      <c r="XC286" s="5"/>
      <c r="XD286" s="5"/>
      <c r="XE286" s="5"/>
      <c r="XF286" s="5"/>
      <c r="XG286" s="5"/>
      <c r="XH286" s="5"/>
      <c r="XI286" s="5"/>
      <c r="XJ286" s="5"/>
      <c r="XK286" s="5"/>
      <c r="XL286" s="5"/>
      <c r="XM286" s="5"/>
      <c r="XN286" s="5"/>
      <c r="XO286" s="5"/>
      <c r="XP286" s="5"/>
      <c r="XQ286" s="5"/>
      <c r="XR286" s="5"/>
      <c r="XS286" s="5"/>
      <c r="XT286" s="5"/>
      <c r="XU286" s="5"/>
      <c r="XV286" s="5"/>
      <c r="XW286" s="5"/>
      <c r="XX286" s="5"/>
      <c r="XY286" s="5"/>
      <c r="XZ286" s="5"/>
      <c r="YA286" s="5"/>
      <c r="YB286" s="5"/>
      <c r="YC286" s="5"/>
      <c r="YD286" s="5"/>
      <c r="YE286" s="5"/>
      <c r="YF286" s="5"/>
      <c r="YG286" s="5"/>
      <c r="YH286" s="5"/>
      <c r="YI286" s="5"/>
      <c r="YJ286" s="5"/>
      <c r="YK286" s="5"/>
      <c r="YL286" s="5"/>
      <c r="YM286" s="5"/>
      <c r="YN286" s="5"/>
      <c r="YO286" s="5"/>
      <c r="YP286" s="5"/>
      <c r="YQ286" s="5"/>
      <c r="YR286" s="5"/>
      <c r="YS286" s="5"/>
      <c r="YT286" s="5"/>
      <c r="YU286" s="5"/>
      <c r="YV286" s="5"/>
      <c r="YW286" s="5"/>
      <c r="YX286" s="5"/>
      <c r="YY286" s="5"/>
      <c r="YZ286" s="5"/>
      <c r="ZA286" s="5"/>
      <c r="ZB286" s="5"/>
      <c r="ZC286" s="5"/>
      <c r="ZD286" s="5"/>
      <c r="ZE286" s="5"/>
      <c r="ZF286" s="5"/>
      <c r="ZG286" s="5"/>
      <c r="ZH286" s="5"/>
      <c r="ZI286" s="5"/>
      <c r="ZJ286" s="5"/>
      <c r="ZK286" s="5"/>
      <c r="ZL286" s="5"/>
      <c r="ZM286" s="5"/>
      <c r="ZN286" s="5"/>
      <c r="ZO286" s="5"/>
      <c r="ZP286" s="5"/>
      <c r="ZQ286" s="5"/>
      <c r="ZR286" s="5"/>
      <c r="ZS286" s="5"/>
      <c r="ZT286" s="5"/>
      <c r="ZU286" s="5"/>
      <c r="ZV286" s="5"/>
      <c r="ZW286" s="5"/>
      <c r="ZX286" s="5"/>
      <c r="ZY286" s="5"/>
      <c r="ZZ286" s="5"/>
      <c r="AAA286" s="5"/>
      <c r="AAB286" s="5"/>
      <c r="AAC286" s="5"/>
      <c r="AAD286" s="5"/>
      <c r="AAE286" s="5"/>
      <c r="AAF286" s="5"/>
      <c r="AAG286" s="5"/>
      <c r="AAH286" s="5"/>
      <c r="AAI286" s="5"/>
      <c r="AAJ286" s="5"/>
      <c r="AAK286" s="5"/>
      <c r="AAL286" s="5"/>
      <c r="AAM286" s="5"/>
      <c r="AAN286" s="5"/>
      <c r="AAO286" s="5"/>
      <c r="AAP286" s="5"/>
      <c r="AAQ286" s="5"/>
      <c r="AAR286" s="5"/>
      <c r="AAS286" s="5"/>
      <c r="AAT286" s="5"/>
      <c r="AAU286" s="5"/>
      <c r="AAV286" s="5"/>
      <c r="AAW286" s="5"/>
      <c r="AAX286" s="5"/>
      <c r="AAY286" s="5"/>
      <c r="AAZ286" s="5"/>
      <c r="ABA286" s="5"/>
      <c r="ABB286" s="5"/>
      <c r="ABC286" s="5"/>
      <c r="ABD286" s="5"/>
      <c r="ABE286" s="5"/>
      <c r="ABF286" s="5"/>
      <c r="ABG286" s="5"/>
      <c r="ABH286" s="5"/>
      <c r="ABI286" s="5"/>
      <c r="ABJ286" s="5"/>
      <c r="ABK286" s="5"/>
      <c r="ABL286" s="5"/>
      <c r="ABM286" s="5"/>
      <c r="ABN286" s="5"/>
      <c r="ABO286" s="5"/>
      <c r="ABP286" s="5"/>
      <c r="ABQ286" s="5"/>
      <c r="ABR286" s="5"/>
      <c r="ABS286" s="5"/>
      <c r="ABT286" s="5"/>
      <c r="ABU286" s="5"/>
      <c r="ABV286" s="5"/>
      <c r="ABW286" s="5"/>
      <c r="ABX286" s="5"/>
      <c r="ABY286" s="5"/>
      <c r="ABZ286" s="5"/>
      <c r="ACA286" s="5"/>
      <c r="ACB286" s="5"/>
      <c r="ACC286" s="5"/>
      <c r="ACD286" s="5"/>
      <c r="ACE286" s="5"/>
      <c r="ACF286" s="5"/>
      <c r="ACG286" s="5"/>
      <c r="ACH286" s="5"/>
      <c r="ACI286" s="5"/>
      <c r="ACJ286" s="5"/>
      <c r="ACK286" s="5"/>
      <c r="ACL286" s="5"/>
      <c r="ACM286" s="5"/>
      <c r="ACN286" s="5"/>
      <c r="ACO286" s="5"/>
      <c r="ACP286" s="5"/>
      <c r="ACQ286" s="5"/>
      <c r="ACR286" s="5"/>
      <c r="ACS286" s="5"/>
      <c r="ACT286" s="5"/>
      <c r="ACU286" s="5"/>
      <c r="ACV286" s="5"/>
      <c r="ACW286" s="5"/>
      <c r="ACX286" s="5"/>
      <c r="ACY286" s="5"/>
      <c r="ACZ286" s="5"/>
      <c r="ADA286" s="5"/>
      <c r="ADB286" s="5"/>
      <c r="ADC286" s="5"/>
      <c r="ADD286" s="5"/>
      <c r="ADE286" s="5"/>
      <c r="ADF286" s="5"/>
      <c r="ADG286" s="5"/>
      <c r="ADH286" s="5"/>
      <c r="ADI286" s="5"/>
      <c r="ADJ286" s="5"/>
      <c r="ADK286" s="5"/>
      <c r="ADL286" s="5"/>
      <c r="ADM286" s="5"/>
      <c r="ADN286" s="5"/>
      <c r="ADO286" s="5"/>
      <c r="ADP286" s="5"/>
      <c r="ADQ286" s="5"/>
      <c r="ADR286" s="5"/>
      <c r="ADS286" s="5"/>
      <c r="ADT286" s="5"/>
      <c r="ADU286" s="5"/>
      <c r="ADV286" s="5"/>
      <c r="ADW286" s="5"/>
      <c r="ADX286" s="5"/>
      <c r="ADY286" s="5"/>
      <c r="ADZ286" s="5"/>
      <c r="AEA286" s="5"/>
      <c r="AEB286" s="5"/>
      <c r="AEC286" s="5"/>
      <c r="AED286" s="5"/>
      <c r="AEE286" s="5"/>
      <c r="AEF286" s="5"/>
      <c r="AEG286" s="5"/>
      <c r="AEH286" s="5"/>
      <c r="AEI286" s="5"/>
      <c r="AEJ286" s="5"/>
      <c r="AEK286" s="5"/>
      <c r="AEL286" s="5"/>
      <c r="AEM286" s="5"/>
      <c r="AEN286" s="5"/>
      <c r="AEO286" s="5"/>
      <c r="AEP286" s="5"/>
      <c r="AEQ286" s="5"/>
      <c r="AER286" s="5"/>
      <c r="AES286" s="5"/>
      <c r="AET286" s="5"/>
      <c r="AEU286" s="5"/>
      <c r="AEV286" s="5"/>
      <c r="AEW286" s="5"/>
      <c r="AEX286" s="5"/>
      <c r="AEY286" s="5"/>
      <c r="AEZ286" s="5"/>
      <c r="AFA286" s="5"/>
      <c r="AFB286" s="5"/>
      <c r="AFC286" s="5"/>
      <c r="AFD286" s="5"/>
      <c r="AFE286" s="5"/>
      <c r="AFF286" s="5"/>
      <c r="AFG286" s="5"/>
      <c r="AFH286" s="5"/>
      <c r="AFI286" s="5"/>
      <c r="AFJ286" s="5"/>
      <c r="AFK286" s="5"/>
      <c r="AFL286" s="5"/>
      <c r="AFM286" s="5"/>
      <c r="AFN286" s="5"/>
      <c r="AFO286" s="5"/>
      <c r="AFP286" s="5"/>
      <c r="AFQ286" s="5"/>
      <c r="AFR286" s="5"/>
      <c r="AFS286" s="5"/>
      <c r="AFT286" s="5"/>
      <c r="AFU286" s="5"/>
      <c r="AFV286" s="5"/>
      <c r="AFW286" s="5"/>
      <c r="AFX286" s="5"/>
      <c r="AFY286" s="5"/>
      <c r="AFZ286" s="5"/>
      <c r="AGA286" s="5"/>
      <c r="AGB286" s="5"/>
      <c r="AGC286" s="5"/>
      <c r="AGD286" s="5"/>
      <c r="AGE286" s="5"/>
      <c r="AGF286" s="5"/>
      <c r="AGG286" s="5"/>
      <c r="AGH286" s="5"/>
      <c r="AGI286" s="5"/>
      <c r="AGJ286" s="5"/>
      <c r="AGK286" s="5"/>
      <c r="AGL286" s="5"/>
      <c r="AGM286" s="5"/>
      <c r="AGN286" s="5"/>
      <c r="AGO286" s="5"/>
      <c r="AGP286" s="5"/>
      <c r="AGQ286" s="5"/>
      <c r="AGR286" s="5"/>
      <c r="AGS286" s="5"/>
      <c r="AGT286" s="5"/>
      <c r="AGU286" s="5"/>
      <c r="AGV286" s="5"/>
      <c r="AGW286" s="5"/>
      <c r="AGX286" s="5"/>
      <c r="AGY286" s="5"/>
      <c r="AGZ286" s="5"/>
      <c r="AHA286" s="5"/>
      <c r="AHB286" s="5"/>
      <c r="AHC286" s="5"/>
      <c r="AHD286" s="5"/>
      <c r="AHE286" s="5"/>
      <c r="AHF286" s="5"/>
      <c r="AHG286" s="5"/>
      <c r="AHH286" s="5"/>
      <c r="AHI286" s="5"/>
      <c r="AHJ286" s="5"/>
      <c r="AHK286" s="5"/>
      <c r="AHL286" s="5"/>
      <c r="AHM286" s="5"/>
      <c r="AHN286" s="5"/>
      <c r="AHO286" s="5"/>
      <c r="AHP286" s="5"/>
      <c r="AHQ286" s="5"/>
      <c r="AHR286" s="5"/>
      <c r="AHS286" s="5"/>
      <c r="AHT286" s="5"/>
      <c r="AHU286" s="5"/>
      <c r="AHV286" s="5"/>
      <c r="AHW286" s="5"/>
      <c r="AHX286" s="5"/>
      <c r="AHY286" s="5"/>
      <c r="AHZ286" s="5"/>
      <c r="AIA286" s="5"/>
      <c r="AIB286" s="5"/>
      <c r="AIC286" s="5"/>
      <c r="AID286" s="5"/>
      <c r="AIE286" s="5"/>
      <c r="AIF286" s="5"/>
      <c r="AIG286" s="5"/>
      <c r="AIH286" s="5"/>
      <c r="AII286" s="5"/>
      <c r="AIJ286" s="5"/>
      <c r="AIK286" s="5"/>
      <c r="AIL286" s="5"/>
      <c r="AIM286" s="5"/>
      <c r="AIN286" s="5"/>
      <c r="AIO286" s="5"/>
      <c r="AIP286" s="5"/>
      <c r="AIQ286" s="5"/>
      <c r="AIR286" s="5"/>
      <c r="AIS286" s="5"/>
      <c r="AIT286" s="5"/>
      <c r="AIU286" s="5"/>
      <c r="AIV286" s="5"/>
      <c r="AIW286" s="5"/>
      <c r="AIX286" s="5"/>
      <c r="AIY286" s="5"/>
      <c r="AIZ286" s="5"/>
      <c r="AJA286" s="5"/>
      <c r="AJB286" s="5"/>
      <c r="AJC286" s="5"/>
      <c r="AJD286" s="5"/>
      <c r="AJE286" s="5"/>
      <c r="AJF286" s="5"/>
      <c r="AJG286" s="5"/>
      <c r="AJH286" s="5"/>
      <c r="AJI286" s="5"/>
      <c r="AJJ286" s="5"/>
      <c r="AJK286" s="5"/>
      <c r="AJL286" s="5"/>
      <c r="AJM286" s="5"/>
      <c r="AJN286" s="5"/>
      <c r="AJO286" s="5"/>
      <c r="AJP286" s="5"/>
      <c r="AJQ286" s="5"/>
      <c r="AJR286" s="5"/>
      <c r="AJS286" s="5"/>
      <c r="AJT286" s="5"/>
      <c r="AJU286" s="5"/>
      <c r="AJV286" s="5"/>
      <c r="AJW286" s="5"/>
      <c r="AJX286" s="5"/>
      <c r="AJY286" s="5"/>
      <c r="AJZ286" s="5"/>
      <c r="AKA286" s="5"/>
      <c r="AKB286" s="5"/>
      <c r="AKC286" s="5"/>
      <c r="AKD286" s="5"/>
      <c r="AKE286" s="5"/>
      <c r="AKF286" s="5"/>
      <c r="AKG286" s="5"/>
      <c r="AKH286" s="5"/>
      <c r="AKI286" s="5"/>
      <c r="AKJ286" s="5"/>
      <c r="AKK286" s="5"/>
      <c r="AKL286" s="5"/>
      <c r="AKM286" s="5"/>
      <c r="AKN286" s="5"/>
      <c r="AKO286" s="5"/>
      <c r="AKP286" s="5"/>
      <c r="AKQ286" s="5"/>
      <c r="AKR286" s="5"/>
      <c r="AKS286" s="5"/>
      <c r="AKT286" s="5"/>
      <c r="AKU286" s="5"/>
      <c r="AKV286" s="5"/>
      <c r="AKW286" s="5"/>
      <c r="AKX286" s="5"/>
      <c r="AKY286" s="5"/>
      <c r="AKZ286" s="5"/>
      <c r="ALA286" s="5"/>
      <c r="ALB286" s="5"/>
      <c r="ALC286" s="5"/>
      <c r="ALD286" s="5"/>
      <c r="ALE286" s="5"/>
      <c r="ALF286" s="5"/>
      <c r="ALG286" s="5"/>
      <c r="ALH286" s="5"/>
      <c r="ALI286" s="5"/>
      <c r="ALJ286" s="5"/>
      <c r="ALK286" s="5"/>
      <c r="ALL286" s="5"/>
      <c r="ALM286" s="5"/>
      <c r="ALN286" s="5"/>
      <c r="ALO286" s="5"/>
      <c r="ALP286" s="5"/>
      <c r="ALQ286" s="5"/>
      <c r="ALR286" s="5"/>
      <c r="ALS286" s="5"/>
      <c r="ALT286" s="5"/>
      <c r="ALU286" s="5"/>
      <c r="ALV286" s="5"/>
      <c r="ALW286" s="5"/>
      <c r="ALX286" s="5"/>
      <c r="ALY286" s="5"/>
      <c r="ALZ286" s="5"/>
      <c r="AMA286" s="5"/>
      <c r="AMB286" s="5"/>
      <c r="AMC286" s="5"/>
      <c r="AMD286" s="5"/>
      <c r="AME286" s="5"/>
      <c r="AMF286" s="5"/>
      <c r="AMG286" s="5"/>
      <c r="AMH286" s="5"/>
      <c r="AMI286" s="5"/>
      <c r="AMJ286" s="5"/>
      <c r="AMK286" s="5"/>
      <c r="AML286" s="5"/>
      <c r="AMM286" s="5"/>
      <c r="AMN286" s="5"/>
      <c r="AMO286" s="5"/>
      <c r="AMP286" s="5"/>
      <c r="AMQ286" s="5"/>
      <c r="AMR286" s="5"/>
      <c r="AMS286" s="5"/>
      <c r="AMT286" s="5"/>
      <c r="AMU286" s="5"/>
      <c r="AMV286" s="5"/>
      <c r="AMW286" s="5"/>
      <c r="AMX286" s="5"/>
      <c r="AMY286" s="5"/>
      <c r="AMZ286" s="5"/>
      <c r="ANA286" s="5"/>
      <c r="ANB286" s="5"/>
      <c r="ANC286" s="5"/>
      <c r="AND286" s="5"/>
      <c r="ANE286" s="5"/>
      <c r="ANF286" s="5"/>
      <c r="ANG286" s="5"/>
      <c r="ANH286" s="5"/>
      <c r="ANI286" s="5"/>
      <c r="ANJ286" s="5"/>
      <c r="ANK286" s="5"/>
      <c r="ANL286" s="5"/>
      <c r="ANM286" s="5"/>
      <c r="ANN286" s="5"/>
      <c r="ANO286" s="5"/>
      <c r="ANP286" s="5"/>
      <c r="ANQ286" s="5"/>
      <c r="ANR286" s="5"/>
      <c r="ANS286" s="5"/>
      <c r="ANT286" s="5"/>
      <c r="ANU286" s="5"/>
      <c r="ANV286" s="5"/>
      <c r="ANW286" s="5"/>
      <c r="ANX286" s="5"/>
      <c r="ANY286" s="5"/>
      <c r="ANZ286" s="5"/>
      <c r="AOA286" s="5"/>
      <c r="AOB286" s="5"/>
      <c r="AOC286" s="5"/>
      <c r="AOD286" s="5"/>
      <c r="AOE286" s="5"/>
      <c r="AOF286" s="5"/>
      <c r="AOG286" s="5"/>
      <c r="AOH286" s="5"/>
      <c r="AOI286" s="5"/>
      <c r="AOJ286" s="5"/>
      <c r="AOK286" s="5"/>
      <c r="AOL286" s="5"/>
      <c r="AOM286" s="5"/>
      <c r="AON286" s="5"/>
      <c r="AOO286" s="5"/>
      <c r="AOP286" s="5"/>
      <c r="AOQ286" s="5"/>
      <c r="AOR286" s="5"/>
      <c r="AOS286" s="5"/>
      <c r="AOT286" s="5"/>
      <c r="AOU286" s="5"/>
      <c r="AOV286" s="5"/>
      <c r="AOW286" s="5"/>
      <c r="AOX286" s="5"/>
      <c r="AOY286" s="5"/>
      <c r="AOZ286" s="5"/>
      <c r="APA286" s="5"/>
      <c r="APB286" s="5"/>
      <c r="APC286" s="5"/>
      <c r="APD286" s="5"/>
      <c r="APE286" s="5"/>
      <c r="APF286" s="5"/>
      <c r="APG286" s="5"/>
      <c r="APH286" s="5"/>
      <c r="API286" s="5"/>
      <c r="APJ286" s="5"/>
      <c r="APK286" s="5"/>
      <c r="APL286" s="5"/>
      <c r="APM286" s="5"/>
      <c r="APN286" s="5"/>
      <c r="APO286" s="5"/>
      <c r="APP286" s="5"/>
      <c r="APQ286" s="5"/>
      <c r="APR286" s="5"/>
      <c r="APS286" s="5"/>
      <c r="APT286" s="5"/>
      <c r="APU286" s="5"/>
      <c r="APV286" s="5"/>
      <c r="APW286" s="5"/>
      <c r="APX286" s="5"/>
      <c r="APY286" s="5"/>
      <c r="APZ286" s="5"/>
      <c r="AQA286" s="5"/>
      <c r="AQB286" s="5"/>
      <c r="AQC286" s="5"/>
      <c r="AQD286" s="5"/>
      <c r="AQE286" s="5"/>
      <c r="AQF286" s="5"/>
      <c r="AQG286" s="5"/>
      <c r="AQH286" s="5"/>
      <c r="AQI286" s="5"/>
      <c r="AQJ286" s="5"/>
      <c r="AQK286" s="5"/>
      <c r="AQL286" s="5"/>
      <c r="AQM286" s="5"/>
      <c r="AQN286" s="5"/>
      <c r="AQO286" s="5"/>
      <c r="AQP286" s="5"/>
      <c r="AQQ286" s="5"/>
      <c r="AQR286" s="5"/>
      <c r="AQS286" s="5"/>
      <c r="AQT286" s="5"/>
      <c r="AQU286" s="5"/>
      <c r="AQV286" s="5"/>
      <c r="AQW286" s="5"/>
      <c r="AQX286" s="5"/>
      <c r="AQY286" s="5"/>
      <c r="AQZ286" s="5"/>
      <c r="ARA286" s="5"/>
      <c r="ARB286" s="5"/>
      <c r="ARC286" s="5"/>
      <c r="ARD286" s="5"/>
      <c r="ARE286" s="5"/>
      <c r="ARF286" s="5"/>
      <c r="ARG286" s="5"/>
      <c r="ARH286" s="5"/>
      <c r="ARI286" s="5"/>
      <c r="ARJ286" s="5"/>
      <c r="ARK286" s="5"/>
      <c r="ARL286" s="5"/>
      <c r="ARM286" s="5"/>
      <c r="ARN286" s="5"/>
      <c r="ARO286" s="5"/>
      <c r="ARP286" s="5"/>
      <c r="ARQ286" s="5"/>
      <c r="ARR286" s="5"/>
      <c r="ARS286" s="5"/>
      <c r="ART286" s="5"/>
      <c r="ARU286" s="5"/>
      <c r="ARV286" s="5"/>
      <c r="ARW286" s="5"/>
      <c r="ARX286" s="5"/>
      <c r="ARY286" s="5"/>
      <c r="ARZ286" s="5"/>
      <c r="ASA286" s="5"/>
      <c r="ASB286" s="5"/>
      <c r="ASC286" s="5"/>
      <c r="ASD286" s="5"/>
      <c r="ASE286" s="5"/>
      <c r="ASF286" s="5"/>
      <c r="ASG286" s="5"/>
      <c r="ASH286" s="5"/>
      <c r="ASI286" s="5"/>
      <c r="ASJ286" s="5"/>
      <c r="ASK286" s="5"/>
      <c r="ASL286" s="5"/>
      <c r="ASM286" s="5"/>
      <c r="ASN286" s="5"/>
      <c r="ASO286" s="5"/>
      <c r="ASP286" s="5"/>
      <c r="ASQ286" s="5"/>
      <c r="ASR286" s="5"/>
      <c r="ASS286" s="5"/>
      <c r="AST286" s="5"/>
      <c r="ASU286" s="5"/>
      <c r="ASV286" s="5"/>
      <c r="ASW286" s="5"/>
      <c r="ASX286" s="5"/>
      <c r="ASY286" s="5"/>
      <c r="ASZ286" s="5"/>
      <c r="ATA286" s="5"/>
      <c r="ATB286" s="5"/>
      <c r="ATC286" s="5"/>
      <c r="ATD286" s="5"/>
      <c r="ATE286" s="5"/>
      <c r="ATF286" s="5"/>
      <c r="ATG286" s="5"/>
      <c r="ATH286" s="5"/>
      <c r="ATI286" s="5"/>
      <c r="ATJ286" s="5"/>
      <c r="ATK286" s="5"/>
      <c r="ATL286" s="5"/>
      <c r="ATM286" s="5"/>
      <c r="ATN286" s="5"/>
      <c r="ATO286" s="5"/>
      <c r="ATP286" s="5"/>
      <c r="ATQ286" s="5"/>
      <c r="ATR286" s="5"/>
      <c r="ATS286" s="5"/>
      <c r="ATT286" s="5"/>
      <c r="ATU286" s="5"/>
      <c r="ATV286" s="5"/>
      <c r="ATW286" s="5"/>
      <c r="ATX286" s="5"/>
      <c r="ATY286" s="5"/>
      <c r="ATZ286" s="5"/>
      <c r="AUA286" s="5"/>
      <c r="AUB286" s="5"/>
      <c r="AUC286" s="5"/>
      <c r="AUD286" s="5"/>
      <c r="AUE286" s="5"/>
      <c r="AUF286" s="5"/>
      <c r="AUG286" s="5"/>
      <c r="AUH286" s="5"/>
      <c r="AUI286" s="5"/>
      <c r="AUJ286" s="5"/>
      <c r="AUK286" s="5"/>
      <c r="AUL286" s="5"/>
      <c r="AUM286" s="5"/>
      <c r="AUN286" s="5"/>
      <c r="AUO286" s="5"/>
      <c r="AUP286" s="5"/>
      <c r="AUQ286" s="5"/>
      <c r="AUR286" s="5"/>
      <c r="AUS286" s="5"/>
      <c r="AUT286" s="5"/>
      <c r="AUU286" s="5"/>
      <c r="AUV286" s="5"/>
      <c r="AUW286" s="5"/>
      <c r="AUX286" s="5"/>
      <c r="AUY286" s="5"/>
      <c r="AUZ286" s="5"/>
      <c r="AVA286" s="5"/>
      <c r="AVB286" s="5"/>
      <c r="AVC286" s="5"/>
      <c r="AVD286" s="5"/>
      <c r="AVE286" s="5"/>
      <c r="AVF286" s="5"/>
      <c r="AVG286" s="5"/>
      <c r="AVH286" s="5"/>
      <c r="AVI286" s="5"/>
      <c r="AVJ286" s="5"/>
      <c r="AVK286" s="5"/>
      <c r="AVL286" s="5"/>
      <c r="AVM286" s="5"/>
      <c r="AVN286" s="5"/>
      <c r="AVO286" s="5"/>
      <c r="AVP286" s="5"/>
      <c r="AVQ286" s="5"/>
      <c r="AVR286" s="5"/>
      <c r="AVS286" s="5"/>
      <c r="AVT286" s="5"/>
      <c r="AVU286" s="5"/>
      <c r="AVV286" s="5"/>
      <c r="AVW286" s="5"/>
      <c r="AVX286" s="5"/>
      <c r="AVY286" s="5"/>
      <c r="AVZ286" s="5"/>
      <c r="AWA286" s="5"/>
      <c r="AWB286" s="5"/>
      <c r="AWC286" s="5"/>
      <c r="AWD286" s="5"/>
      <c r="AWE286" s="5"/>
      <c r="AWF286" s="5"/>
      <c r="AWG286" s="5"/>
      <c r="AWH286" s="5"/>
      <c r="AWI286" s="5"/>
      <c r="AWJ286" s="5"/>
      <c r="AWK286" s="5"/>
      <c r="AWL286" s="5"/>
      <c r="AWM286" s="5"/>
      <c r="AWN286" s="5"/>
      <c r="AWO286" s="5"/>
      <c r="AWP286" s="5"/>
      <c r="AWQ286" s="5"/>
      <c r="AWR286" s="5"/>
      <c r="AWS286" s="5"/>
      <c r="AWT286" s="5"/>
      <c r="AWU286" s="5"/>
      <c r="AWV286" s="5"/>
      <c r="AWW286" s="5"/>
      <c r="AWX286" s="5"/>
      <c r="AWY286" s="5"/>
      <c r="AWZ286" s="5"/>
      <c r="AXA286" s="5"/>
      <c r="AXB286" s="5"/>
      <c r="AXC286" s="5"/>
      <c r="AXD286" s="5"/>
      <c r="AXE286" s="5"/>
      <c r="AXF286" s="5"/>
      <c r="AXG286" s="5"/>
      <c r="AXH286" s="5"/>
      <c r="AXI286" s="5"/>
      <c r="AXJ286" s="5"/>
      <c r="AXK286" s="5"/>
      <c r="AXL286" s="5"/>
      <c r="AXM286" s="5"/>
      <c r="AXN286" s="5"/>
      <c r="AXO286" s="5"/>
      <c r="AXP286" s="5"/>
      <c r="AXQ286" s="5"/>
      <c r="AXR286" s="5"/>
      <c r="AXS286" s="5"/>
      <c r="AXT286" s="5"/>
      <c r="AXU286" s="5"/>
      <c r="AXV286" s="5"/>
      <c r="AXW286" s="5"/>
      <c r="AXX286" s="5"/>
      <c r="AXY286" s="5"/>
      <c r="AXZ286" s="5"/>
      <c r="AYA286" s="5"/>
      <c r="AYB286" s="5"/>
      <c r="AYC286" s="5"/>
      <c r="AYD286" s="5"/>
      <c r="AYE286" s="5"/>
      <c r="AYF286" s="5"/>
      <c r="AYG286" s="5"/>
      <c r="AYH286" s="5"/>
      <c r="AYI286" s="5"/>
      <c r="AYJ286" s="5"/>
      <c r="AYK286" s="5"/>
      <c r="AYL286" s="5"/>
      <c r="AYM286" s="5"/>
      <c r="AYN286" s="5"/>
      <c r="AYO286" s="5"/>
      <c r="AYP286" s="5"/>
      <c r="AYQ286" s="5"/>
      <c r="AYR286" s="5"/>
      <c r="AYS286" s="5"/>
      <c r="AYT286" s="5"/>
      <c r="AYU286" s="5"/>
      <c r="AYV286" s="5"/>
      <c r="AYW286" s="5"/>
      <c r="AYX286" s="5"/>
      <c r="AYY286" s="5"/>
      <c r="AYZ286" s="5"/>
      <c r="AZA286" s="5"/>
      <c r="AZB286" s="5"/>
      <c r="AZC286" s="5"/>
      <c r="AZD286" s="5"/>
      <c r="AZE286" s="5"/>
      <c r="AZF286" s="5"/>
      <c r="AZG286" s="5"/>
      <c r="AZH286" s="5"/>
      <c r="AZI286" s="5"/>
      <c r="AZJ286" s="5"/>
      <c r="AZK286" s="5"/>
      <c r="AZL286" s="5"/>
      <c r="AZM286" s="5"/>
      <c r="AZN286" s="5"/>
      <c r="AZO286" s="5"/>
      <c r="AZP286" s="5"/>
      <c r="AZQ286" s="5"/>
      <c r="AZR286" s="5"/>
      <c r="AZS286" s="5"/>
      <c r="AZT286" s="5"/>
      <c r="AZU286" s="5"/>
      <c r="AZV286" s="5"/>
      <c r="AZW286" s="5"/>
      <c r="AZX286" s="5"/>
      <c r="AZY286" s="5"/>
      <c r="AZZ286" s="5"/>
      <c r="BAA286" s="5"/>
      <c r="BAB286" s="5"/>
      <c r="BAC286" s="5"/>
      <c r="BAD286" s="5"/>
      <c r="BAE286" s="5"/>
      <c r="BAF286" s="5"/>
      <c r="BAG286" s="5"/>
      <c r="BAH286" s="5"/>
      <c r="BAI286" s="5"/>
      <c r="BAJ286" s="5"/>
      <c r="BAK286" s="5"/>
      <c r="BAL286" s="5"/>
      <c r="BAM286" s="5"/>
      <c r="BAN286" s="5"/>
      <c r="BAO286" s="5"/>
      <c r="BAP286" s="5"/>
      <c r="BAQ286" s="5"/>
      <c r="BAR286" s="5"/>
      <c r="BAS286" s="5"/>
      <c r="BAT286" s="5"/>
      <c r="BAU286" s="5"/>
      <c r="BAV286" s="5"/>
      <c r="BAW286" s="5"/>
      <c r="BAX286" s="5"/>
      <c r="BAY286" s="5"/>
      <c r="BAZ286" s="5"/>
      <c r="BBA286" s="5"/>
      <c r="BBB286" s="5"/>
      <c r="BBC286" s="5"/>
      <c r="BBD286" s="5"/>
      <c r="BBE286" s="5"/>
      <c r="BBF286" s="5"/>
      <c r="BBG286" s="5"/>
      <c r="BBH286" s="5"/>
      <c r="BBI286" s="5"/>
      <c r="BBJ286" s="5"/>
      <c r="BBK286" s="5"/>
      <c r="BBL286" s="5"/>
      <c r="BBM286" s="5"/>
      <c r="BBN286" s="5"/>
      <c r="BBO286" s="5"/>
      <c r="BBP286" s="5"/>
      <c r="BBQ286" s="5"/>
      <c r="BBR286" s="5"/>
      <c r="BBS286" s="5"/>
      <c r="BBT286" s="5"/>
      <c r="BBU286" s="5"/>
      <c r="BBV286" s="5"/>
      <c r="BBW286" s="5"/>
      <c r="BBX286" s="5"/>
      <c r="BBY286" s="5"/>
      <c r="BBZ286" s="5"/>
      <c r="BCA286" s="5"/>
      <c r="BCB286" s="5"/>
      <c r="BCC286" s="5"/>
      <c r="BCD286" s="5"/>
      <c r="BCE286" s="5"/>
      <c r="BCF286" s="5"/>
      <c r="BCG286" s="5"/>
      <c r="BCH286" s="5"/>
      <c r="BCI286" s="5"/>
      <c r="BCJ286" s="5"/>
      <c r="BCK286" s="5"/>
      <c r="BCL286" s="5"/>
      <c r="BCM286" s="5"/>
      <c r="BCN286" s="5"/>
      <c r="BCO286" s="5"/>
      <c r="BCP286" s="5"/>
      <c r="BCQ286" s="5"/>
      <c r="BCR286" s="5"/>
      <c r="BCS286" s="5"/>
      <c r="BCT286" s="5"/>
      <c r="BCU286" s="5"/>
      <c r="BCV286" s="5"/>
      <c r="BCW286" s="5"/>
      <c r="BCX286" s="5"/>
      <c r="BCY286" s="5"/>
      <c r="BCZ286" s="5"/>
      <c r="BDA286" s="5"/>
      <c r="BDB286" s="5"/>
      <c r="BDC286" s="5"/>
      <c r="BDD286" s="5"/>
      <c r="BDE286" s="5"/>
      <c r="BDF286" s="5"/>
      <c r="BDG286" s="5"/>
      <c r="BDH286" s="5"/>
      <c r="BDI286" s="5"/>
      <c r="BDJ286" s="5"/>
      <c r="BDK286" s="5"/>
      <c r="BDL286" s="5"/>
      <c r="BDM286" s="5"/>
      <c r="BDN286" s="5"/>
      <c r="BDO286" s="5"/>
      <c r="BDP286" s="5"/>
      <c r="BDQ286" s="5"/>
      <c r="BDR286" s="5"/>
      <c r="BDS286" s="5"/>
      <c r="BDT286" s="5"/>
      <c r="BDU286" s="5"/>
      <c r="BDV286" s="5"/>
      <c r="BDW286" s="5"/>
      <c r="BDX286" s="5"/>
      <c r="BDY286" s="5"/>
      <c r="BDZ286" s="5"/>
      <c r="BEA286" s="5"/>
      <c r="BEB286" s="5"/>
      <c r="BEC286" s="5"/>
      <c r="BED286" s="5"/>
      <c r="BEE286" s="5"/>
      <c r="BEF286" s="5"/>
      <c r="BEG286" s="5"/>
      <c r="BEH286" s="5"/>
      <c r="BEI286" s="5"/>
      <c r="BEJ286" s="5"/>
      <c r="BEK286" s="5"/>
      <c r="BEL286" s="5"/>
      <c r="BEM286" s="5"/>
      <c r="BEN286" s="5"/>
      <c r="BEO286" s="5"/>
      <c r="BEP286" s="5"/>
      <c r="BEQ286" s="5"/>
      <c r="BER286" s="5"/>
      <c r="BES286" s="5"/>
      <c r="BET286" s="5"/>
      <c r="BEU286" s="5"/>
      <c r="BEV286" s="5"/>
      <c r="BEW286" s="5"/>
      <c r="BEX286" s="5"/>
      <c r="BEY286" s="5"/>
      <c r="BEZ286" s="5"/>
      <c r="BFA286" s="5"/>
      <c r="BFB286" s="5"/>
      <c r="BFC286" s="5"/>
      <c r="BFD286" s="5"/>
      <c r="BFE286" s="5"/>
      <c r="BFF286" s="5"/>
      <c r="BFG286" s="5"/>
      <c r="BFH286" s="5"/>
      <c r="BFI286" s="5"/>
      <c r="BFJ286" s="5"/>
      <c r="BFK286" s="5"/>
      <c r="BFL286" s="5"/>
      <c r="BFM286" s="5"/>
      <c r="BFN286" s="5"/>
      <c r="BFO286" s="5"/>
      <c r="BFP286" s="5"/>
      <c r="BFQ286" s="5"/>
      <c r="BFR286" s="5"/>
      <c r="BFS286" s="5"/>
      <c r="BFT286" s="5"/>
      <c r="BFU286" s="5"/>
      <c r="BFV286" s="5"/>
      <c r="BFW286" s="5"/>
      <c r="BFX286" s="5"/>
      <c r="BFY286" s="5"/>
      <c r="BFZ286" s="5"/>
      <c r="BGA286" s="5"/>
      <c r="BGB286" s="5"/>
      <c r="BGC286" s="5"/>
      <c r="BGD286" s="5"/>
      <c r="BGE286" s="5"/>
      <c r="BGF286" s="5"/>
      <c r="BGG286" s="5"/>
      <c r="BGH286" s="5"/>
      <c r="BGI286" s="5"/>
      <c r="BGJ286" s="5"/>
      <c r="BGK286" s="5"/>
      <c r="BGL286" s="5"/>
      <c r="BGM286" s="5"/>
      <c r="BGN286" s="5"/>
      <c r="BGO286" s="5"/>
      <c r="BGP286" s="5"/>
      <c r="BGQ286" s="5"/>
      <c r="BGR286" s="5"/>
      <c r="BGS286" s="5"/>
      <c r="BGT286" s="5"/>
      <c r="BGU286" s="5"/>
      <c r="BGV286" s="5"/>
      <c r="BGW286" s="5"/>
      <c r="BGX286" s="5"/>
      <c r="BGY286" s="5"/>
      <c r="BGZ286" s="5"/>
      <c r="BHA286" s="5"/>
      <c r="BHB286" s="5"/>
      <c r="BHC286" s="5"/>
      <c r="BHD286" s="5"/>
      <c r="BHE286" s="5"/>
      <c r="BHF286" s="5"/>
      <c r="BHG286" s="5"/>
      <c r="BHH286" s="5"/>
      <c r="BHI286" s="5"/>
      <c r="BHJ286" s="5"/>
      <c r="BHK286" s="5"/>
      <c r="BHL286" s="5"/>
      <c r="BHM286" s="5"/>
      <c r="BHN286" s="5"/>
      <c r="BHO286" s="5"/>
      <c r="BHP286" s="5"/>
      <c r="BHQ286" s="5"/>
      <c r="BHR286" s="5"/>
      <c r="BHS286" s="5"/>
      <c r="BHT286" s="5"/>
      <c r="BHU286" s="5"/>
      <c r="BHV286" s="5"/>
      <c r="BHW286" s="5"/>
      <c r="BHX286" s="5"/>
      <c r="BHY286" s="5"/>
      <c r="BHZ286" s="5"/>
      <c r="BIA286" s="5"/>
      <c r="BIB286" s="5"/>
      <c r="BIC286" s="5"/>
      <c r="BID286" s="5"/>
      <c r="BIE286" s="5"/>
      <c r="BIF286" s="5"/>
      <c r="BIG286" s="5"/>
      <c r="BIH286" s="5"/>
      <c r="BII286" s="5"/>
      <c r="BIJ286" s="5"/>
      <c r="BIK286" s="5"/>
      <c r="BIL286" s="5"/>
      <c r="BIM286" s="5"/>
      <c r="BIN286" s="5"/>
      <c r="BIO286" s="5"/>
      <c r="BIP286" s="5"/>
      <c r="BIQ286" s="5"/>
      <c r="BIR286" s="5"/>
      <c r="BIS286" s="5"/>
      <c r="BIT286" s="5"/>
      <c r="BIU286" s="5"/>
      <c r="BIV286" s="5"/>
      <c r="BIW286" s="5"/>
      <c r="BIX286" s="5"/>
      <c r="BIY286" s="5"/>
      <c r="BIZ286" s="5"/>
      <c r="BJA286" s="5"/>
      <c r="BJB286" s="5"/>
      <c r="BJC286" s="5"/>
      <c r="BJD286" s="5"/>
      <c r="BJE286" s="5"/>
      <c r="BJF286" s="5"/>
      <c r="BJG286" s="5"/>
      <c r="BJH286" s="5"/>
      <c r="BJI286" s="5"/>
      <c r="BJJ286" s="5"/>
      <c r="BJK286" s="5"/>
      <c r="BJL286" s="5"/>
      <c r="BJM286" s="5"/>
      <c r="BJN286" s="5"/>
      <c r="BJO286" s="5"/>
      <c r="BJP286" s="5"/>
      <c r="BJQ286" s="5"/>
      <c r="BJR286" s="5"/>
      <c r="BJS286" s="5"/>
      <c r="BJT286" s="5"/>
      <c r="BJU286" s="5"/>
      <c r="BJV286" s="5"/>
      <c r="BJW286" s="5"/>
      <c r="BJX286" s="5"/>
      <c r="BJY286" s="5"/>
      <c r="BJZ286" s="5"/>
      <c r="BKA286" s="5"/>
      <c r="BKB286" s="5"/>
      <c r="BKC286" s="5"/>
      <c r="BKD286" s="5"/>
      <c r="BKE286" s="5"/>
      <c r="BKF286" s="5"/>
      <c r="BKG286" s="5"/>
      <c r="BKH286" s="5"/>
      <c r="BKI286" s="5"/>
      <c r="BKJ286" s="5"/>
      <c r="BKK286" s="5"/>
      <c r="BKL286" s="5"/>
      <c r="BKM286" s="5"/>
      <c r="BKN286" s="5"/>
      <c r="BKO286" s="5"/>
      <c r="BKP286" s="5"/>
      <c r="BKQ286" s="5"/>
      <c r="BKR286" s="5"/>
      <c r="BKS286" s="5"/>
      <c r="BKT286" s="5"/>
      <c r="BKU286" s="5"/>
      <c r="BKV286" s="5"/>
      <c r="BKW286" s="5"/>
      <c r="BKX286" s="5"/>
      <c r="BKY286" s="5"/>
      <c r="BKZ286" s="5"/>
      <c r="BLA286" s="5"/>
      <c r="BLB286" s="5"/>
      <c r="BLC286" s="5"/>
      <c r="BLD286" s="5"/>
      <c r="BLE286" s="5"/>
      <c r="BLF286" s="5"/>
      <c r="BLG286" s="5"/>
      <c r="BLH286" s="5"/>
      <c r="BLI286" s="5"/>
      <c r="BLJ286" s="5"/>
      <c r="BLK286" s="5"/>
      <c r="BLL286" s="5"/>
      <c r="BLM286" s="5"/>
      <c r="BLN286" s="5"/>
      <c r="BLO286" s="5"/>
      <c r="BLP286" s="5"/>
      <c r="BLQ286" s="5"/>
      <c r="BLR286" s="5"/>
      <c r="BLS286" s="5"/>
      <c r="BLT286" s="5"/>
      <c r="BLU286" s="5"/>
      <c r="BLV286" s="5"/>
      <c r="BLW286" s="5"/>
      <c r="BLX286" s="5"/>
      <c r="BLY286" s="5"/>
      <c r="BLZ286" s="5"/>
      <c r="BMA286" s="5"/>
      <c r="BMB286" s="5"/>
      <c r="BMC286" s="5"/>
      <c r="BMD286" s="5"/>
      <c r="BME286" s="5"/>
      <c r="BMF286" s="5"/>
      <c r="BMG286" s="5"/>
      <c r="BMH286" s="5"/>
      <c r="BMI286" s="5"/>
      <c r="BMJ286" s="5"/>
      <c r="BMK286" s="5"/>
      <c r="BML286" s="5"/>
      <c r="BMM286" s="5"/>
      <c r="BMN286" s="5"/>
      <c r="BMO286" s="5"/>
      <c r="BMP286" s="5"/>
      <c r="BMQ286" s="5"/>
      <c r="BMR286" s="5"/>
      <c r="BMS286" s="5"/>
      <c r="BMT286" s="5"/>
      <c r="BMU286" s="5"/>
      <c r="BMV286" s="5"/>
      <c r="BMW286" s="5"/>
      <c r="BMX286" s="5"/>
      <c r="BMY286" s="5"/>
      <c r="BMZ286" s="5"/>
      <c r="BNA286" s="5"/>
      <c r="BNB286" s="5"/>
      <c r="BNC286" s="5"/>
      <c r="BND286" s="5"/>
      <c r="BNE286" s="5"/>
      <c r="BNF286" s="5"/>
      <c r="BNG286" s="5"/>
      <c r="BNH286" s="5"/>
      <c r="BNI286" s="5"/>
      <c r="BNJ286" s="5"/>
      <c r="BNK286" s="5"/>
      <c r="BNL286" s="5"/>
      <c r="BNM286" s="5"/>
      <c r="BNN286" s="5"/>
      <c r="BNO286" s="5"/>
      <c r="BNP286" s="5"/>
      <c r="BNQ286" s="5"/>
      <c r="BNR286" s="5"/>
      <c r="BNS286" s="5"/>
      <c r="BNT286" s="5"/>
      <c r="BNU286" s="5"/>
      <c r="BNV286" s="5"/>
      <c r="BNW286" s="5"/>
      <c r="BNX286" s="5"/>
      <c r="BNY286" s="5"/>
      <c r="BNZ286" s="5"/>
      <c r="BOA286" s="5"/>
      <c r="BOB286" s="5"/>
      <c r="BOC286" s="5"/>
      <c r="BOD286" s="5"/>
      <c r="BOE286" s="5"/>
      <c r="BOF286" s="5"/>
      <c r="BOG286" s="5"/>
      <c r="BOH286" s="5"/>
      <c r="BOI286" s="5"/>
      <c r="BOJ286" s="5"/>
      <c r="BOK286" s="5"/>
      <c r="BOL286" s="5"/>
      <c r="BOM286" s="5"/>
      <c r="BON286" s="5"/>
      <c r="BOO286" s="5"/>
      <c r="BOP286" s="5"/>
      <c r="BOQ286" s="5"/>
      <c r="BOR286" s="5"/>
      <c r="BOS286" s="5"/>
      <c r="BOT286" s="5"/>
      <c r="BOU286" s="5"/>
      <c r="BOV286" s="5"/>
      <c r="BOW286" s="5"/>
      <c r="BOX286" s="5"/>
      <c r="BOY286" s="5"/>
      <c r="BOZ286" s="5"/>
      <c r="BPA286" s="5"/>
      <c r="BPB286" s="5"/>
      <c r="BPC286" s="5"/>
      <c r="BPD286" s="5"/>
      <c r="BPE286" s="5"/>
      <c r="BPF286" s="5"/>
      <c r="BPG286" s="5"/>
      <c r="BPH286" s="5"/>
      <c r="BPI286" s="5"/>
      <c r="BPJ286" s="5"/>
      <c r="BPK286" s="5"/>
      <c r="BPL286" s="5"/>
      <c r="BPM286" s="5"/>
      <c r="BPN286" s="5"/>
      <c r="BPO286" s="5"/>
      <c r="BPP286" s="5"/>
      <c r="BPQ286" s="5"/>
      <c r="BPR286" s="5"/>
      <c r="BPS286" s="5"/>
      <c r="BPT286" s="5"/>
      <c r="BPU286" s="5"/>
      <c r="BPV286" s="5"/>
      <c r="BPW286" s="5"/>
      <c r="BPX286" s="5"/>
      <c r="BPY286" s="5"/>
      <c r="BPZ286" s="5"/>
      <c r="BQA286" s="5"/>
      <c r="BQB286" s="5"/>
      <c r="BQC286" s="5"/>
      <c r="BQD286" s="5"/>
      <c r="BQE286" s="5"/>
      <c r="BQF286" s="5"/>
      <c r="BQG286" s="5"/>
      <c r="BQH286" s="5"/>
      <c r="BQI286" s="5"/>
      <c r="BQJ286" s="5"/>
      <c r="BQK286" s="5"/>
      <c r="BQL286" s="5"/>
      <c r="BQM286" s="5"/>
      <c r="BQN286" s="5"/>
      <c r="BQO286" s="5"/>
      <c r="BQP286" s="5"/>
      <c r="BQQ286" s="5"/>
      <c r="BQR286" s="5"/>
      <c r="BQS286" s="5"/>
      <c r="BQT286" s="5"/>
      <c r="BQU286" s="5"/>
      <c r="BQV286" s="5"/>
      <c r="BQW286" s="5"/>
      <c r="BQX286" s="5"/>
      <c r="BQY286" s="5"/>
      <c r="BQZ286" s="5"/>
      <c r="BRA286" s="5"/>
      <c r="BRB286" s="5"/>
      <c r="BRC286" s="5"/>
      <c r="BRD286" s="5"/>
      <c r="BRE286" s="5"/>
      <c r="BRF286" s="5"/>
      <c r="BRG286" s="5"/>
      <c r="BRH286" s="5"/>
      <c r="BRI286" s="5"/>
      <c r="BRJ286" s="5"/>
      <c r="BRK286" s="5"/>
      <c r="BRL286" s="5"/>
      <c r="BRM286" s="5"/>
      <c r="BRN286" s="5"/>
      <c r="BRO286" s="5"/>
      <c r="BRP286" s="5"/>
      <c r="BRQ286" s="5"/>
      <c r="BRR286" s="5"/>
      <c r="BRS286" s="5"/>
      <c r="BRT286" s="5"/>
      <c r="BRU286" s="5"/>
      <c r="BRV286" s="5"/>
      <c r="BRW286" s="5"/>
      <c r="BRX286" s="5"/>
      <c r="BRY286" s="5"/>
      <c r="BRZ286" s="5"/>
      <c r="BSA286" s="5"/>
      <c r="BSB286" s="5"/>
      <c r="BSC286" s="5"/>
      <c r="BSD286" s="5"/>
      <c r="BSE286" s="5"/>
      <c r="BSF286" s="5"/>
      <c r="BSG286" s="5"/>
      <c r="BSH286" s="5"/>
      <c r="BSI286" s="5"/>
      <c r="BSJ286" s="5"/>
      <c r="BSK286" s="5"/>
      <c r="BSL286" s="5"/>
      <c r="BSM286" s="5"/>
      <c r="BSN286" s="5"/>
      <c r="BSO286" s="5"/>
      <c r="BSP286" s="5"/>
      <c r="BSQ286" s="5"/>
      <c r="BSR286" s="5"/>
      <c r="BSS286" s="5"/>
      <c r="BST286" s="5"/>
      <c r="BSU286" s="5"/>
      <c r="BSV286" s="5"/>
      <c r="BSW286" s="5"/>
      <c r="BSX286" s="5"/>
      <c r="BSY286" s="5"/>
      <c r="BSZ286" s="5"/>
      <c r="BTA286" s="5"/>
      <c r="BTB286" s="5"/>
      <c r="BTC286" s="5"/>
      <c r="BTD286" s="5"/>
      <c r="BTE286" s="5"/>
      <c r="BTF286" s="5"/>
      <c r="BTG286" s="5"/>
      <c r="BTH286" s="5"/>
      <c r="BTI286" s="5"/>
      <c r="BTJ286" s="5"/>
      <c r="BTK286" s="5"/>
      <c r="BTL286" s="5"/>
      <c r="BTM286" s="5"/>
      <c r="BTN286" s="5"/>
      <c r="BTO286" s="5"/>
      <c r="BTP286" s="5"/>
      <c r="BTQ286" s="5"/>
      <c r="BTR286" s="5"/>
      <c r="BTS286" s="5"/>
      <c r="BTT286" s="5"/>
      <c r="BTU286" s="5"/>
      <c r="BTV286" s="5"/>
      <c r="BTW286" s="5"/>
      <c r="BTX286" s="5"/>
      <c r="BTY286" s="5"/>
      <c r="BTZ286" s="5"/>
      <c r="BUA286" s="5"/>
      <c r="BUB286" s="5"/>
      <c r="BUC286" s="5"/>
      <c r="BUD286" s="5"/>
      <c r="BUE286" s="5"/>
      <c r="BUF286" s="5"/>
      <c r="BUG286" s="5"/>
      <c r="BUH286" s="5"/>
      <c r="BUI286" s="5"/>
      <c r="BUJ286" s="5"/>
      <c r="BUK286" s="5"/>
      <c r="BUL286" s="5"/>
      <c r="BUM286" s="5"/>
      <c r="BUN286" s="5"/>
      <c r="BUO286" s="5"/>
      <c r="BUP286" s="5"/>
      <c r="BUQ286" s="5"/>
      <c r="BUR286" s="5"/>
      <c r="BUS286" s="5"/>
      <c r="BUT286" s="5"/>
      <c r="BUU286" s="5"/>
      <c r="BUV286" s="5"/>
      <c r="BUW286" s="5"/>
      <c r="BUX286" s="5"/>
      <c r="BUY286" s="5"/>
      <c r="BUZ286" s="5"/>
      <c r="BVA286" s="5"/>
      <c r="BVB286" s="5"/>
      <c r="BVC286" s="5"/>
      <c r="BVD286" s="5"/>
      <c r="BVE286" s="5"/>
      <c r="BVF286" s="5"/>
      <c r="BVG286" s="5"/>
      <c r="BVH286" s="5"/>
      <c r="BVI286" s="5"/>
      <c r="BVJ286" s="5"/>
      <c r="BVK286" s="5"/>
      <c r="BVL286" s="5"/>
      <c r="BVM286" s="5"/>
      <c r="BVN286" s="5"/>
      <c r="BVO286" s="5"/>
      <c r="BVP286" s="5"/>
      <c r="BVQ286" s="5"/>
      <c r="BVR286" s="5"/>
      <c r="BVS286" s="5"/>
      <c r="BVT286" s="5"/>
      <c r="BVU286" s="5"/>
      <c r="BVV286" s="5"/>
      <c r="BVW286" s="5"/>
      <c r="BVX286" s="5"/>
      <c r="BVY286" s="5"/>
      <c r="BVZ286" s="5"/>
      <c r="BWA286" s="5"/>
      <c r="BWB286" s="5"/>
      <c r="BWC286" s="5"/>
      <c r="BWD286" s="5"/>
      <c r="BWE286" s="5"/>
      <c r="BWF286" s="5"/>
      <c r="BWG286" s="5"/>
      <c r="BWH286" s="5"/>
      <c r="BWI286" s="5"/>
      <c r="BWJ286" s="5"/>
      <c r="BWK286" s="5"/>
      <c r="BWL286" s="5"/>
      <c r="BWM286" s="5"/>
      <c r="BWN286" s="5"/>
      <c r="BWO286" s="5"/>
      <c r="BWP286" s="5"/>
      <c r="BWQ286" s="5"/>
      <c r="BWR286" s="5"/>
      <c r="BWS286" s="5"/>
      <c r="BWT286" s="5"/>
      <c r="BWU286" s="5"/>
      <c r="BWV286" s="5"/>
      <c r="BWW286" s="5"/>
      <c r="BWX286" s="5"/>
      <c r="BWY286" s="5"/>
      <c r="BWZ286" s="5"/>
      <c r="BXA286" s="5"/>
      <c r="BXB286" s="5"/>
      <c r="BXC286" s="5"/>
      <c r="BXD286" s="5"/>
      <c r="BXE286" s="5"/>
      <c r="BXF286" s="5"/>
      <c r="BXG286" s="5"/>
      <c r="BXH286" s="5"/>
      <c r="BXI286" s="5"/>
      <c r="BXJ286" s="5"/>
      <c r="BXK286" s="5"/>
      <c r="BXL286" s="5"/>
      <c r="BXM286" s="5"/>
      <c r="BXN286" s="5"/>
      <c r="BXO286" s="5"/>
      <c r="BXP286" s="5"/>
      <c r="BXQ286" s="5"/>
      <c r="BXR286" s="5"/>
      <c r="BXS286" s="5"/>
      <c r="BXT286" s="5"/>
      <c r="BXU286" s="5"/>
      <c r="BXV286" s="5"/>
      <c r="BXW286" s="5"/>
      <c r="BXX286" s="5"/>
      <c r="BXY286" s="5"/>
      <c r="BXZ286" s="5"/>
      <c r="BYA286" s="5"/>
      <c r="BYB286" s="5"/>
      <c r="BYC286" s="5"/>
      <c r="BYD286" s="5"/>
      <c r="BYE286" s="5"/>
      <c r="BYF286" s="5"/>
      <c r="BYG286" s="5"/>
      <c r="BYH286" s="5"/>
      <c r="BYI286" s="5"/>
      <c r="BYJ286" s="5"/>
      <c r="BYK286" s="5"/>
      <c r="BYL286" s="5"/>
      <c r="BYM286" s="5"/>
      <c r="BYN286" s="5"/>
      <c r="BYO286" s="5"/>
      <c r="BYP286" s="5"/>
      <c r="BYQ286" s="5"/>
      <c r="BYR286" s="5"/>
      <c r="BYS286" s="5"/>
      <c r="BYT286" s="5"/>
      <c r="BYU286" s="5"/>
      <c r="BYV286" s="5"/>
      <c r="BYW286" s="5"/>
      <c r="BYX286" s="5"/>
      <c r="BYY286" s="5"/>
      <c r="BYZ286" s="5"/>
      <c r="BZA286" s="5"/>
      <c r="BZB286" s="5"/>
      <c r="BZC286" s="5"/>
      <c r="BZD286" s="5"/>
      <c r="BZE286" s="5"/>
      <c r="BZF286" s="5"/>
      <c r="BZG286" s="5"/>
      <c r="BZH286" s="5"/>
      <c r="BZI286" s="5"/>
      <c r="BZJ286" s="5"/>
      <c r="BZK286" s="5"/>
      <c r="BZL286" s="5"/>
      <c r="BZM286" s="5"/>
      <c r="BZN286" s="5"/>
      <c r="BZO286" s="5"/>
      <c r="BZP286" s="5"/>
      <c r="BZQ286" s="5"/>
      <c r="BZR286" s="5"/>
      <c r="BZS286" s="5"/>
      <c r="BZT286" s="5"/>
      <c r="BZU286" s="5"/>
      <c r="BZV286" s="5"/>
      <c r="BZW286" s="5"/>
      <c r="BZX286" s="5"/>
      <c r="BZY286" s="5"/>
      <c r="BZZ286" s="5"/>
      <c r="CAA286" s="5"/>
      <c r="CAB286" s="5"/>
      <c r="CAC286" s="5"/>
      <c r="CAD286" s="5"/>
      <c r="CAE286" s="5"/>
      <c r="CAF286" s="5"/>
      <c r="CAG286" s="5"/>
      <c r="CAH286" s="5"/>
      <c r="CAI286" s="5"/>
      <c r="CAJ286" s="5"/>
      <c r="CAK286" s="5"/>
      <c r="CAL286" s="5"/>
      <c r="CAM286" s="5"/>
      <c r="CAN286" s="5"/>
      <c r="CAO286" s="5"/>
      <c r="CAP286" s="5"/>
      <c r="CAQ286" s="5"/>
      <c r="CAR286" s="5"/>
      <c r="CAS286" s="5"/>
      <c r="CAT286" s="5"/>
      <c r="CAU286" s="5"/>
      <c r="CAV286" s="5"/>
      <c r="CAW286" s="5"/>
      <c r="CAX286" s="5"/>
      <c r="CAY286" s="5"/>
      <c r="CAZ286" s="5"/>
      <c r="CBA286" s="5"/>
      <c r="CBB286" s="5"/>
      <c r="CBC286" s="5"/>
      <c r="CBD286" s="5"/>
      <c r="CBE286" s="5"/>
      <c r="CBF286" s="5"/>
      <c r="CBG286" s="5"/>
      <c r="CBH286" s="5"/>
      <c r="CBI286" s="5"/>
      <c r="CBJ286" s="5"/>
      <c r="CBK286" s="5"/>
      <c r="CBL286" s="5"/>
      <c r="CBM286" s="5"/>
      <c r="CBN286" s="5"/>
      <c r="CBO286" s="5"/>
      <c r="CBP286" s="5"/>
      <c r="CBQ286" s="5"/>
      <c r="CBR286" s="5"/>
      <c r="CBS286" s="5"/>
      <c r="CBT286" s="5"/>
      <c r="CBU286" s="5"/>
      <c r="CBV286" s="5"/>
      <c r="CBW286" s="5"/>
      <c r="CBX286" s="5"/>
      <c r="CBY286" s="5"/>
      <c r="CBZ286" s="5"/>
      <c r="CCA286" s="5"/>
      <c r="CCB286" s="5"/>
      <c r="CCC286" s="5"/>
      <c r="CCD286" s="5"/>
      <c r="CCE286" s="5"/>
      <c r="CCF286" s="5"/>
      <c r="CCG286" s="5"/>
      <c r="CCH286" s="5"/>
      <c r="CCI286" s="5"/>
      <c r="CCJ286" s="5"/>
      <c r="CCK286" s="5"/>
      <c r="CCL286" s="5"/>
      <c r="CCM286" s="5"/>
      <c r="CCN286" s="5"/>
      <c r="CCO286" s="5"/>
      <c r="CCP286" s="5"/>
      <c r="CCQ286" s="5"/>
      <c r="CCR286" s="5"/>
      <c r="CCS286" s="5"/>
      <c r="CCT286" s="5"/>
      <c r="CCU286" s="5"/>
      <c r="CCV286" s="5"/>
      <c r="CCW286" s="5"/>
      <c r="CCX286" s="5"/>
      <c r="CCY286" s="5"/>
      <c r="CCZ286" s="5"/>
      <c r="CDA286" s="5"/>
      <c r="CDB286" s="5"/>
      <c r="CDC286" s="5"/>
      <c r="CDD286" s="5"/>
      <c r="CDE286" s="5"/>
      <c r="CDF286" s="5"/>
      <c r="CDG286" s="5"/>
      <c r="CDH286" s="5"/>
      <c r="CDI286" s="5"/>
      <c r="CDJ286" s="5"/>
      <c r="CDK286" s="5"/>
      <c r="CDL286" s="5"/>
      <c r="CDM286" s="5"/>
      <c r="CDN286" s="5"/>
      <c r="CDO286" s="5"/>
      <c r="CDP286" s="5"/>
      <c r="CDQ286" s="5"/>
      <c r="CDR286" s="5"/>
      <c r="CDS286" s="5"/>
      <c r="CDT286" s="5"/>
      <c r="CDU286" s="5"/>
      <c r="CDV286" s="5"/>
      <c r="CDW286" s="5"/>
      <c r="CDX286" s="5"/>
      <c r="CDY286" s="5"/>
      <c r="CDZ286" s="5"/>
      <c r="CEA286" s="5"/>
      <c r="CEB286" s="5"/>
      <c r="CEC286" s="5"/>
      <c r="CED286" s="5"/>
      <c r="CEE286" s="5"/>
      <c r="CEF286" s="5"/>
      <c r="CEG286" s="5"/>
      <c r="CEH286" s="5"/>
      <c r="CEI286" s="5"/>
      <c r="CEJ286" s="5"/>
      <c r="CEK286" s="5"/>
      <c r="CEL286" s="5"/>
      <c r="CEM286" s="5"/>
      <c r="CEN286" s="5"/>
      <c r="CEO286" s="5"/>
      <c r="CEP286" s="5"/>
      <c r="CEQ286" s="5"/>
      <c r="CER286" s="5"/>
      <c r="CES286" s="5"/>
      <c r="CET286" s="5"/>
      <c r="CEU286" s="5"/>
      <c r="CEV286" s="5"/>
      <c r="CEW286" s="5"/>
      <c r="CEX286" s="5"/>
      <c r="CEY286" s="5"/>
      <c r="CEZ286" s="5"/>
      <c r="CFA286" s="5"/>
      <c r="CFB286" s="5"/>
      <c r="CFC286" s="5"/>
      <c r="CFD286" s="5"/>
      <c r="CFE286" s="5"/>
      <c r="CFF286" s="5"/>
      <c r="CFG286" s="5"/>
      <c r="CFH286" s="5"/>
      <c r="CFI286" s="5"/>
      <c r="CFJ286" s="5"/>
      <c r="CFK286" s="5"/>
      <c r="CFL286" s="5"/>
      <c r="CFM286" s="5"/>
      <c r="CFN286" s="5"/>
      <c r="CFO286" s="5"/>
      <c r="CFP286" s="5"/>
      <c r="CFQ286" s="5"/>
      <c r="CFR286" s="5"/>
      <c r="CFS286" s="5"/>
      <c r="CFT286" s="5"/>
      <c r="CFU286" s="5"/>
      <c r="CFV286" s="5"/>
      <c r="CFW286" s="5"/>
      <c r="CFX286" s="5"/>
      <c r="CFY286" s="5"/>
      <c r="CFZ286" s="5"/>
      <c r="CGA286" s="5"/>
      <c r="CGB286" s="5"/>
      <c r="CGC286" s="5"/>
      <c r="CGD286" s="5"/>
      <c r="CGE286" s="5"/>
      <c r="CGF286" s="5"/>
      <c r="CGG286" s="5"/>
      <c r="CGH286" s="5"/>
      <c r="CGI286" s="5"/>
      <c r="CGJ286" s="5"/>
      <c r="CGK286" s="5"/>
      <c r="CGL286" s="5"/>
      <c r="CGM286" s="5"/>
      <c r="CGN286" s="5"/>
      <c r="CGO286" s="5"/>
      <c r="CGP286" s="5"/>
      <c r="CGQ286" s="5"/>
      <c r="CGR286" s="5"/>
      <c r="CGS286" s="5"/>
      <c r="CGT286" s="5"/>
      <c r="CGU286" s="5"/>
      <c r="CGV286" s="5"/>
      <c r="CGW286" s="5"/>
      <c r="CGX286" s="5"/>
      <c r="CGY286" s="5"/>
      <c r="CGZ286" s="5"/>
      <c r="CHA286" s="5"/>
      <c r="CHB286" s="5"/>
      <c r="CHC286" s="5"/>
      <c r="CHD286" s="5"/>
      <c r="CHE286" s="5"/>
      <c r="CHF286" s="5"/>
      <c r="CHG286" s="5"/>
      <c r="CHH286" s="5"/>
      <c r="CHI286" s="5"/>
      <c r="CHJ286" s="5"/>
      <c r="CHK286" s="5"/>
      <c r="CHL286" s="5"/>
      <c r="CHM286" s="5"/>
      <c r="CHN286" s="5"/>
      <c r="CHO286" s="5"/>
      <c r="CHP286" s="5"/>
      <c r="CHQ286" s="5"/>
      <c r="CHR286" s="5"/>
      <c r="CHS286" s="5"/>
      <c r="CHT286" s="5"/>
      <c r="CHU286" s="5"/>
      <c r="CHV286" s="5"/>
      <c r="CHW286" s="5"/>
      <c r="CHX286" s="5"/>
      <c r="CHY286" s="5"/>
      <c r="CHZ286" s="5"/>
      <c r="CIA286" s="5"/>
      <c r="CIB286" s="5"/>
      <c r="CIC286" s="5"/>
      <c r="CID286" s="5"/>
      <c r="CIE286" s="5"/>
      <c r="CIF286" s="5"/>
      <c r="CIG286" s="5"/>
      <c r="CIH286" s="5"/>
      <c r="CII286" s="5"/>
      <c r="CIJ286" s="5"/>
      <c r="CIK286" s="5"/>
      <c r="CIL286" s="5"/>
      <c r="CIM286" s="5"/>
      <c r="CIN286" s="5"/>
      <c r="CIO286" s="5"/>
      <c r="CIP286" s="5"/>
      <c r="CIQ286" s="5"/>
      <c r="CIR286" s="5"/>
      <c r="CIS286" s="5"/>
      <c r="CIT286" s="5"/>
      <c r="CIU286" s="5"/>
      <c r="CIV286" s="5"/>
      <c r="CIW286" s="5"/>
      <c r="CIX286" s="5"/>
      <c r="CIY286" s="5"/>
      <c r="CIZ286" s="5"/>
      <c r="CJA286" s="5"/>
      <c r="CJB286" s="5"/>
      <c r="CJC286" s="5"/>
      <c r="CJD286" s="5"/>
      <c r="CJE286" s="5"/>
      <c r="CJF286" s="5"/>
      <c r="CJG286" s="5"/>
      <c r="CJH286" s="5"/>
      <c r="CJI286" s="5"/>
      <c r="CJJ286" s="5"/>
      <c r="CJK286" s="5"/>
      <c r="CJL286" s="5"/>
      <c r="CJM286" s="5"/>
      <c r="CJN286" s="5"/>
      <c r="CJO286" s="5"/>
      <c r="CJP286" s="5"/>
      <c r="CJQ286" s="5"/>
      <c r="CJR286" s="5"/>
      <c r="CJS286" s="5"/>
      <c r="CJT286" s="5"/>
      <c r="CJU286" s="5"/>
      <c r="CJV286" s="5"/>
      <c r="CJW286" s="5"/>
      <c r="CJX286" s="5"/>
      <c r="CJY286" s="5"/>
      <c r="CJZ286" s="5"/>
      <c r="CKA286" s="5"/>
      <c r="CKB286" s="5"/>
      <c r="CKC286" s="5"/>
      <c r="CKD286" s="5"/>
      <c r="CKE286" s="5"/>
      <c r="CKF286" s="5"/>
      <c r="CKG286" s="5"/>
      <c r="CKH286" s="5"/>
      <c r="CKI286" s="5"/>
      <c r="CKJ286" s="5"/>
      <c r="CKK286" s="5"/>
      <c r="CKL286" s="5"/>
      <c r="CKM286" s="5"/>
      <c r="CKN286" s="5"/>
      <c r="CKO286" s="5"/>
      <c r="CKP286" s="5"/>
      <c r="CKQ286" s="5"/>
      <c r="CKR286" s="5"/>
      <c r="CKS286" s="5"/>
      <c r="CKT286" s="5"/>
      <c r="CKU286" s="5"/>
      <c r="CKV286" s="5"/>
      <c r="CKW286" s="5"/>
      <c r="CKX286" s="5"/>
      <c r="CKY286" s="5"/>
      <c r="CKZ286" s="5"/>
      <c r="CLA286" s="5"/>
      <c r="CLB286" s="5"/>
      <c r="CLC286" s="5"/>
      <c r="CLD286" s="5"/>
      <c r="CLE286" s="5"/>
      <c r="CLF286" s="5"/>
      <c r="CLG286" s="5"/>
      <c r="CLH286" s="5"/>
      <c r="CLI286" s="5"/>
      <c r="CLJ286" s="5"/>
      <c r="CLK286" s="5"/>
      <c r="CLL286" s="5"/>
      <c r="CLM286" s="5"/>
      <c r="CLN286" s="5"/>
      <c r="CLO286" s="5"/>
      <c r="CLP286" s="5"/>
      <c r="CLQ286" s="5"/>
      <c r="CLR286" s="5"/>
      <c r="CLS286" s="5"/>
      <c r="CLT286" s="5"/>
      <c r="CLU286" s="5"/>
      <c r="CLV286" s="5"/>
      <c r="CLW286" s="5"/>
      <c r="CLX286" s="5"/>
      <c r="CLY286" s="5"/>
      <c r="CLZ286" s="5"/>
      <c r="CMA286" s="5"/>
      <c r="CMB286" s="5"/>
      <c r="CMC286" s="5"/>
      <c r="CMD286" s="5"/>
      <c r="CME286" s="5"/>
      <c r="CMF286" s="5"/>
      <c r="CMG286" s="5"/>
      <c r="CMH286" s="5"/>
      <c r="CMI286" s="5"/>
      <c r="CMJ286" s="5"/>
      <c r="CMK286" s="5"/>
      <c r="CML286" s="5"/>
      <c r="CMM286" s="5"/>
      <c r="CMN286" s="5"/>
      <c r="CMO286" s="5"/>
      <c r="CMP286" s="5"/>
      <c r="CMQ286" s="5"/>
      <c r="CMR286" s="5"/>
      <c r="CMS286" s="5"/>
      <c r="CMT286" s="5"/>
      <c r="CMU286" s="5"/>
      <c r="CMV286" s="5"/>
      <c r="CMW286" s="5"/>
      <c r="CMX286" s="5"/>
      <c r="CMY286" s="5"/>
      <c r="CMZ286" s="5"/>
      <c r="CNA286" s="5"/>
      <c r="CNB286" s="5"/>
      <c r="CNC286" s="5"/>
      <c r="CND286" s="5"/>
      <c r="CNE286" s="5"/>
      <c r="CNF286" s="5"/>
      <c r="CNG286" s="5"/>
      <c r="CNH286" s="5"/>
      <c r="CNI286" s="5"/>
      <c r="CNJ286" s="5"/>
      <c r="CNK286" s="5"/>
      <c r="CNL286" s="5"/>
      <c r="CNM286" s="5"/>
      <c r="CNN286" s="5"/>
      <c r="CNO286" s="5"/>
      <c r="CNP286" s="5"/>
      <c r="CNQ286" s="5"/>
      <c r="CNR286" s="5"/>
      <c r="CNS286" s="5"/>
      <c r="CNT286" s="5"/>
      <c r="CNU286" s="5"/>
      <c r="CNV286" s="5"/>
      <c r="CNW286" s="5"/>
      <c r="CNX286" s="5"/>
      <c r="CNY286" s="5"/>
      <c r="CNZ286" s="5"/>
      <c r="COA286" s="5"/>
      <c r="COB286" s="5"/>
      <c r="COC286" s="5"/>
      <c r="COD286" s="5"/>
      <c r="COE286" s="5"/>
      <c r="COF286" s="5"/>
      <c r="COG286" s="5"/>
      <c r="COH286" s="5"/>
      <c r="COI286" s="5"/>
      <c r="COJ286" s="5"/>
      <c r="COK286" s="5"/>
      <c r="COL286" s="5"/>
      <c r="COM286" s="5"/>
      <c r="CON286" s="5"/>
      <c r="COO286" s="5"/>
      <c r="COP286" s="5"/>
      <c r="COQ286" s="5"/>
      <c r="COR286" s="5"/>
      <c r="COS286" s="5"/>
      <c r="COT286" s="5"/>
      <c r="COU286" s="5"/>
      <c r="COV286" s="5"/>
      <c r="COW286" s="5"/>
      <c r="COX286" s="5"/>
      <c r="COY286" s="5"/>
      <c r="COZ286" s="5"/>
      <c r="CPA286" s="5"/>
      <c r="CPB286" s="5"/>
      <c r="CPC286" s="5"/>
      <c r="CPD286" s="5"/>
      <c r="CPE286" s="5"/>
      <c r="CPF286" s="5"/>
      <c r="CPG286" s="5"/>
      <c r="CPH286" s="5"/>
      <c r="CPI286" s="5"/>
      <c r="CPJ286" s="5"/>
      <c r="CPK286" s="5"/>
      <c r="CPL286" s="5"/>
      <c r="CPM286" s="5"/>
      <c r="CPN286" s="5"/>
      <c r="CPO286" s="5"/>
      <c r="CPP286" s="5"/>
      <c r="CPQ286" s="5"/>
      <c r="CPR286" s="5"/>
      <c r="CPS286" s="5"/>
      <c r="CPT286" s="5"/>
      <c r="CPU286" s="5"/>
      <c r="CPV286" s="5"/>
      <c r="CPW286" s="5"/>
      <c r="CPX286" s="5"/>
      <c r="CPY286" s="5"/>
      <c r="CPZ286" s="5"/>
      <c r="CQA286" s="5"/>
      <c r="CQB286" s="5"/>
      <c r="CQC286" s="5"/>
      <c r="CQD286" s="5"/>
      <c r="CQE286" s="5"/>
      <c r="CQF286" s="5"/>
      <c r="CQG286" s="5"/>
      <c r="CQH286" s="5"/>
      <c r="CQI286" s="5"/>
      <c r="CQJ286" s="5"/>
      <c r="CQK286" s="5"/>
      <c r="CQL286" s="5"/>
      <c r="CQM286" s="5"/>
      <c r="CQN286" s="5"/>
      <c r="CQO286" s="5"/>
      <c r="CQP286" s="5"/>
      <c r="CQQ286" s="5"/>
      <c r="CQR286" s="5"/>
      <c r="CQS286" s="5"/>
      <c r="CQT286" s="5"/>
      <c r="CQU286" s="5"/>
      <c r="CQV286" s="5"/>
      <c r="CQW286" s="5"/>
      <c r="CQX286" s="5"/>
      <c r="CQY286" s="5"/>
      <c r="CQZ286" s="5"/>
      <c r="CRA286" s="5"/>
      <c r="CRB286" s="5"/>
      <c r="CRC286" s="5"/>
      <c r="CRD286" s="5"/>
      <c r="CRE286" s="5"/>
      <c r="CRF286" s="5"/>
      <c r="CRG286" s="5"/>
      <c r="CRH286" s="5"/>
      <c r="CRI286" s="5"/>
      <c r="CRJ286" s="5"/>
      <c r="CRK286" s="5"/>
      <c r="CRL286" s="5"/>
      <c r="CRM286" s="5"/>
      <c r="CRN286" s="5"/>
      <c r="CRO286" s="5"/>
      <c r="CRP286" s="5"/>
      <c r="CRQ286" s="5"/>
      <c r="CRR286" s="5"/>
      <c r="CRS286" s="5"/>
      <c r="CRT286" s="5"/>
      <c r="CRU286" s="5"/>
      <c r="CRV286" s="5"/>
      <c r="CRW286" s="5"/>
      <c r="CRX286" s="5"/>
      <c r="CRY286" s="5"/>
      <c r="CRZ286" s="5"/>
      <c r="CSA286" s="5"/>
      <c r="CSB286" s="5"/>
      <c r="CSC286" s="5"/>
      <c r="CSD286" s="5"/>
      <c r="CSE286" s="5"/>
      <c r="CSF286" s="5"/>
      <c r="CSG286" s="5"/>
      <c r="CSH286" s="5"/>
      <c r="CSI286" s="5"/>
      <c r="CSJ286" s="5"/>
      <c r="CSK286" s="5"/>
      <c r="CSL286" s="5"/>
      <c r="CSM286" s="5"/>
      <c r="CSN286" s="5"/>
      <c r="CSO286" s="5"/>
      <c r="CSP286" s="5"/>
      <c r="CSQ286" s="5"/>
      <c r="CSR286" s="5"/>
      <c r="CSS286" s="5"/>
      <c r="CST286" s="5"/>
      <c r="CSU286" s="5"/>
      <c r="CSV286" s="5"/>
      <c r="CSW286" s="5"/>
      <c r="CSX286" s="5"/>
      <c r="CSY286" s="5"/>
      <c r="CSZ286" s="5"/>
      <c r="CTA286" s="5"/>
      <c r="CTB286" s="5"/>
      <c r="CTC286" s="5"/>
      <c r="CTD286" s="5"/>
      <c r="CTE286" s="5"/>
      <c r="CTF286" s="5"/>
      <c r="CTG286" s="5"/>
      <c r="CTH286" s="5"/>
      <c r="CTI286" s="5"/>
      <c r="CTJ286" s="5"/>
      <c r="CTK286" s="5"/>
      <c r="CTL286" s="5"/>
      <c r="CTM286" s="5"/>
      <c r="CTN286" s="5"/>
      <c r="CTO286" s="5"/>
      <c r="CTP286" s="5"/>
      <c r="CTQ286" s="5"/>
      <c r="CTR286" s="5"/>
      <c r="CTS286" s="5"/>
      <c r="CTT286" s="5"/>
      <c r="CTU286" s="5"/>
      <c r="CTV286" s="5"/>
      <c r="CTW286" s="5"/>
      <c r="CTX286" s="5"/>
      <c r="CTY286" s="5"/>
      <c r="CTZ286" s="5"/>
      <c r="CUA286" s="5"/>
      <c r="CUB286" s="5"/>
      <c r="CUC286" s="5"/>
      <c r="CUD286" s="5"/>
      <c r="CUE286" s="5"/>
      <c r="CUF286" s="5"/>
      <c r="CUG286" s="5"/>
      <c r="CUH286" s="5"/>
      <c r="CUI286" s="5"/>
      <c r="CUJ286" s="5"/>
      <c r="CUK286" s="5"/>
      <c r="CUL286" s="5"/>
      <c r="CUM286" s="5"/>
      <c r="CUN286" s="5"/>
      <c r="CUO286" s="5"/>
      <c r="CUP286" s="5"/>
      <c r="CUQ286" s="5"/>
      <c r="CUR286" s="5"/>
      <c r="CUS286" s="5"/>
      <c r="CUT286" s="5"/>
      <c r="CUU286" s="5"/>
      <c r="CUV286" s="5"/>
      <c r="CUW286" s="5"/>
      <c r="CUX286" s="5"/>
      <c r="CUY286" s="5"/>
      <c r="CUZ286" s="5"/>
      <c r="CVA286" s="5"/>
      <c r="CVB286" s="5"/>
      <c r="CVC286" s="5"/>
      <c r="CVD286" s="5"/>
      <c r="CVE286" s="5"/>
      <c r="CVF286" s="5"/>
      <c r="CVG286" s="5"/>
      <c r="CVH286" s="5"/>
      <c r="CVI286" s="5"/>
      <c r="CVJ286" s="5"/>
      <c r="CVK286" s="5"/>
      <c r="CVL286" s="5"/>
      <c r="CVM286" s="5"/>
      <c r="CVN286" s="5"/>
      <c r="CVO286" s="5"/>
      <c r="CVP286" s="5"/>
      <c r="CVQ286" s="5"/>
      <c r="CVR286" s="5"/>
      <c r="CVS286" s="5"/>
      <c r="CVT286" s="5"/>
      <c r="CVU286" s="5"/>
      <c r="CVV286" s="5"/>
      <c r="CVW286" s="5"/>
      <c r="CVX286" s="5"/>
      <c r="CVY286" s="5"/>
      <c r="CVZ286" s="5"/>
      <c r="CWA286" s="5"/>
      <c r="CWB286" s="5"/>
      <c r="CWC286" s="5"/>
      <c r="CWD286" s="5"/>
      <c r="CWE286" s="5"/>
      <c r="CWF286" s="5"/>
      <c r="CWG286" s="5"/>
      <c r="CWH286" s="5"/>
      <c r="CWI286" s="5"/>
      <c r="CWJ286" s="5"/>
      <c r="CWK286" s="5"/>
      <c r="CWL286" s="5"/>
      <c r="CWM286" s="5"/>
      <c r="CWN286" s="5"/>
      <c r="CWO286" s="5"/>
      <c r="CWP286" s="5"/>
      <c r="CWQ286" s="5"/>
      <c r="CWR286" s="5"/>
      <c r="CWS286" s="5"/>
      <c r="CWT286" s="5"/>
      <c r="CWU286" s="5"/>
      <c r="CWV286" s="5"/>
      <c r="CWW286" s="5"/>
      <c r="CWX286" s="5"/>
      <c r="CWY286" s="5"/>
      <c r="CWZ286" s="5"/>
      <c r="CXA286" s="5"/>
      <c r="CXB286" s="5"/>
      <c r="CXC286" s="5"/>
      <c r="CXD286" s="5"/>
      <c r="CXE286" s="5"/>
      <c r="CXF286" s="5"/>
      <c r="CXG286" s="5"/>
      <c r="CXH286" s="5"/>
      <c r="CXI286" s="5"/>
      <c r="CXJ286" s="5"/>
      <c r="CXK286" s="5"/>
      <c r="CXL286" s="5"/>
      <c r="CXM286" s="5"/>
      <c r="CXN286" s="5"/>
      <c r="CXO286" s="5"/>
      <c r="CXP286" s="5"/>
      <c r="CXQ286" s="5"/>
      <c r="CXR286" s="5"/>
      <c r="CXS286" s="5"/>
      <c r="CXT286" s="5"/>
      <c r="CXU286" s="5"/>
      <c r="CXV286" s="5"/>
      <c r="CXW286" s="5"/>
      <c r="CXX286" s="5"/>
      <c r="CXY286" s="5"/>
      <c r="CXZ286" s="5"/>
      <c r="CYA286" s="5"/>
      <c r="CYB286" s="5"/>
      <c r="CYC286" s="5"/>
      <c r="CYD286" s="5"/>
      <c r="CYE286" s="5"/>
      <c r="CYF286" s="5"/>
      <c r="CYG286" s="5"/>
      <c r="CYH286" s="5"/>
      <c r="CYI286" s="5"/>
      <c r="CYJ286" s="5"/>
      <c r="CYK286" s="5"/>
      <c r="CYL286" s="5"/>
      <c r="CYM286" s="5"/>
      <c r="CYN286" s="5"/>
      <c r="CYO286" s="5"/>
      <c r="CYP286" s="5"/>
      <c r="CYQ286" s="5"/>
      <c r="CYR286" s="5"/>
      <c r="CYS286" s="5"/>
      <c r="CYT286" s="5"/>
      <c r="CYU286" s="5"/>
      <c r="CYV286" s="5"/>
      <c r="CYW286" s="5"/>
      <c r="CYX286" s="5"/>
      <c r="CYY286" s="5"/>
      <c r="CYZ286" s="5"/>
      <c r="CZA286" s="5"/>
      <c r="CZB286" s="5"/>
      <c r="CZC286" s="5"/>
      <c r="CZD286" s="5"/>
      <c r="CZE286" s="5"/>
      <c r="CZF286" s="5"/>
      <c r="CZG286" s="5"/>
      <c r="CZH286" s="5"/>
      <c r="CZI286" s="5"/>
      <c r="CZJ286" s="5"/>
      <c r="CZK286" s="5"/>
      <c r="CZL286" s="5"/>
      <c r="CZM286" s="5"/>
      <c r="CZN286" s="5"/>
      <c r="CZO286" s="5"/>
      <c r="CZP286" s="5"/>
      <c r="CZQ286" s="5"/>
      <c r="CZR286" s="5"/>
      <c r="CZS286" s="5"/>
      <c r="CZT286" s="5"/>
      <c r="CZU286" s="5"/>
      <c r="CZV286" s="5"/>
      <c r="CZW286" s="5"/>
      <c r="CZX286" s="5"/>
      <c r="CZY286" s="5"/>
      <c r="CZZ286" s="5"/>
      <c r="DAA286" s="5"/>
      <c r="DAB286" s="5"/>
      <c r="DAC286" s="5"/>
      <c r="DAD286" s="5"/>
      <c r="DAE286" s="5"/>
      <c r="DAF286" s="5"/>
      <c r="DAG286" s="5"/>
      <c r="DAH286" s="5"/>
      <c r="DAI286" s="5"/>
      <c r="DAJ286" s="5"/>
      <c r="DAK286" s="5"/>
      <c r="DAL286" s="5"/>
      <c r="DAM286" s="5"/>
      <c r="DAN286" s="5"/>
      <c r="DAO286" s="5"/>
      <c r="DAP286" s="5"/>
      <c r="DAQ286" s="5"/>
      <c r="DAR286" s="5"/>
      <c r="DAS286" s="5"/>
      <c r="DAT286" s="5"/>
      <c r="DAU286" s="5"/>
      <c r="DAV286" s="5"/>
      <c r="DAW286" s="5"/>
      <c r="DAX286" s="5"/>
      <c r="DAY286" s="5"/>
      <c r="DAZ286" s="5"/>
      <c r="DBA286" s="5"/>
      <c r="DBB286" s="5"/>
      <c r="DBC286" s="5"/>
      <c r="DBD286" s="5"/>
      <c r="DBE286" s="5"/>
      <c r="DBF286" s="5"/>
      <c r="DBG286" s="5"/>
      <c r="DBH286" s="5"/>
      <c r="DBI286" s="5"/>
      <c r="DBJ286" s="5"/>
      <c r="DBK286" s="5"/>
      <c r="DBL286" s="5"/>
      <c r="DBM286" s="5"/>
      <c r="DBN286" s="5"/>
      <c r="DBO286" s="5"/>
      <c r="DBP286" s="5"/>
      <c r="DBQ286" s="5"/>
      <c r="DBR286" s="5"/>
      <c r="DBS286" s="5"/>
      <c r="DBT286" s="5"/>
      <c r="DBU286" s="5"/>
      <c r="DBV286" s="5"/>
      <c r="DBW286" s="5"/>
      <c r="DBX286" s="5"/>
      <c r="DBY286" s="5"/>
      <c r="DBZ286" s="5"/>
      <c r="DCA286" s="5"/>
      <c r="DCB286" s="5"/>
      <c r="DCC286" s="5"/>
      <c r="DCD286" s="5"/>
      <c r="DCE286" s="5"/>
      <c r="DCF286" s="5"/>
      <c r="DCG286" s="5"/>
      <c r="DCH286" s="5"/>
      <c r="DCI286" s="5"/>
      <c r="DCJ286" s="5"/>
      <c r="DCK286" s="5"/>
      <c r="DCL286" s="5"/>
      <c r="DCM286" s="5"/>
      <c r="DCN286" s="5"/>
      <c r="DCO286" s="5"/>
      <c r="DCP286" s="5"/>
      <c r="DCQ286" s="5"/>
      <c r="DCR286" s="5"/>
      <c r="DCS286" s="5"/>
      <c r="DCT286" s="5"/>
      <c r="DCU286" s="5"/>
      <c r="DCV286" s="5"/>
      <c r="DCW286" s="5"/>
      <c r="DCX286" s="5"/>
      <c r="DCY286" s="5"/>
      <c r="DCZ286" s="5"/>
      <c r="DDA286" s="5"/>
      <c r="DDB286" s="5"/>
      <c r="DDC286" s="5"/>
      <c r="DDD286" s="5"/>
      <c r="DDE286" s="5"/>
      <c r="DDF286" s="5"/>
      <c r="DDG286" s="5"/>
      <c r="DDH286" s="5"/>
      <c r="DDI286" s="5"/>
      <c r="DDJ286" s="5"/>
      <c r="DDK286" s="5"/>
      <c r="DDL286" s="5"/>
      <c r="DDM286" s="5"/>
      <c r="DDN286" s="5"/>
      <c r="DDO286" s="5"/>
      <c r="DDP286" s="5"/>
      <c r="DDQ286" s="5"/>
      <c r="DDR286" s="5"/>
      <c r="DDS286" s="5"/>
      <c r="DDT286" s="5"/>
      <c r="DDU286" s="5"/>
      <c r="DDV286" s="5"/>
      <c r="DDW286" s="5"/>
      <c r="DDX286" s="5"/>
      <c r="DDY286" s="5"/>
      <c r="DDZ286" s="5"/>
      <c r="DEA286" s="5"/>
      <c r="DEB286" s="5"/>
      <c r="DEC286" s="5"/>
      <c r="DED286" s="5"/>
      <c r="DEE286" s="5"/>
      <c r="DEF286" s="5"/>
      <c r="DEG286" s="5"/>
      <c r="DEH286" s="5"/>
      <c r="DEI286" s="5"/>
      <c r="DEJ286" s="5"/>
      <c r="DEK286" s="5"/>
      <c r="DEL286" s="5"/>
      <c r="DEM286" s="5"/>
      <c r="DEN286" s="5"/>
      <c r="DEO286" s="5"/>
      <c r="DEP286" s="5"/>
      <c r="DEQ286" s="5"/>
      <c r="DER286" s="5"/>
      <c r="DES286" s="5"/>
      <c r="DET286" s="5"/>
      <c r="DEU286" s="5"/>
      <c r="DEV286" s="5"/>
      <c r="DEW286" s="5"/>
      <c r="DEX286" s="5"/>
      <c r="DEY286" s="5"/>
      <c r="DEZ286" s="5"/>
      <c r="DFA286" s="5"/>
      <c r="DFB286" s="5"/>
      <c r="DFC286" s="5"/>
      <c r="DFD286" s="5"/>
      <c r="DFE286" s="5"/>
      <c r="DFF286" s="5"/>
      <c r="DFG286" s="5"/>
      <c r="DFH286" s="5"/>
      <c r="DFI286" s="5"/>
      <c r="DFJ286" s="5"/>
      <c r="DFK286" s="5"/>
      <c r="DFL286" s="5"/>
      <c r="DFM286" s="5"/>
      <c r="DFN286" s="5"/>
      <c r="DFO286" s="5"/>
      <c r="DFP286" s="5"/>
      <c r="DFQ286" s="5"/>
      <c r="DFR286" s="5"/>
      <c r="DFS286" s="5"/>
      <c r="DFT286" s="5"/>
      <c r="DFU286" s="5"/>
      <c r="DFV286" s="5"/>
      <c r="DFW286" s="5"/>
      <c r="DFX286" s="5"/>
      <c r="DFY286" s="5"/>
      <c r="DFZ286" s="5"/>
      <c r="DGA286" s="5"/>
      <c r="DGB286" s="5"/>
      <c r="DGC286" s="5"/>
      <c r="DGD286" s="5"/>
      <c r="DGE286" s="5"/>
      <c r="DGF286" s="5"/>
      <c r="DGG286" s="5"/>
      <c r="DGH286" s="5"/>
      <c r="DGI286" s="5"/>
      <c r="DGJ286" s="5"/>
      <c r="DGK286" s="5"/>
      <c r="DGL286" s="5"/>
      <c r="DGM286" s="5"/>
      <c r="DGN286" s="5"/>
      <c r="DGO286" s="5"/>
      <c r="DGP286" s="5"/>
      <c r="DGQ286" s="5"/>
      <c r="DGR286" s="5"/>
      <c r="DGS286" s="5"/>
      <c r="DGT286" s="5"/>
      <c r="DGU286" s="5"/>
      <c r="DGV286" s="5"/>
      <c r="DGW286" s="5"/>
      <c r="DGX286" s="5"/>
      <c r="DGY286" s="5"/>
      <c r="DGZ286" s="5"/>
      <c r="DHA286" s="5"/>
      <c r="DHB286" s="5"/>
      <c r="DHC286" s="5"/>
      <c r="DHD286" s="5"/>
      <c r="DHE286" s="5"/>
      <c r="DHF286" s="5"/>
      <c r="DHG286" s="5"/>
      <c r="DHH286" s="5"/>
      <c r="DHI286" s="5"/>
      <c r="DHJ286" s="5"/>
      <c r="DHK286" s="5"/>
      <c r="DHL286" s="5"/>
      <c r="DHM286" s="5"/>
      <c r="DHN286" s="5"/>
      <c r="DHO286" s="5"/>
      <c r="DHP286" s="5"/>
      <c r="DHQ286" s="5"/>
      <c r="DHR286" s="5"/>
      <c r="DHS286" s="5"/>
      <c r="DHT286" s="5"/>
      <c r="DHU286" s="5"/>
      <c r="DHV286" s="5"/>
      <c r="DHW286" s="5"/>
      <c r="DHX286" s="5"/>
      <c r="DHY286" s="5"/>
      <c r="DHZ286" s="5"/>
      <c r="DIA286" s="5"/>
      <c r="DIB286" s="5"/>
      <c r="DIC286" s="5"/>
      <c r="DID286" s="5"/>
      <c r="DIE286" s="5"/>
      <c r="DIF286" s="5"/>
      <c r="DIG286" s="5"/>
      <c r="DIH286" s="5"/>
      <c r="DII286" s="5"/>
      <c r="DIJ286" s="5"/>
      <c r="DIK286" s="5"/>
      <c r="DIL286" s="5"/>
      <c r="DIM286" s="5"/>
      <c r="DIN286" s="5"/>
      <c r="DIO286" s="5"/>
      <c r="DIP286" s="5"/>
      <c r="DIQ286" s="5"/>
      <c r="DIR286" s="5"/>
      <c r="DIS286" s="5"/>
      <c r="DIT286" s="5"/>
      <c r="DIU286" s="5"/>
      <c r="DIV286" s="5"/>
      <c r="DIW286" s="5"/>
      <c r="DIX286" s="5"/>
      <c r="DIY286" s="5"/>
      <c r="DIZ286" s="5"/>
      <c r="DJA286" s="5"/>
      <c r="DJB286" s="5"/>
      <c r="DJC286" s="5"/>
      <c r="DJD286" s="5"/>
      <c r="DJE286" s="5"/>
      <c r="DJF286" s="5"/>
      <c r="DJG286" s="5"/>
      <c r="DJH286" s="5"/>
      <c r="DJI286" s="5"/>
      <c r="DJJ286" s="5"/>
      <c r="DJK286" s="5"/>
      <c r="DJL286" s="5"/>
      <c r="DJM286" s="5"/>
      <c r="DJN286" s="5"/>
      <c r="DJO286" s="5"/>
      <c r="DJP286" s="5"/>
      <c r="DJQ286" s="5"/>
      <c r="DJR286" s="5"/>
      <c r="DJS286" s="5"/>
      <c r="DJT286" s="5"/>
      <c r="DJU286" s="5"/>
      <c r="DJV286" s="5"/>
      <c r="DJW286" s="5"/>
      <c r="DJX286" s="5"/>
      <c r="DJY286" s="5"/>
      <c r="DJZ286" s="5"/>
      <c r="DKA286" s="5"/>
      <c r="DKB286" s="5"/>
      <c r="DKC286" s="5"/>
      <c r="DKD286" s="5"/>
      <c r="DKE286" s="5"/>
      <c r="DKF286" s="5"/>
      <c r="DKG286" s="5"/>
      <c r="DKH286" s="5"/>
      <c r="DKI286" s="5"/>
      <c r="DKJ286" s="5"/>
      <c r="DKK286" s="5"/>
      <c r="DKL286" s="5"/>
      <c r="DKM286" s="5"/>
      <c r="DKN286" s="5"/>
      <c r="DKO286" s="5"/>
      <c r="DKP286" s="5"/>
      <c r="DKQ286" s="5"/>
      <c r="DKR286" s="5"/>
      <c r="DKS286" s="5"/>
      <c r="DKT286" s="5"/>
      <c r="DKU286" s="5"/>
      <c r="DKV286" s="5"/>
      <c r="DKW286" s="5"/>
      <c r="DKX286" s="5"/>
      <c r="DKY286" s="5"/>
      <c r="DKZ286" s="5"/>
      <c r="DLA286" s="5"/>
      <c r="DLB286" s="5"/>
      <c r="DLC286" s="5"/>
      <c r="DLD286" s="5"/>
      <c r="DLE286" s="5"/>
      <c r="DLF286" s="5"/>
      <c r="DLG286" s="5"/>
      <c r="DLH286" s="5"/>
      <c r="DLI286" s="5"/>
      <c r="DLJ286" s="5"/>
      <c r="DLK286" s="5"/>
      <c r="DLL286" s="5"/>
      <c r="DLM286" s="5"/>
      <c r="DLN286" s="5"/>
      <c r="DLO286" s="5"/>
      <c r="DLP286" s="5"/>
      <c r="DLQ286" s="5"/>
      <c r="DLR286" s="5"/>
      <c r="DLS286" s="5"/>
      <c r="DLT286" s="5"/>
      <c r="DLU286" s="5"/>
      <c r="DLV286" s="5"/>
      <c r="DLW286" s="5"/>
      <c r="DLX286" s="5"/>
      <c r="DLY286" s="5"/>
      <c r="DLZ286" s="5"/>
      <c r="DMA286" s="5"/>
      <c r="DMB286" s="5"/>
      <c r="DMC286" s="5"/>
      <c r="DMD286" s="5"/>
      <c r="DME286" s="5"/>
      <c r="DMF286" s="5"/>
      <c r="DMG286" s="5"/>
      <c r="DMH286" s="5"/>
      <c r="DMI286" s="5"/>
      <c r="DMJ286" s="5"/>
      <c r="DMK286" s="5"/>
      <c r="DML286" s="5"/>
      <c r="DMM286" s="5"/>
      <c r="DMN286" s="5"/>
      <c r="DMO286" s="5"/>
      <c r="DMP286" s="5"/>
      <c r="DMQ286" s="5"/>
      <c r="DMR286" s="5"/>
      <c r="DMS286" s="5"/>
      <c r="DMT286" s="5"/>
      <c r="DMU286" s="5"/>
      <c r="DMV286" s="5"/>
      <c r="DMW286" s="5"/>
      <c r="DMX286" s="5"/>
      <c r="DMY286" s="5"/>
      <c r="DMZ286" s="5"/>
      <c r="DNA286" s="5"/>
      <c r="DNB286" s="5"/>
      <c r="DNC286" s="5"/>
      <c r="DND286" s="5"/>
      <c r="DNE286" s="5"/>
      <c r="DNF286" s="5"/>
      <c r="DNG286" s="5"/>
      <c r="DNH286" s="5"/>
      <c r="DNI286" s="5"/>
      <c r="DNJ286" s="5"/>
      <c r="DNK286" s="5"/>
      <c r="DNL286" s="5"/>
      <c r="DNM286" s="5"/>
      <c r="DNN286" s="5"/>
      <c r="DNO286" s="5"/>
      <c r="DNP286" s="5"/>
      <c r="DNQ286" s="5"/>
      <c r="DNR286" s="5"/>
      <c r="DNS286" s="5"/>
      <c r="DNT286" s="5"/>
      <c r="DNU286" s="5"/>
      <c r="DNV286" s="5"/>
      <c r="DNW286" s="5"/>
      <c r="DNX286" s="5"/>
      <c r="DNY286" s="5"/>
      <c r="DNZ286" s="5"/>
      <c r="DOA286" s="5"/>
      <c r="DOB286" s="5"/>
      <c r="DOC286" s="5"/>
      <c r="DOD286" s="5"/>
      <c r="DOE286" s="5"/>
      <c r="DOF286" s="5"/>
      <c r="DOG286" s="5"/>
      <c r="DOH286" s="5"/>
      <c r="DOI286" s="5"/>
      <c r="DOJ286" s="5"/>
      <c r="DOK286" s="5"/>
      <c r="DOL286" s="5"/>
      <c r="DOM286" s="5"/>
      <c r="DON286" s="5"/>
      <c r="DOO286" s="5"/>
      <c r="DOP286" s="5"/>
      <c r="DOQ286" s="5"/>
      <c r="DOR286" s="5"/>
      <c r="DOS286" s="5"/>
      <c r="DOT286" s="5"/>
      <c r="DOU286" s="5"/>
      <c r="DOV286" s="5"/>
      <c r="DOW286" s="5"/>
      <c r="DOX286" s="5"/>
      <c r="DOY286" s="5"/>
      <c r="DOZ286" s="5"/>
      <c r="DPA286" s="5"/>
      <c r="DPB286" s="5"/>
      <c r="DPC286" s="5"/>
      <c r="DPD286" s="5"/>
      <c r="DPE286" s="5"/>
      <c r="DPF286" s="5"/>
      <c r="DPG286" s="5"/>
      <c r="DPH286" s="5"/>
      <c r="DPI286" s="5"/>
      <c r="DPJ286" s="5"/>
      <c r="DPK286" s="5"/>
      <c r="DPL286" s="5"/>
      <c r="DPM286" s="5"/>
      <c r="DPN286" s="5"/>
      <c r="DPO286" s="5"/>
      <c r="DPP286" s="5"/>
      <c r="DPQ286" s="5"/>
      <c r="DPR286" s="5"/>
      <c r="DPS286" s="5"/>
      <c r="DPT286" s="5"/>
      <c r="DPU286" s="5"/>
      <c r="DPV286" s="5"/>
      <c r="DPW286" s="5"/>
      <c r="DPX286" s="5"/>
      <c r="DPY286" s="5"/>
      <c r="DPZ286" s="5"/>
      <c r="DQA286" s="5"/>
      <c r="DQB286" s="5"/>
      <c r="DQC286" s="5"/>
      <c r="DQD286" s="5"/>
      <c r="DQE286" s="5"/>
      <c r="DQF286" s="5"/>
      <c r="DQG286" s="5"/>
      <c r="DQH286" s="5"/>
      <c r="DQI286" s="5"/>
      <c r="DQJ286" s="5"/>
      <c r="DQK286" s="5"/>
      <c r="DQL286" s="5"/>
      <c r="DQM286" s="5"/>
      <c r="DQN286" s="5"/>
      <c r="DQO286" s="5"/>
      <c r="DQP286" s="5"/>
      <c r="DQQ286" s="5"/>
      <c r="DQR286" s="5"/>
      <c r="DQS286" s="5"/>
      <c r="DQT286" s="5"/>
      <c r="DQU286" s="5"/>
      <c r="DQV286" s="5"/>
      <c r="DQW286" s="5"/>
      <c r="DQX286" s="5"/>
      <c r="DQY286" s="5"/>
      <c r="DQZ286" s="5"/>
      <c r="DRA286" s="5"/>
      <c r="DRB286" s="5"/>
      <c r="DRC286" s="5"/>
      <c r="DRD286" s="5"/>
      <c r="DRE286" s="5"/>
      <c r="DRF286" s="5"/>
      <c r="DRG286" s="5"/>
      <c r="DRH286" s="5"/>
      <c r="DRI286" s="5"/>
      <c r="DRJ286" s="5"/>
      <c r="DRK286" s="5"/>
      <c r="DRL286" s="5"/>
      <c r="DRM286" s="5"/>
      <c r="DRN286" s="5"/>
      <c r="DRO286" s="5"/>
      <c r="DRP286" s="5"/>
      <c r="DRQ286" s="5"/>
      <c r="DRR286" s="5"/>
      <c r="DRS286" s="5"/>
      <c r="DRT286" s="5"/>
      <c r="DRU286" s="5"/>
      <c r="DRV286" s="5"/>
      <c r="DRW286" s="5"/>
      <c r="DRX286" s="5"/>
      <c r="DRY286" s="5"/>
      <c r="DRZ286" s="5"/>
      <c r="DSA286" s="5"/>
      <c r="DSB286" s="5"/>
      <c r="DSC286" s="5"/>
      <c r="DSD286" s="5"/>
      <c r="DSE286" s="5"/>
      <c r="DSF286" s="5"/>
      <c r="DSG286" s="5"/>
      <c r="DSH286" s="5"/>
      <c r="DSI286" s="5"/>
      <c r="DSJ286" s="5"/>
      <c r="DSK286" s="5"/>
      <c r="DSL286" s="5"/>
      <c r="DSM286" s="5"/>
      <c r="DSN286" s="5"/>
      <c r="DSO286" s="5"/>
      <c r="DSP286" s="5"/>
      <c r="DSQ286" s="5"/>
      <c r="DSR286" s="5"/>
      <c r="DSS286" s="5"/>
      <c r="DST286" s="5"/>
      <c r="DSU286" s="5"/>
      <c r="DSV286" s="5"/>
      <c r="DSW286" s="5"/>
      <c r="DSX286" s="5"/>
      <c r="DSY286" s="5"/>
      <c r="DSZ286" s="5"/>
      <c r="DTA286" s="5"/>
      <c r="DTB286" s="5"/>
      <c r="DTC286" s="5"/>
      <c r="DTD286" s="5"/>
      <c r="DTE286" s="5"/>
      <c r="DTF286" s="5"/>
      <c r="DTG286" s="5"/>
      <c r="DTH286" s="5"/>
      <c r="DTI286" s="5"/>
      <c r="DTJ286" s="5"/>
      <c r="DTK286" s="5"/>
      <c r="DTL286" s="5"/>
      <c r="DTM286" s="5"/>
      <c r="DTN286" s="5"/>
      <c r="DTO286" s="5"/>
      <c r="DTP286" s="5"/>
      <c r="DTQ286" s="5"/>
      <c r="DTR286" s="5"/>
      <c r="DTS286" s="5"/>
      <c r="DTT286" s="5"/>
      <c r="DTU286" s="5"/>
      <c r="DTV286" s="5"/>
      <c r="DTW286" s="5"/>
      <c r="DTX286" s="5"/>
      <c r="DTY286" s="5"/>
      <c r="DTZ286" s="5"/>
      <c r="DUA286" s="5"/>
      <c r="DUB286" s="5"/>
      <c r="DUC286" s="5"/>
      <c r="DUD286" s="5"/>
      <c r="DUE286" s="5"/>
      <c r="DUF286" s="5"/>
      <c r="DUG286" s="5"/>
      <c r="DUH286" s="5"/>
      <c r="DUI286" s="5"/>
      <c r="DUJ286" s="5"/>
      <c r="DUK286" s="5"/>
      <c r="DUL286" s="5"/>
      <c r="DUM286" s="5"/>
      <c r="DUN286" s="5"/>
      <c r="DUO286" s="5"/>
      <c r="DUP286" s="5"/>
      <c r="DUQ286" s="5"/>
      <c r="DUR286" s="5"/>
      <c r="DUS286" s="5"/>
      <c r="DUT286" s="5"/>
      <c r="DUU286" s="5"/>
      <c r="DUV286" s="5"/>
      <c r="DUW286" s="5"/>
      <c r="DUX286" s="5"/>
      <c r="DUY286" s="5"/>
      <c r="DUZ286" s="5"/>
      <c r="DVA286" s="5"/>
      <c r="DVB286" s="5"/>
      <c r="DVC286" s="5"/>
      <c r="DVD286" s="5"/>
      <c r="DVE286" s="5"/>
      <c r="DVF286" s="5"/>
      <c r="DVG286" s="5"/>
      <c r="DVH286" s="5"/>
      <c r="DVI286" s="5"/>
      <c r="DVJ286" s="5"/>
      <c r="DVK286" s="5"/>
      <c r="DVL286" s="5"/>
      <c r="DVM286" s="5"/>
      <c r="DVN286" s="5"/>
      <c r="DVO286" s="5"/>
      <c r="DVP286" s="5"/>
      <c r="DVQ286" s="5"/>
      <c r="DVR286" s="5"/>
      <c r="DVS286" s="5"/>
      <c r="DVT286" s="5"/>
      <c r="DVU286" s="5"/>
      <c r="DVV286" s="5"/>
      <c r="DVW286" s="5"/>
      <c r="DVX286" s="5"/>
      <c r="DVY286" s="5"/>
      <c r="DVZ286" s="5"/>
      <c r="DWA286" s="5"/>
      <c r="DWB286" s="5"/>
      <c r="DWC286" s="5"/>
      <c r="DWD286" s="5"/>
      <c r="DWE286" s="5"/>
      <c r="DWF286" s="5"/>
      <c r="DWG286" s="5"/>
      <c r="DWH286" s="5"/>
      <c r="DWI286" s="5"/>
      <c r="DWJ286" s="5"/>
      <c r="DWK286" s="5"/>
      <c r="DWL286" s="5"/>
      <c r="DWM286" s="5"/>
      <c r="DWN286" s="5"/>
      <c r="DWO286" s="5"/>
      <c r="DWP286" s="5"/>
      <c r="DWQ286" s="5"/>
      <c r="DWR286" s="5"/>
      <c r="DWS286" s="5"/>
      <c r="DWT286" s="5"/>
      <c r="DWU286" s="5"/>
      <c r="DWV286" s="5"/>
      <c r="DWW286" s="5"/>
      <c r="DWX286" s="5"/>
      <c r="DWY286" s="5"/>
      <c r="DWZ286" s="5"/>
      <c r="DXA286" s="5"/>
      <c r="DXB286" s="5"/>
      <c r="DXC286" s="5"/>
      <c r="DXD286" s="5"/>
      <c r="DXE286" s="5"/>
      <c r="DXF286" s="5"/>
      <c r="DXG286" s="5"/>
      <c r="DXH286" s="5"/>
      <c r="DXI286" s="5"/>
      <c r="DXJ286" s="5"/>
      <c r="DXK286" s="5"/>
      <c r="DXL286" s="5"/>
      <c r="DXM286" s="5"/>
      <c r="DXN286" s="5"/>
      <c r="DXO286" s="5"/>
      <c r="DXP286" s="5"/>
      <c r="DXQ286" s="5"/>
      <c r="DXR286" s="5"/>
      <c r="DXS286" s="5"/>
      <c r="DXT286" s="5"/>
      <c r="DXU286" s="5"/>
      <c r="DXV286" s="5"/>
      <c r="DXW286" s="5"/>
      <c r="DXX286" s="5"/>
      <c r="DXY286" s="5"/>
      <c r="DXZ286" s="5"/>
      <c r="DYA286" s="5"/>
      <c r="DYB286" s="5"/>
      <c r="DYC286" s="5"/>
      <c r="DYD286" s="5"/>
      <c r="DYE286" s="5"/>
      <c r="DYF286" s="5"/>
      <c r="DYG286" s="5"/>
      <c r="DYH286" s="5"/>
      <c r="DYI286" s="5"/>
      <c r="DYJ286" s="5"/>
      <c r="DYK286" s="5"/>
      <c r="DYL286" s="5"/>
      <c r="DYM286" s="5"/>
      <c r="DYN286" s="5"/>
      <c r="DYO286" s="5"/>
      <c r="DYP286" s="5"/>
      <c r="DYQ286" s="5"/>
      <c r="DYR286" s="5"/>
      <c r="DYS286" s="5"/>
      <c r="DYT286" s="5"/>
      <c r="DYU286" s="5"/>
      <c r="DYV286" s="5"/>
      <c r="DYW286" s="5"/>
      <c r="DYX286" s="5"/>
      <c r="DYY286" s="5"/>
      <c r="DYZ286" s="5"/>
      <c r="DZA286" s="5"/>
      <c r="DZB286" s="5"/>
      <c r="DZC286" s="5"/>
      <c r="DZD286" s="5"/>
      <c r="DZE286" s="5"/>
      <c r="DZF286" s="5"/>
      <c r="DZG286" s="5"/>
      <c r="DZH286" s="5"/>
      <c r="DZI286" s="5"/>
      <c r="DZJ286" s="5"/>
      <c r="DZK286" s="5"/>
      <c r="DZL286" s="5"/>
      <c r="DZM286" s="5"/>
      <c r="DZN286" s="5"/>
      <c r="DZO286" s="5"/>
      <c r="DZP286" s="5"/>
      <c r="DZQ286" s="5"/>
      <c r="DZR286" s="5"/>
      <c r="DZS286" s="5"/>
      <c r="DZT286" s="5"/>
      <c r="DZU286" s="5"/>
      <c r="DZV286" s="5"/>
      <c r="DZW286" s="5"/>
      <c r="DZX286" s="5"/>
      <c r="DZY286" s="5"/>
      <c r="DZZ286" s="5"/>
      <c r="EAA286" s="5"/>
      <c r="EAB286" s="5"/>
      <c r="EAC286" s="5"/>
      <c r="EAD286" s="5"/>
      <c r="EAE286" s="5"/>
      <c r="EAF286" s="5"/>
      <c r="EAG286" s="5"/>
      <c r="EAH286" s="5"/>
      <c r="EAI286" s="5"/>
      <c r="EAJ286" s="5"/>
      <c r="EAK286" s="5"/>
      <c r="EAL286" s="5"/>
      <c r="EAM286" s="5"/>
      <c r="EAN286" s="5"/>
      <c r="EAO286" s="5"/>
      <c r="EAP286" s="5"/>
      <c r="EAQ286" s="5"/>
      <c r="EAR286" s="5"/>
      <c r="EAS286" s="5"/>
      <c r="EAT286" s="5"/>
      <c r="EAU286" s="5"/>
      <c r="EAV286" s="5"/>
      <c r="EAW286" s="5"/>
      <c r="EAX286" s="5"/>
      <c r="EAY286" s="5"/>
      <c r="EAZ286" s="5"/>
      <c r="EBA286" s="5"/>
      <c r="EBB286" s="5"/>
      <c r="EBC286" s="5"/>
      <c r="EBD286" s="5"/>
      <c r="EBE286" s="5"/>
      <c r="EBF286" s="5"/>
      <c r="EBG286" s="5"/>
      <c r="EBH286" s="5"/>
      <c r="EBI286" s="5"/>
      <c r="EBJ286" s="5"/>
      <c r="EBK286" s="5"/>
      <c r="EBL286" s="5"/>
      <c r="EBM286" s="5"/>
      <c r="EBN286" s="5"/>
      <c r="EBO286" s="5"/>
      <c r="EBP286" s="5"/>
      <c r="EBQ286" s="5"/>
      <c r="EBR286" s="5"/>
      <c r="EBS286" s="5"/>
      <c r="EBT286" s="5"/>
      <c r="EBU286" s="5"/>
      <c r="EBV286" s="5"/>
      <c r="EBW286" s="5"/>
      <c r="EBX286" s="5"/>
      <c r="EBY286" s="5"/>
      <c r="EBZ286" s="5"/>
      <c r="ECA286" s="5"/>
      <c r="ECB286" s="5"/>
      <c r="ECC286" s="5"/>
      <c r="ECD286" s="5"/>
      <c r="ECE286" s="5"/>
      <c r="ECF286" s="5"/>
      <c r="ECG286" s="5"/>
      <c r="ECH286" s="5"/>
      <c r="ECI286" s="5"/>
      <c r="ECJ286" s="5"/>
      <c r="ECK286" s="5"/>
      <c r="ECL286" s="5"/>
      <c r="ECM286" s="5"/>
      <c r="ECN286" s="5"/>
      <c r="ECO286" s="5"/>
      <c r="ECP286" s="5"/>
      <c r="ECQ286" s="5"/>
      <c r="ECR286" s="5"/>
      <c r="ECS286" s="5"/>
      <c r="ECT286" s="5"/>
      <c r="ECU286" s="5"/>
      <c r="ECV286" s="5"/>
      <c r="ECW286" s="5"/>
      <c r="ECX286" s="5"/>
      <c r="ECY286" s="5"/>
      <c r="ECZ286" s="5"/>
      <c r="EDA286" s="5"/>
      <c r="EDB286" s="5"/>
      <c r="EDC286" s="5"/>
      <c r="EDD286" s="5"/>
      <c r="EDE286" s="5"/>
      <c r="EDF286" s="5"/>
      <c r="EDG286" s="5"/>
      <c r="EDH286" s="5"/>
      <c r="EDI286" s="5"/>
      <c r="EDJ286" s="5"/>
      <c r="EDK286" s="5"/>
      <c r="EDL286" s="5"/>
      <c r="EDM286" s="5"/>
      <c r="EDN286" s="5"/>
      <c r="EDO286" s="5"/>
      <c r="EDP286" s="5"/>
      <c r="EDQ286" s="5"/>
      <c r="EDR286" s="5"/>
      <c r="EDS286" s="5"/>
      <c r="EDT286" s="5"/>
      <c r="EDU286" s="5"/>
      <c r="EDV286" s="5"/>
      <c r="EDW286" s="5"/>
      <c r="EDX286" s="5"/>
      <c r="EDY286" s="5"/>
      <c r="EDZ286" s="5"/>
      <c r="EEA286" s="5"/>
      <c r="EEB286" s="5"/>
      <c r="EEC286" s="5"/>
      <c r="EED286" s="5"/>
      <c r="EEE286" s="5"/>
      <c r="EEF286" s="5"/>
      <c r="EEG286" s="5"/>
      <c r="EEH286" s="5"/>
      <c r="EEI286" s="5"/>
      <c r="EEJ286" s="5"/>
      <c r="EEK286" s="5"/>
      <c r="EEL286" s="5"/>
      <c r="EEM286" s="5"/>
      <c r="EEN286" s="5"/>
      <c r="EEO286" s="5"/>
      <c r="EEP286" s="5"/>
      <c r="EEQ286" s="5"/>
      <c r="EER286" s="5"/>
      <c r="EES286" s="5"/>
      <c r="EET286" s="5"/>
      <c r="EEU286" s="5"/>
      <c r="EEV286" s="5"/>
      <c r="EEW286" s="5"/>
      <c r="EEX286" s="5"/>
      <c r="EEY286" s="5"/>
      <c r="EEZ286" s="5"/>
      <c r="EFA286" s="5"/>
      <c r="EFB286" s="5"/>
      <c r="EFC286" s="5"/>
      <c r="EFD286" s="5"/>
      <c r="EFE286" s="5"/>
      <c r="EFF286" s="5"/>
      <c r="EFG286" s="5"/>
      <c r="EFH286" s="5"/>
      <c r="EFI286" s="5"/>
      <c r="EFJ286" s="5"/>
      <c r="EFK286" s="5"/>
      <c r="EFL286" s="5"/>
      <c r="EFM286" s="5"/>
      <c r="EFN286" s="5"/>
      <c r="EFO286" s="5"/>
      <c r="EFP286" s="5"/>
      <c r="EFQ286" s="5"/>
      <c r="EFR286" s="5"/>
      <c r="EFS286" s="5"/>
      <c r="EFT286" s="5"/>
      <c r="EFU286" s="5"/>
      <c r="EFV286" s="5"/>
      <c r="EFW286" s="5"/>
      <c r="EFX286" s="5"/>
      <c r="EFY286" s="5"/>
      <c r="EFZ286" s="5"/>
      <c r="EGA286" s="5"/>
      <c r="EGB286" s="5"/>
      <c r="EGC286" s="5"/>
      <c r="EGD286" s="5"/>
      <c r="EGE286" s="5"/>
      <c r="EGF286" s="5"/>
      <c r="EGG286" s="5"/>
      <c r="EGH286" s="5"/>
      <c r="EGI286" s="5"/>
      <c r="EGJ286" s="5"/>
      <c r="EGK286" s="5"/>
      <c r="EGL286" s="5"/>
      <c r="EGM286" s="5"/>
      <c r="EGN286" s="5"/>
      <c r="EGO286" s="5"/>
      <c r="EGP286" s="5"/>
      <c r="EGQ286" s="5"/>
      <c r="EGR286" s="5"/>
      <c r="EGS286" s="5"/>
      <c r="EGT286" s="5"/>
      <c r="EGU286" s="5"/>
      <c r="EGV286" s="5"/>
      <c r="EGW286" s="5"/>
      <c r="EGX286" s="5"/>
      <c r="EGY286" s="5"/>
      <c r="EGZ286" s="5"/>
      <c r="EHA286" s="5"/>
      <c r="EHB286" s="5"/>
      <c r="EHC286" s="5"/>
      <c r="EHD286" s="5"/>
      <c r="EHE286" s="5"/>
      <c r="EHF286" s="5"/>
      <c r="EHG286" s="5"/>
      <c r="EHH286" s="5"/>
      <c r="EHI286" s="5"/>
      <c r="EHJ286" s="5"/>
      <c r="EHK286" s="5"/>
      <c r="EHL286" s="5"/>
      <c r="EHM286" s="5"/>
      <c r="EHN286" s="5"/>
      <c r="EHO286" s="5"/>
      <c r="EHP286" s="5"/>
      <c r="EHQ286" s="5"/>
      <c r="EHR286" s="5"/>
      <c r="EHS286" s="5"/>
      <c r="EHT286" s="5"/>
      <c r="EHU286" s="5"/>
      <c r="EHV286" s="5"/>
      <c r="EHW286" s="5"/>
      <c r="EHX286" s="5"/>
      <c r="EHY286" s="5"/>
      <c r="EHZ286" s="5"/>
      <c r="EIA286" s="5"/>
      <c r="EIB286" s="5"/>
      <c r="EIC286" s="5"/>
      <c r="EID286" s="5"/>
      <c r="EIE286" s="5"/>
      <c r="EIF286" s="5"/>
      <c r="EIG286" s="5"/>
      <c r="EIH286" s="5"/>
      <c r="EII286" s="5"/>
      <c r="EIJ286" s="5"/>
      <c r="EIK286" s="5"/>
      <c r="EIL286" s="5"/>
      <c r="EIM286" s="5"/>
      <c r="EIN286" s="5"/>
      <c r="EIO286" s="5"/>
      <c r="EIP286" s="5"/>
      <c r="EIQ286" s="5"/>
      <c r="EIR286" s="5"/>
      <c r="EIS286" s="5"/>
      <c r="EIT286" s="5"/>
      <c r="EIU286" s="5"/>
      <c r="EIV286" s="5"/>
      <c r="EIW286" s="5"/>
      <c r="EIX286" s="5"/>
      <c r="EIY286" s="5"/>
      <c r="EIZ286" s="5"/>
      <c r="EJA286" s="5"/>
      <c r="EJB286" s="5"/>
      <c r="EJC286" s="5"/>
      <c r="EJD286" s="5"/>
      <c r="EJE286" s="5"/>
      <c r="EJF286" s="5"/>
      <c r="EJG286" s="5"/>
      <c r="EJH286" s="5"/>
      <c r="EJI286" s="5"/>
      <c r="EJJ286" s="5"/>
      <c r="EJK286" s="5"/>
      <c r="EJL286" s="5"/>
      <c r="EJM286" s="5"/>
      <c r="EJN286" s="5"/>
      <c r="EJO286" s="5"/>
      <c r="EJP286" s="5"/>
      <c r="EJQ286" s="5"/>
      <c r="EJR286" s="5"/>
      <c r="EJS286" s="5"/>
      <c r="EJT286" s="5"/>
      <c r="EJU286" s="5"/>
      <c r="EJV286" s="5"/>
      <c r="EJW286" s="5"/>
      <c r="EJX286" s="5"/>
      <c r="EJY286" s="5"/>
      <c r="EJZ286" s="5"/>
      <c r="EKA286" s="5"/>
      <c r="EKB286" s="5"/>
      <c r="EKC286" s="5"/>
      <c r="EKD286" s="5"/>
      <c r="EKE286" s="5"/>
      <c r="EKF286" s="5"/>
      <c r="EKG286" s="5"/>
      <c r="EKH286" s="5"/>
      <c r="EKI286" s="5"/>
      <c r="EKJ286" s="5"/>
      <c r="EKK286" s="5"/>
      <c r="EKL286" s="5"/>
      <c r="EKM286" s="5"/>
      <c r="EKN286" s="5"/>
      <c r="EKO286" s="5"/>
      <c r="EKP286" s="5"/>
      <c r="EKQ286" s="5"/>
      <c r="EKR286" s="5"/>
      <c r="EKS286" s="5"/>
      <c r="EKT286" s="5"/>
      <c r="EKU286" s="5"/>
      <c r="EKV286" s="5"/>
      <c r="EKW286" s="5"/>
      <c r="EKX286" s="5"/>
      <c r="EKY286" s="5"/>
      <c r="EKZ286" s="5"/>
      <c r="ELA286" s="5"/>
      <c r="ELB286" s="5"/>
      <c r="ELC286" s="5"/>
      <c r="ELD286" s="5"/>
      <c r="ELE286" s="5"/>
      <c r="ELF286" s="5"/>
      <c r="ELG286" s="5"/>
      <c r="ELH286" s="5"/>
      <c r="ELI286" s="5"/>
      <c r="ELJ286" s="5"/>
      <c r="ELK286" s="5"/>
      <c r="ELL286" s="5"/>
      <c r="ELM286" s="5"/>
      <c r="ELN286" s="5"/>
      <c r="ELO286" s="5"/>
      <c r="ELP286" s="5"/>
      <c r="ELQ286" s="5"/>
      <c r="ELR286" s="5"/>
      <c r="ELS286" s="5"/>
      <c r="ELT286" s="5"/>
      <c r="ELU286" s="5"/>
      <c r="ELV286" s="5"/>
      <c r="ELW286" s="5"/>
      <c r="ELX286" s="5"/>
      <c r="ELY286" s="5"/>
      <c r="ELZ286" s="5"/>
      <c r="EMA286" s="5"/>
      <c r="EMB286" s="5"/>
      <c r="EMC286" s="5"/>
      <c r="EMD286" s="5"/>
      <c r="EME286" s="5"/>
      <c r="EMF286" s="5"/>
      <c r="EMG286" s="5"/>
      <c r="EMH286" s="5"/>
      <c r="EMI286" s="5"/>
      <c r="EMJ286" s="5"/>
      <c r="EMK286" s="5"/>
      <c r="EML286" s="5"/>
      <c r="EMM286" s="5"/>
      <c r="EMN286" s="5"/>
      <c r="EMO286" s="5"/>
      <c r="EMP286" s="5"/>
      <c r="EMQ286" s="5"/>
      <c r="EMR286" s="5"/>
      <c r="EMS286" s="5"/>
      <c r="EMT286" s="5"/>
      <c r="EMU286" s="5"/>
      <c r="EMV286" s="5"/>
      <c r="EMW286" s="5"/>
      <c r="EMX286" s="5"/>
      <c r="EMY286" s="5"/>
      <c r="EMZ286" s="5"/>
      <c r="ENA286" s="5"/>
      <c r="ENB286" s="5"/>
      <c r="ENC286" s="5"/>
      <c r="END286" s="5"/>
      <c r="ENE286" s="5"/>
      <c r="ENF286" s="5"/>
      <c r="ENG286" s="5"/>
      <c r="ENH286" s="5"/>
      <c r="ENI286" s="5"/>
      <c r="ENJ286" s="5"/>
      <c r="ENK286" s="5"/>
      <c r="ENL286" s="5"/>
      <c r="ENM286" s="5"/>
      <c r="ENN286" s="5"/>
      <c r="ENO286" s="5"/>
      <c r="ENP286" s="5"/>
      <c r="ENQ286" s="5"/>
      <c r="ENR286" s="5"/>
      <c r="ENS286" s="5"/>
      <c r="ENT286" s="5"/>
      <c r="ENU286" s="5"/>
      <c r="ENV286" s="5"/>
      <c r="ENW286" s="5"/>
      <c r="ENX286" s="5"/>
      <c r="ENY286" s="5"/>
      <c r="ENZ286" s="5"/>
      <c r="EOA286" s="5"/>
      <c r="EOB286" s="5"/>
      <c r="EOC286" s="5"/>
      <c r="EOD286" s="5"/>
      <c r="EOE286" s="5"/>
      <c r="EOF286" s="5"/>
      <c r="EOG286" s="5"/>
      <c r="EOH286" s="5"/>
      <c r="EOI286" s="5"/>
      <c r="EOJ286" s="5"/>
      <c r="EOK286" s="5"/>
      <c r="EOL286" s="5"/>
      <c r="EOM286" s="5"/>
      <c r="EON286" s="5"/>
      <c r="EOO286" s="5"/>
      <c r="EOP286" s="5"/>
      <c r="EOQ286" s="5"/>
      <c r="EOR286" s="5"/>
      <c r="EOS286" s="5"/>
      <c r="EOT286" s="5"/>
      <c r="EOU286" s="5"/>
      <c r="EOV286" s="5"/>
      <c r="EOW286" s="5"/>
      <c r="EOX286" s="5"/>
      <c r="EOY286" s="5"/>
      <c r="EOZ286" s="5"/>
      <c r="EPA286" s="5"/>
      <c r="EPB286" s="5"/>
      <c r="EPC286" s="5"/>
      <c r="EPD286" s="5"/>
      <c r="EPE286" s="5"/>
      <c r="EPF286" s="5"/>
      <c r="EPG286" s="5"/>
      <c r="EPH286" s="5"/>
      <c r="EPI286" s="5"/>
      <c r="EPJ286" s="5"/>
      <c r="EPK286" s="5"/>
      <c r="EPL286" s="5"/>
      <c r="EPM286" s="5"/>
      <c r="EPN286" s="5"/>
      <c r="EPO286" s="5"/>
      <c r="EPP286" s="5"/>
      <c r="EPQ286" s="5"/>
      <c r="EPR286" s="5"/>
      <c r="EPS286" s="5"/>
      <c r="EPT286" s="5"/>
      <c r="EPU286" s="5"/>
      <c r="EPV286" s="5"/>
      <c r="EPW286" s="5"/>
      <c r="EPX286" s="5"/>
      <c r="EPY286" s="5"/>
      <c r="EPZ286" s="5"/>
      <c r="EQA286" s="5"/>
      <c r="EQB286" s="5"/>
      <c r="EQC286" s="5"/>
      <c r="EQD286" s="5"/>
      <c r="EQE286" s="5"/>
      <c r="EQF286" s="5"/>
      <c r="EQG286" s="5"/>
      <c r="EQH286" s="5"/>
      <c r="EQI286" s="5"/>
      <c r="EQJ286" s="5"/>
      <c r="EQK286" s="5"/>
      <c r="EQL286" s="5"/>
      <c r="EQM286" s="5"/>
      <c r="EQN286" s="5"/>
      <c r="EQO286" s="5"/>
      <c r="EQP286" s="5"/>
      <c r="EQQ286" s="5"/>
      <c r="EQR286" s="5"/>
      <c r="EQS286" s="5"/>
      <c r="EQT286" s="5"/>
      <c r="EQU286" s="5"/>
      <c r="EQV286" s="5"/>
      <c r="EQW286" s="5"/>
      <c r="EQX286" s="5"/>
      <c r="EQY286" s="5"/>
      <c r="EQZ286" s="5"/>
      <c r="ERA286" s="5"/>
      <c r="ERB286" s="5"/>
      <c r="ERC286" s="5"/>
      <c r="ERD286" s="5"/>
      <c r="ERE286" s="5"/>
      <c r="ERF286" s="5"/>
      <c r="ERG286" s="5"/>
      <c r="ERH286" s="5"/>
      <c r="ERI286" s="5"/>
      <c r="ERJ286" s="5"/>
      <c r="ERK286" s="5"/>
      <c r="ERL286" s="5"/>
      <c r="ERM286" s="5"/>
      <c r="ERN286" s="5"/>
      <c r="ERO286" s="5"/>
      <c r="ERP286" s="5"/>
      <c r="ERQ286" s="5"/>
      <c r="ERR286" s="5"/>
      <c r="ERS286" s="5"/>
      <c r="ERT286" s="5"/>
      <c r="ERU286" s="5"/>
      <c r="ERV286" s="5"/>
      <c r="ERW286" s="5"/>
      <c r="ERX286" s="5"/>
      <c r="ERY286" s="5"/>
      <c r="ERZ286" s="5"/>
      <c r="ESA286" s="5"/>
      <c r="ESB286" s="5"/>
      <c r="ESC286" s="5"/>
      <c r="ESD286" s="5"/>
      <c r="ESE286" s="5"/>
      <c r="ESF286" s="5"/>
      <c r="ESG286" s="5"/>
      <c r="ESH286" s="5"/>
      <c r="ESI286" s="5"/>
      <c r="ESJ286" s="5"/>
      <c r="ESK286" s="5"/>
      <c r="ESL286" s="5"/>
      <c r="ESM286" s="5"/>
      <c r="ESN286" s="5"/>
      <c r="ESO286" s="5"/>
      <c r="ESP286" s="5"/>
      <c r="ESQ286" s="5"/>
      <c r="ESR286" s="5"/>
      <c r="ESS286" s="5"/>
      <c r="EST286" s="5"/>
      <c r="ESU286" s="5"/>
      <c r="ESV286" s="5"/>
      <c r="ESW286" s="5"/>
      <c r="ESX286" s="5"/>
      <c r="ESY286" s="5"/>
      <c r="ESZ286" s="5"/>
      <c r="ETA286" s="5"/>
      <c r="ETB286" s="5"/>
      <c r="ETC286" s="5"/>
      <c r="ETD286" s="5"/>
      <c r="ETE286" s="5"/>
      <c r="ETF286" s="5"/>
      <c r="ETG286" s="5"/>
      <c r="ETH286" s="5"/>
      <c r="ETI286" s="5"/>
      <c r="ETJ286" s="5"/>
      <c r="ETK286" s="5"/>
      <c r="ETL286" s="5"/>
      <c r="ETM286" s="5"/>
      <c r="ETN286" s="5"/>
      <c r="ETO286" s="5"/>
      <c r="ETP286" s="5"/>
      <c r="ETQ286" s="5"/>
      <c r="ETR286" s="5"/>
      <c r="ETS286" s="5"/>
      <c r="ETT286" s="5"/>
      <c r="ETU286" s="5"/>
      <c r="ETV286" s="5"/>
      <c r="ETW286" s="5"/>
      <c r="ETX286" s="5"/>
      <c r="ETY286" s="5"/>
      <c r="ETZ286" s="5"/>
      <c r="EUA286" s="5"/>
      <c r="EUB286" s="5"/>
      <c r="EUC286" s="5"/>
      <c r="EUD286" s="5"/>
      <c r="EUE286" s="5"/>
      <c r="EUF286" s="5"/>
      <c r="EUG286" s="5"/>
      <c r="EUH286" s="5"/>
      <c r="EUI286" s="5"/>
      <c r="EUJ286" s="5"/>
      <c r="EUK286" s="5"/>
      <c r="EUL286" s="5"/>
      <c r="EUM286" s="5"/>
      <c r="EUN286" s="5"/>
      <c r="EUO286" s="5"/>
      <c r="EUP286" s="5"/>
      <c r="EUQ286" s="5"/>
      <c r="EUR286" s="5"/>
      <c r="EUS286" s="5"/>
      <c r="EUT286" s="5"/>
      <c r="EUU286" s="5"/>
      <c r="EUV286" s="5"/>
      <c r="EUW286" s="5"/>
      <c r="EUX286" s="5"/>
      <c r="EUY286" s="5"/>
      <c r="EUZ286" s="5"/>
      <c r="EVA286" s="5"/>
      <c r="EVB286" s="5"/>
      <c r="EVC286" s="5"/>
      <c r="EVD286" s="5"/>
      <c r="EVE286" s="5"/>
      <c r="EVF286" s="5"/>
      <c r="EVG286" s="5"/>
      <c r="EVH286" s="5"/>
      <c r="EVI286" s="5"/>
      <c r="EVJ286" s="5"/>
      <c r="EVK286" s="5"/>
      <c r="EVL286" s="5"/>
      <c r="EVM286" s="5"/>
      <c r="EVN286" s="5"/>
      <c r="EVO286" s="5"/>
      <c r="EVP286" s="5"/>
      <c r="EVQ286" s="5"/>
      <c r="EVR286" s="5"/>
      <c r="EVS286" s="5"/>
      <c r="EVT286" s="5"/>
      <c r="EVU286" s="5"/>
      <c r="EVV286" s="5"/>
      <c r="EVW286" s="5"/>
      <c r="EVX286" s="5"/>
      <c r="EVY286" s="5"/>
      <c r="EVZ286" s="5"/>
      <c r="EWA286" s="5"/>
      <c r="EWB286" s="5"/>
      <c r="EWC286" s="5"/>
      <c r="EWD286" s="5"/>
      <c r="EWE286" s="5"/>
      <c r="EWF286" s="5"/>
      <c r="EWG286" s="5"/>
      <c r="EWH286" s="5"/>
      <c r="EWI286" s="5"/>
      <c r="EWJ286" s="5"/>
      <c r="EWK286" s="5"/>
      <c r="EWL286" s="5"/>
      <c r="EWM286" s="5"/>
      <c r="EWN286" s="5"/>
      <c r="EWO286" s="5"/>
      <c r="EWP286" s="5"/>
      <c r="EWQ286" s="5"/>
      <c r="EWR286" s="5"/>
      <c r="EWS286" s="5"/>
      <c r="EWT286" s="5"/>
      <c r="EWU286" s="5"/>
      <c r="EWV286" s="5"/>
      <c r="EWW286" s="5"/>
      <c r="EWX286" s="5"/>
      <c r="EWY286" s="5"/>
      <c r="EWZ286" s="5"/>
      <c r="EXA286" s="5"/>
      <c r="EXB286" s="5"/>
      <c r="EXC286" s="5"/>
      <c r="EXD286" s="5"/>
      <c r="EXE286" s="5"/>
      <c r="EXF286" s="5"/>
      <c r="EXG286" s="5"/>
      <c r="EXH286" s="5"/>
      <c r="EXI286" s="5"/>
      <c r="EXJ286" s="5"/>
      <c r="EXK286" s="5"/>
      <c r="EXL286" s="5"/>
      <c r="EXM286" s="5"/>
      <c r="EXN286" s="5"/>
      <c r="EXO286" s="5"/>
      <c r="EXP286" s="5"/>
      <c r="EXQ286" s="5"/>
      <c r="EXR286" s="5"/>
      <c r="EXS286" s="5"/>
      <c r="EXT286" s="5"/>
      <c r="EXU286" s="5"/>
      <c r="EXV286" s="5"/>
      <c r="EXW286" s="5"/>
      <c r="EXX286" s="5"/>
      <c r="EXY286" s="5"/>
      <c r="EXZ286" s="5"/>
      <c r="EYA286" s="5"/>
      <c r="EYB286" s="5"/>
      <c r="EYC286" s="5"/>
      <c r="EYD286" s="5"/>
      <c r="EYE286" s="5"/>
      <c r="EYF286" s="5"/>
      <c r="EYG286" s="5"/>
      <c r="EYH286" s="5"/>
      <c r="EYI286" s="5"/>
      <c r="EYJ286" s="5"/>
      <c r="EYK286" s="5"/>
      <c r="EYL286" s="5"/>
      <c r="EYM286" s="5"/>
      <c r="EYN286" s="5"/>
      <c r="EYO286" s="5"/>
      <c r="EYP286" s="5"/>
      <c r="EYQ286" s="5"/>
      <c r="EYR286" s="5"/>
      <c r="EYS286" s="5"/>
      <c r="EYT286" s="5"/>
      <c r="EYU286" s="5"/>
      <c r="EYV286" s="5"/>
      <c r="EYW286" s="5"/>
      <c r="EYX286" s="5"/>
      <c r="EYY286" s="5"/>
      <c r="EYZ286" s="5"/>
      <c r="EZA286" s="5"/>
      <c r="EZB286" s="5"/>
      <c r="EZC286" s="5"/>
      <c r="EZD286" s="5"/>
      <c r="EZE286" s="5"/>
      <c r="EZF286" s="5"/>
      <c r="EZG286" s="5"/>
      <c r="EZH286" s="5"/>
      <c r="EZI286" s="5"/>
      <c r="EZJ286" s="5"/>
      <c r="EZK286" s="5"/>
      <c r="EZL286" s="5"/>
      <c r="EZM286" s="5"/>
      <c r="EZN286" s="5"/>
      <c r="EZO286" s="5"/>
      <c r="EZP286" s="5"/>
      <c r="EZQ286" s="5"/>
      <c r="EZR286" s="5"/>
      <c r="EZS286" s="5"/>
      <c r="EZT286" s="5"/>
      <c r="EZU286" s="5"/>
      <c r="EZV286" s="5"/>
      <c r="EZW286" s="5"/>
      <c r="EZX286" s="5"/>
      <c r="EZY286" s="5"/>
      <c r="EZZ286" s="5"/>
      <c r="FAA286" s="5"/>
      <c r="FAB286" s="5"/>
      <c r="FAC286" s="5"/>
      <c r="FAD286" s="5"/>
      <c r="FAE286" s="5"/>
      <c r="FAF286" s="5"/>
      <c r="FAG286" s="5"/>
      <c r="FAH286" s="5"/>
      <c r="FAI286" s="5"/>
      <c r="FAJ286" s="5"/>
      <c r="FAK286" s="5"/>
      <c r="FAL286" s="5"/>
      <c r="FAM286" s="5"/>
      <c r="FAN286" s="5"/>
      <c r="FAO286" s="5"/>
      <c r="FAP286" s="5"/>
      <c r="FAQ286" s="5"/>
      <c r="FAR286" s="5"/>
      <c r="FAS286" s="5"/>
      <c r="FAT286" s="5"/>
      <c r="FAU286" s="5"/>
      <c r="FAV286" s="5"/>
      <c r="FAW286" s="5"/>
      <c r="FAX286" s="5"/>
      <c r="FAY286" s="5"/>
      <c r="FAZ286" s="5"/>
      <c r="FBA286" s="5"/>
      <c r="FBB286" s="5"/>
      <c r="FBC286" s="5"/>
      <c r="FBD286" s="5"/>
      <c r="FBE286" s="5"/>
      <c r="FBF286" s="5"/>
      <c r="FBG286" s="5"/>
      <c r="FBH286" s="5"/>
      <c r="FBI286" s="5"/>
      <c r="FBJ286" s="5"/>
      <c r="FBK286" s="5"/>
      <c r="FBL286" s="5"/>
      <c r="FBM286" s="5"/>
      <c r="FBN286" s="5"/>
      <c r="FBO286" s="5"/>
      <c r="FBP286" s="5"/>
      <c r="FBQ286" s="5"/>
      <c r="FBR286" s="5"/>
      <c r="FBS286" s="5"/>
      <c r="FBT286" s="5"/>
      <c r="FBU286" s="5"/>
      <c r="FBV286" s="5"/>
      <c r="FBW286" s="5"/>
      <c r="FBX286" s="5"/>
      <c r="FBY286" s="5"/>
      <c r="FBZ286" s="5"/>
      <c r="FCA286" s="5"/>
      <c r="FCB286" s="5"/>
      <c r="FCC286" s="5"/>
      <c r="FCD286" s="5"/>
      <c r="FCE286" s="5"/>
      <c r="FCF286" s="5"/>
      <c r="FCG286" s="5"/>
      <c r="FCH286" s="5"/>
      <c r="FCI286" s="5"/>
      <c r="FCJ286" s="5"/>
      <c r="FCK286" s="5"/>
      <c r="FCL286" s="5"/>
      <c r="FCM286" s="5"/>
      <c r="FCN286" s="5"/>
      <c r="FCO286" s="5"/>
      <c r="FCP286" s="5"/>
      <c r="FCQ286" s="5"/>
      <c r="FCR286" s="5"/>
      <c r="FCS286" s="5"/>
      <c r="FCT286" s="5"/>
      <c r="FCU286" s="5"/>
      <c r="FCV286" s="5"/>
      <c r="FCW286" s="5"/>
      <c r="FCX286" s="5"/>
      <c r="FCY286" s="5"/>
      <c r="FCZ286" s="5"/>
      <c r="FDA286" s="5"/>
      <c r="FDB286" s="5"/>
      <c r="FDC286" s="5"/>
      <c r="FDD286" s="5"/>
      <c r="FDE286" s="5"/>
      <c r="FDF286" s="5"/>
      <c r="FDG286" s="5"/>
      <c r="FDH286" s="5"/>
      <c r="FDI286" s="5"/>
      <c r="FDJ286" s="5"/>
      <c r="FDK286" s="5"/>
      <c r="FDL286" s="5"/>
      <c r="FDM286" s="5"/>
      <c r="FDN286" s="5"/>
      <c r="FDO286" s="5"/>
      <c r="FDP286" s="5"/>
      <c r="FDQ286" s="5"/>
      <c r="FDR286" s="5"/>
      <c r="FDS286" s="5"/>
      <c r="FDT286" s="5"/>
      <c r="FDU286" s="5"/>
      <c r="FDV286" s="5"/>
      <c r="FDW286" s="5"/>
      <c r="FDX286" s="5"/>
      <c r="FDY286" s="5"/>
      <c r="FDZ286" s="5"/>
      <c r="FEA286" s="5"/>
      <c r="FEB286" s="5"/>
      <c r="FEC286" s="5"/>
      <c r="FED286" s="5"/>
      <c r="FEE286" s="5"/>
      <c r="FEF286" s="5"/>
      <c r="FEG286" s="5"/>
      <c r="FEH286" s="5"/>
      <c r="FEI286" s="5"/>
      <c r="FEJ286" s="5"/>
      <c r="FEK286" s="5"/>
      <c r="FEL286" s="5"/>
      <c r="FEM286" s="5"/>
      <c r="FEN286" s="5"/>
      <c r="FEO286" s="5"/>
      <c r="FEP286" s="5"/>
      <c r="FEQ286" s="5"/>
      <c r="FER286" s="5"/>
      <c r="FES286" s="5"/>
      <c r="FET286" s="5"/>
      <c r="FEU286" s="5"/>
      <c r="FEV286" s="5"/>
      <c r="FEW286" s="5"/>
      <c r="FEX286" s="5"/>
      <c r="FEY286" s="5"/>
      <c r="FEZ286" s="5"/>
      <c r="FFA286" s="5"/>
      <c r="FFB286" s="5"/>
      <c r="FFC286" s="5"/>
      <c r="FFD286" s="5"/>
      <c r="FFE286" s="5"/>
      <c r="FFF286" s="5"/>
      <c r="FFG286" s="5"/>
      <c r="FFH286" s="5"/>
      <c r="FFI286" s="5"/>
      <c r="FFJ286" s="5"/>
      <c r="FFK286" s="5"/>
      <c r="FFL286" s="5"/>
      <c r="FFM286" s="5"/>
      <c r="FFN286" s="5"/>
      <c r="FFO286" s="5"/>
      <c r="FFP286" s="5"/>
      <c r="FFQ286" s="5"/>
      <c r="FFR286" s="5"/>
      <c r="FFS286" s="5"/>
      <c r="FFT286" s="5"/>
      <c r="FFU286" s="5"/>
      <c r="FFV286" s="5"/>
      <c r="FFW286" s="5"/>
      <c r="FFX286" s="5"/>
      <c r="FFY286" s="5"/>
      <c r="FFZ286" s="5"/>
      <c r="FGA286" s="5"/>
      <c r="FGB286" s="5"/>
      <c r="FGC286" s="5"/>
      <c r="FGD286" s="5"/>
      <c r="FGE286" s="5"/>
      <c r="FGF286" s="5"/>
      <c r="FGG286" s="5"/>
      <c r="FGH286" s="5"/>
      <c r="FGI286" s="5"/>
      <c r="FGJ286" s="5"/>
      <c r="FGK286" s="5"/>
      <c r="FGL286" s="5"/>
      <c r="FGM286" s="5"/>
      <c r="FGN286" s="5"/>
      <c r="FGO286" s="5"/>
      <c r="FGP286" s="5"/>
      <c r="FGQ286" s="5"/>
      <c r="FGR286" s="5"/>
      <c r="FGS286" s="5"/>
      <c r="FGT286" s="5"/>
      <c r="FGU286" s="5"/>
      <c r="FGV286" s="5"/>
      <c r="FGW286" s="5"/>
      <c r="FGX286" s="5"/>
      <c r="FGY286" s="5"/>
      <c r="FGZ286" s="5"/>
      <c r="FHA286" s="5"/>
      <c r="FHB286" s="5"/>
      <c r="FHC286" s="5"/>
      <c r="FHD286" s="5"/>
      <c r="FHE286" s="5"/>
      <c r="FHF286" s="5"/>
      <c r="FHG286" s="5"/>
      <c r="FHH286" s="5"/>
      <c r="FHI286" s="5"/>
      <c r="FHJ286" s="5"/>
      <c r="FHK286" s="5"/>
      <c r="FHL286" s="5"/>
      <c r="FHM286" s="5"/>
      <c r="FHN286" s="5"/>
      <c r="FHO286" s="5"/>
      <c r="FHP286" s="5"/>
      <c r="FHQ286" s="5"/>
      <c r="FHR286" s="5"/>
      <c r="FHS286" s="5"/>
      <c r="FHT286" s="5"/>
      <c r="FHU286" s="5"/>
      <c r="FHV286" s="5"/>
      <c r="FHW286" s="5"/>
      <c r="FHX286" s="5"/>
      <c r="FHY286" s="5"/>
      <c r="FHZ286" s="5"/>
      <c r="FIA286" s="5"/>
      <c r="FIB286" s="5"/>
      <c r="FIC286" s="5"/>
      <c r="FID286" s="5"/>
      <c r="FIE286" s="5"/>
      <c r="FIF286" s="5"/>
      <c r="FIG286" s="5"/>
      <c r="FIH286" s="5"/>
      <c r="FII286" s="5"/>
      <c r="FIJ286" s="5"/>
      <c r="FIK286" s="5"/>
      <c r="FIL286" s="5"/>
      <c r="FIM286" s="5"/>
      <c r="FIN286" s="5"/>
      <c r="FIO286" s="5"/>
      <c r="FIP286" s="5"/>
      <c r="FIQ286" s="5"/>
      <c r="FIR286" s="5"/>
      <c r="FIS286" s="5"/>
      <c r="FIT286" s="5"/>
      <c r="FIU286" s="5"/>
      <c r="FIV286" s="5"/>
      <c r="FIW286" s="5"/>
      <c r="FIX286" s="5"/>
      <c r="FIY286" s="5"/>
      <c r="FIZ286" s="5"/>
      <c r="FJA286" s="5"/>
      <c r="FJB286" s="5"/>
      <c r="FJC286" s="5"/>
      <c r="FJD286" s="5"/>
      <c r="FJE286" s="5"/>
      <c r="FJF286" s="5"/>
      <c r="FJG286" s="5"/>
      <c r="FJH286" s="5"/>
      <c r="FJI286" s="5"/>
      <c r="FJJ286" s="5"/>
      <c r="FJK286" s="5"/>
      <c r="FJL286" s="5"/>
      <c r="FJM286" s="5"/>
      <c r="FJN286" s="5"/>
      <c r="FJO286" s="5"/>
      <c r="FJP286" s="5"/>
      <c r="FJQ286" s="5"/>
      <c r="FJR286" s="5"/>
      <c r="FJS286" s="5"/>
      <c r="FJT286" s="5"/>
      <c r="FJU286" s="5"/>
      <c r="FJV286" s="5"/>
      <c r="FJW286" s="5"/>
      <c r="FJX286" s="5"/>
      <c r="FJY286" s="5"/>
      <c r="FJZ286" s="5"/>
      <c r="FKA286" s="5"/>
      <c r="FKB286" s="5"/>
      <c r="FKC286" s="5"/>
      <c r="FKD286" s="5"/>
      <c r="FKE286" s="5"/>
      <c r="FKF286" s="5"/>
      <c r="FKG286" s="5"/>
      <c r="FKH286" s="5"/>
      <c r="FKI286" s="5"/>
      <c r="FKJ286" s="5"/>
      <c r="FKK286" s="5"/>
      <c r="FKL286" s="5"/>
      <c r="FKM286" s="5"/>
      <c r="FKN286" s="5"/>
      <c r="FKO286" s="5"/>
      <c r="FKP286" s="5"/>
      <c r="FKQ286" s="5"/>
      <c r="FKR286" s="5"/>
      <c r="FKS286" s="5"/>
      <c r="FKT286" s="5"/>
      <c r="FKU286" s="5"/>
      <c r="FKV286" s="5"/>
      <c r="FKW286" s="5"/>
      <c r="FKX286" s="5"/>
      <c r="FKY286" s="5"/>
      <c r="FKZ286" s="5"/>
      <c r="FLA286" s="5"/>
      <c r="FLB286" s="5"/>
      <c r="FLC286" s="5"/>
      <c r="FLD286" s="5"/>
      <c r="FLE286" s="5"/>
      <c r="FLF286" s="5"/>
      <c r="FLG286" s="5"/>
      <c r="FLH286" s="5"/>
      <c r="FLI286" s="5"/>
      <c r="FLJ286" s="5"/>
      <c r="FLK286" s="5"/>
      <c r="FLL286" s="5"/>
      <c r="FLM286" s="5"/>
      <c r="FLN286" s="5"/>
      <c r="FLO286" s="5"/>
      <c r="FLP286" s="5"/>
      <c r="FLQ286" s="5"/>
      <c r="FLR286" s="5"/>
      <c r="FLS286" s="5"/>
      <c r="FLT286" s="5"/>
      <c r="FLU286" s="5"/>
      <c r="FLV286" s="5"/>
      <c r="FLW286" s="5"/>
      <c r="FLX286" s="5"/>
      <c r="FLY286" s="5"/>
      <c r="FLZ286" s="5"/>
      <c r="FMA286" s="5"/>
      <c r="FMB286" s="5"/>
      <c r="FMC286" s="5"/>
      <c r="FMD286" s="5"/>
      <c r="FME286" s="5"/>
      <c r="FMF286" s="5"/>
      <c r="FMG286" s="5"/>
      <c r="FMH286" s="5"/>
      <c r="FMI286" s="5"/>
      <c r="FMJ286" s="5"/>
      <c r="FMK286" s="5"/>
      <c r="FML286" s="5"/>
      <c r="FMM286" s="5"/>
      <c r="FMN286" s="5"/>
      <c r="FMO286" s="5"/>
      <c r="FMP286" s="5"/>
      <c r="FMQ286" s="5"/>
      <c r="FMR286" s="5"/>
      <c r="FMS286" s="5"/>
      <c r="FMT286" s="5"/>
      <c r="FMU286" s="5"/>
      <c r="FMV286" s="5"/>
      <c r="FMW286" s="5"/>
      <c r="FMX286" s="5"/>
      <c r="FMY286" s="5"/>
      <c r="FMZ286" s="5"/>
      <c r="FNA286" s="5"/>
      <c r="FNB286" s="5"/>
      <c r="FNC286" s="5"/>
      <c r="FND286" s="5"/>
      <c r="FNE286" s="5"/>
      <c r="FNF286" s="5"/>
      <c r="FNG286" s="5"/>
      <c r="FNH286" s="5"/>
      <c r="FNI286" s="5"/>
      <c r="FNJ286" s="5"/>
      <c r="FNK286" s="5"/>
      <c r="FNL286" s="5"/>
      <c r="FNM286" s="5"/>
      <c r="FNN286" s="5"/>
      <c r="FNO286" s="5"/>
      <c r="FNP286" s="5"/>
      <c r="FNQ286" s="5"/>
      <c r="FNR286" s="5"/>
      <c r="FNS286" s="5"/>
      <c r="FNT286" s="5"/>
      <c r="FNU286" s="5"/>
      <c r="FNV286" s="5"/>
      <c r="FNW286" s="5"/>
      <c r="FNX286" s="5"/>
      <c r="FNY286" s="5"/>
      <c r="FNZ286" s="5"/>
      <c r="FOA286" s="5"/>
      <c r="FOB286" s="5"/>
      <c r="FOC286" s="5"/>
      <c r="FOD286" s="5"/>
      <c r="FOE286" s="5"/>
      <c r="FOF286" s="5"/>
      <c r="FOG286" s="5"/>
      <c r="FOH286" s="5"/>
      <c r="FOI286" s="5"/>
      <c r="FOJ286" s="5"/>
      <c r="FOK286" s="5"/>
      <c r="FOL286" s="5"/>
      <c r="FOM286" s="5"/>
      <c r="FON286" s="5"/>
      <c r="FOO286" s="5"/>
      <c r="FOP286" s="5"/>
      <c r="FOQ286" s="5"/>
      <c r="FOR286" s="5"/>
      <c r="FOS286" s="5"/>
      <c r="FOT286" s="5"/>
      <c r="FOU286" s="5"/>
      <c r="FOV286" s="5"/>
      <c r="FOW286" s="5"/>
      <c r="FOX286" s="5"/>
      <c r="FOY286" s="5"/>
      <c r="FOZ286" s="5"/>
      <c r="FPA286" s="5"/>
      <c r="FPB286" s="5"/>
      <c r="FPC286" s="5"/>
      <c r="FPD286" s="5"/>
      <c r="FPE286" s="5"/>
      <c r="FPF286" s="5"/>
      <c r="FPG286" s="5"/>
      <c r="FPH286" s="5"/>
      <c r="FPI286" s="5"/>
      <c r="FPJ286" s="5"/>
      <c r="FPK286" s="5"/>
      <c r="FPL286" s="5"/>
      <c r="FPM286" s="5"/>
      <c r="FPN286" s="5"/>
      <c r="FPO286" s="5"/>
      <c r="FPP286" s="5"/>
      <c r="FPQ286" s="5"/>
      <c r="FPR286" s="5"/>
      <c r="FPS286" s="5"/>
      <c r="FPT286" s="5"/>
      <c r="FPU286" s="5"/>
      <c r="FPV286" s="5"/>
      <c r="FPW286" s="5"/>
      <c r="FPX286" s="5"/>
      <c r="FPY286" s="5"/>
      <c r="FPZ286" s="5"/>
      <c r="FQA286" s="5"/>
      <c r="FQB286" s="5"/>
      <c r="FQC286" s="5"/>
      <c r="FQD286" s="5"/>
      <c r="FQE286" s="5"/>
      <c r="FQF286" s="5"/>
      <c r="FQG286" s="5"/>
      <c r="FQH286" s="5"/>
      <c r="FQI286" s="5"/>
      <c r="FQJ286" s="5"/>
      <c r="FQK286" s="5"/>
      <c r="FQL286" s="5"/>
      <c r="FQM286" s="5"/>
      <c r="FQN286" s="5"/>
      <c r="FQO286" s="5"/>
      <c r="FQP286" s="5"/>
      <c r="FQQ286" s="5"/>
      <c r="FQR286" s="5"/>
      <c r="FQS286" s="5"/>
      <c r="FQT286" s="5"/>
      <c r="FQU286" s="5"/>
      <c r="FQV286" s="5"/>
      <c r="FQW286" s="5"/>
      <c r="FQX286" s="5"/>
      <c r="FQY286" s="5"/>
      <c r="FQZ286" s="5"/>
      <c r="FRA286" s="5"/>
      <c r="FRB286" s="5"/>
      <c r="FRC286" s="5"/>
      <c r="FRD286" s="5"/>
      <c r="FRE286" s="5"/>
      <c r="FRF286" s="5"/>
      <c r="FRG286" s="5"/>
      <c r="FRH286" s="5"/>
      <c r="FRI286" s="5"/>
      <c r="FRJ286" s="5"/>
      <c r="FRK286" s="5"/>
      <c r="FRL286" s="5"/>
      <c r="FRM286" s="5"/>
      <c r="FRN286" s="5"/>
      <c r="FRO286" s="5"/>
      <c r="FRP286" s="5"/>
      <c r="FRQ286" s="5"/>
      <c r="FRR286" s="5"/>
      <c r="FRS286" s="5"/>
      <c r="FRT286" s="5"/>
      <c r="FRU286" s="5"/>
      <c r="FRV286" s="5"/>
      <c r="FRW286" s="5"/>
      <c r="FRX286" s="5"/>
      <c r="FRY286" s="5"/>
      <c r="FRZ286" s="5"/>
      <c r="FSA286" s="5"/>
      <c r="FSB286" s="5"/>
      <c r="FSC286" s="5"/>
      <c r="FSD286" s="5"/>
      <c r="FSE286" s="5"/>
      <c r="FSF286" s="5"/>
      <c r="FSG286" s="5"/>
      <c r="FSH286" s="5"/>
      <c r="FSI286" s="5"/>
      <c r="FSJ286" s="5"/>
      <c r="FSK286" s="5"/>
      <c r="FSL286" s="5"/>
      <c r="FSM286" s="5"/>
      <c r="FSN286" s="5"/>
      <c r="FSO286" s="5"/>
      <c r="FSP286" s="5"/>
      <c r="FSQ286" s="5"/>
      <c r="FSR286" s="5"/>
      <c r="FSS286" s="5"/>
      <c r="FST286" s="5"/>
      <c r="FSU286" s="5"/>
      <c r="FSV286" s="5"/>
      <c r="FSW286" s="5"/>
      <c r="FSX286" s="5"/>
      <c r="FSY286" s="5"/>
      <c r="FSZ286" s="5"/>
      <c r="FTA286" s="5"/>
      <c r="FTB286" s="5"/>
      <c r="FTC286" s="5"/>
      <c r="FTD286" s="5"/>
      <c r="FTE286" s="5"/>
      <c r="FTF286" s="5"/>
      <c r="FTG286" s="5"/>
      <c r="FTH286" s="5"/>
      <c r="FTI286" s="5"/>
      <c r="FTJ286" s="5"/>
      <c r="FTK286" s="5"/>
      <c r="FTL286" s="5"/>
      <c r="FTM286" s="5"/>
      <c r="FTN286" s="5"/>
      <c r="FTO286" s="5"/>
      <c r="FTP286" s="5"/>
      <c r="FTQ286" s="5"/>
      <c r="FTR286" s="5"/>
      <c r="FTS286" s="5"/>
      <c r="FTT286" s="5"/>
      <c r="FTU286" s="5"/>
      <c r="FTV286" s="5"/>
      <c r="FTW286" s="5"/>
      <c r="FTX286" s="5"/>
      <c r="FTY286" s="5"/>
      <c r="FTZ286" s="5"/>
      <c r="FUA286" s="5"/>
      <c r="FUB286" s="5"/>
      <c r="FUC286" s="5"/>
      <c r="FUD286" s="5"/>
      <c r="FUE286" s="5"/>
      <c r="FUF286" s="5"/>
      <c r="FUG286" s="5"/>
      <c r="FUH286" s="5"/>
      <c r="FUI286" s="5"/>
      <c r="FUJ286" s="5"/>
      <c r="FUK286" s="5"/>
      <c r="FUL286" s="5"/>
      <c r="FUM286" s="5"/>
      <c r="FUN286" s="5"/>
      <c r="FUO286" s="5"/>
      <c r="FUP286" s="5"/>
      <c r="FUQ286" s="5"/>
      <c r="FUR286" s="5"/>
      <c r="FUS286" s="5"/>
      <c r="FUT286" s="5"/>
      <c r="FUU286" s="5"/>
      <c r="FUV286" s="5"/>
      <c r="FUW286" s="5"/>
      <c r="FUX286" s="5"/>
      <c r="FUY286" s="5"/>
      <c r="FUZ286" s="5"/>
      <c r="FVA286" s="5"/>
      <c r="FVB286" s="5"/>
      <c r="FVC286" s="5"/>
      <c r="FVD286" s="5"/>
      <c r="FVE286" s="5"/>
      <c r="FVF286" s="5"/>
      <c r="FVG286" s="5"/>
      <c r="FVH286" s="5"/>
      <c r="FVI286" s="5"/>
      <c r="FVJ286" s="5"/>
      <c r="FVK286" s="5"/>
      <c r="FVL286" s="5"/>
      <c r="FVM286" s="5"/>
      <c r="FVN286" s="5"/>
      <c r="FVO286" s="5"/>
      <c r="FVP286" s="5"/>
      <c r="FVQ286" s="5"/>
      <c r="FVR286" s="5"/>
      <c r="FVS286" s="5"/>
      <c r="FVT286" s="5"/>
      <c r="FVU286" s="5"/>
      <c r="FVV286" s="5"/>
      <c r="FVW286" s="5"/>
      <c r="FVX286" s="5"/>
      <c r="FVY286" s="5"/>
      <c r="FVZ286" s="5"/>
      <c r="FWA286" s="5"/>
      <c r="FWB286" s="5"/>
      <c r="FWC286" s="5"/>
      <c r="FWD286" s="5"/>
      <c r="FWE286" s="5"/>
      <c r="FWF286" s="5"/>
      <c r="FWG286" s="5"/>
      <c r="FWH286" s="5"/>
      <c r="FWI286" s="5"/>
      <c r="FWJ286" s="5"/>
      <c r="FWK286" s="5"/>
      <c r="FWL286" s="5"/>
      <c r="FWM286" s="5"/>
      <c r="FWN286" s="5"/>
      <c r="FWO286" s="5"/>
      <c r="FWP286" s="5"/>
      <c r="FWQ286" s="5"/>
      <c r="FWR286" s="5"/>
      <c r="FWS286" s="5"/>
      <c r="FWT286" s="5"/>
      <c r="FWU286" s="5"/>
      <c r="FWV286" s="5"/>
      <c r="FWW286" s="5"/>
      <c r="FWX286" s="5"/>
      <c r="FWY286" s="5"/>
      <c r="FWZ286" s="5"/>
      <c r="FXA286" s="5"/>
      <c r="FXB286" s="5"/>
      <c r="FXC286" s="5"/>
      <c r="FXD286" s="5"/>
      <c r="FXE286" s="5"/>
      <c r="FXF286" s="5"/>
      <c r="FXG286" s="5"/>
      <c r="FXH286" s="5"/>
      <c r="FXI286" s="5"/>
      <c r="FXJ286" s="5"/>
      <c r="FXK286" s="5"/>
      <c r="FXL286" s="5"/>
      <c r="FXM286" s="5"/>
      <c r="FXN286" s="5"/>
      <c r="FXO286" s="5"/>
      <c r="FXP286" s="5"/>
      <c r="FXQ286" s="5"/>
      <c r="FXR286" s="5"/>
      <c r="FXS286" s="5"/>
      <c r="FXT286" s="5"/>
      <c r="FXU286" s="5"/>
      <c r="FXV286" s="5"/>
      <c r="FXW286" s="5"/>
      <c r="FXX286" s="5"/>
      <c r="FXY286" s="5"/>
      <c r="FXZ286" s="5"/>
      <c r="FYA286" s="5"/>
      <c r="FYB286" s="5"/>
      <c r="FYC286" s="5"/>
      <c r="FYD286" s="5"/>
      <c r="FYE286" s="5"/>
      <c r="FYF286" s="5"/>
      <c r="FYG286" s="5"/>
      <c r="FYH286" s="5"/>
      <c r="FYI286" s="5"/>
      <c r="FYJ286" s="5"/>
      <c r="FYK286" s="5"/>
      <c r="FYL286" s="5"/>
      <c r="FYM286" s="5"/>
      <c r="FYN286" s="5"/>
      <c r="FYO286" s="5"/>
      <c r="FYP286" s="5"/>
      <c r="FYQ286" s="5"/>
      <c r="FYR286" s="5"/>
      <c r="FYS286" s="5"/>
      <c r="FYT286" s="5"/>
      <c r="FYU286" s="5"/>
      <c r="FYV286" s="5"/>
      <c r="FYW286" s="5"/>
      <c r="FYX286" s="5"/>
      <c r="FYY286" s="5"/>
      <c r="FYZ286" s="5"/>
      <c r="FZA286" s="5"/>
      <c r="FZB286" s="5"/>
      <c r="FZC286" s="5"/>
      <c r="FZD286" s="5"/>
      <c r="FZE286" s="5"/>
      <c r="FZF286" s="5"/>
      <c r="FZG286" s="5"/>
      <c r="FZH286" s="5"/>
      <c r="FZI286" s="5"/>
      <c r="FZJ286" s="5"/>
      <c r="FZK286" s="5"/>
      <c r="FZL286" s="5"/>
      <c r="FZM286" s="5"/>
      <c r="FZN286" s="5"/>
      <c r="FZO286" s="5"/>
      <c r="FZP286" s="5"/>
      <c r="FZQ286" s="5"/>
      <c r="FZR286" s="5"/>
      <c r="FZS286" s="5"/>
      <c r="FZT286" s="5"/>
      <c r="FZU286" s="5"/>
      <c r="FZV286" s="5"/>
      <c r="FZW286" s="5"/>
      <c r="FZX286" s="5"/>
      <c r="FZY286" s="5"/>
      <c r="FZZ286" s="5"/>
      <c r="GAA286" s="5"/>
      <c r="GAB286" s="5"/>
      <c r="GAC286" s="5"/>
      <c r="GAD286" s="5"/>
      <c r="GAE286" s="5"/>
      <c r="GAF286" s="5"/>
      <c r="GAG286" s="5"/>
      <c r="GAH286" s="5"/>
      <c r="GAI286" s="5"/>
      <c r="GAJ286" s="5"/>
      <c r="GAK286" s="5"/>
      <c r="GAL286" s="5"/>
      <c r="GAM286" s="5"/>
      <c r="GAN286" s="5"/>
      <c r="GAO286" s="5"/>
      <c r="GAP286" s="5"/>
      <c r="GAQ286" s="5"/>
      <c r="GAR286" s="5"/>
      <c r="GAS286" s="5"/>
      <c r="GAT286" s="5"/>
      <c r="GAU286" s="5"/>
      <c r="GAV286" s="5"/>
      <c r="GAW286" s="5"/>
      <c r="GAX286" s="5"/>
      <c r="GAY286" s="5"/>
      <c r="GAZ286" s="5"/>
      <c r="GBA286" s="5"/>
      <c r="GBB286" s="5"/>
      <c r="GBC286" s="5"/>
      <c r="GBD286" s="5"/>
      <c r="GBE286" s="5"/>
      <c r="GBF286" s="5"/>
      <c r="GBG286" s="5"/>
      <c r="GBH286" s="5"/>
      <c r="GBI286" s="5"/>
      <c r="GBJ286" s="5"/>
      <c r="GBK286" s="5"/>
      <c r="GBL286" s="5"/>
      <c r="GBM286" s="5"/>
      <c r="GBN286" s="5"/>
      <c r="GBO286" s="5"/>
      <c r="GBP286" s="5"/>
      <c r="GBQ286" s="5"/>
      <c r="GBR286" s="5"/>
      <c r="GBS286" s="5"/>
      <c r="GBT286" s="5"/>
      <c r="GBU286" s="5"/>
      <c r="GBV286" s="5"/>
      <c r="GBW286" s="5"/>
      <c r="GBX286" s="5"/>
      <c r="GBY286" s="5"/>
      <c r="GBZ286" s="5"/>
      <c r="GCA286" s="5"/>
      <c r="GCB286" s="5"/>
      <c r="GCC286" s="5"/>
      <c r="GCD286" s="5"/>
      <c r="GCE286" s="5"/>
      <c r="GCF286" s="5"/>
      <c r="GCG286" s="5"/>
      <c r="GCH286" s="5"/>
      <c r="GCI286" s="5"/>
      <c r="GCJ286" s="5"/>
      <c r="GCK286" s="5"/>
      <c r="GCL286" s="5"/>
      <c r="GCM286" s="5"/>
      <c r="GCN286" s="5"/>
      <c r="GCO286" s="5"/>
      <c r="GCP286" s="5"/>
      <c r="GCQ286" s="5"/>
      <c r="GCR286" s="5"/>
      <c r="GCS286" s="5"/>
      <c r="GCT286" s="5"/>
      <c r="GCU286" s="5"/>
      <c r="GCV286" s="5"/>
      <c r="GCW286" s="5"/>
      <c r="GCX286" s="5"/>
      <c r="GCY286" s="5"/>
      <c r="GCZ286" s="5"/>
      <c r="GDA286" s="5"/>
      <c r="GDB286" s="5"/>
      <c r="GDC286" s="5"/>
      <c r="GDD286" s="5"/>
      <c r="GDE286" s="5"/>
      <c r="GDF286" s="5"/>
      <c r="GDG286" s="5"/>
      <c r="GDH286" s="5"/>
      <c r="GDI286" s="5"/>
      <c r="GDJ286" s="5"/>
      <c r="GDK286" s="5"/>
      <c r="GDL286" s="5"/>
      <c r="GDM286" s="5"/>
      <c r="GDN286" s="5"/>
      <c r="GDO286" s="5"/>
      <c r="GDP286" s="5"/>
      <c r="GDQ286" s="5"/>
      <c r="GDR286" s="5"/>
      <c r="GDS286" s="5"/>
      <c r="GDT286" s="5"/>
      <c r="GDU286" s="5"/>
      <c r="GDV286" s="5"/>
      <c r="GDW286" s="5"/>
      <c r="GDX286" s="5"/>
      <c r="GDY286" s="5"/>
      <c r="GDZ286" s="5"/>
      <c r="GEA286" s="5"/>
      <c r="GEB286" s="5"/>
      <c r="GEC286" s="5"/>
      <c r="GED286" s="5"/>
      <c r="GEE286" s="5"/>
      <c r="GEF286" s="5"/>
      <c r="GEG286" s="5"/>
      <c r="GEH286" s="5"/>
      <c r="GEI286" s="5"/>
      <c r="GEJ286" s="5"/>
      <c r="GEK286" s="5"/>
      <c r="GEL286" s="5"/>
      <c r="GEM286" s="5"/>
      <c r="GEN286" s="5"/>
      <c r="GEO286" s="5"/>
      <c r="GEP286" s="5"/>
      <c r="GEQ286" s="5"/>
      <c r="GER286" s="5"/>
      <c r="GES286" s="5"/>
      <c r="GET286" s="5"/>
      <c r="GEU286" s="5"/>
      <c r="GEV286" s="5"/>
      <c r="GEW286" s="5"/>
      <c r="GEX286" s="5"/>
      <c r="GEY286" s="5"/>
      <c r="GEZ286" s="5"/>
      <c r="GFA286" s="5"/>
      <c r="GFB286" s="5"/>
      <c r="GFC286" s="5"/>
      <c r="GFD286" s="5"/>
      <c r="GFE286" s="5"/>
      <c r="GFF286" s="5"/>
      <c r="GFG286" s="5"/>
      <c r="GFH286" s="5"/>
      <c r="GFI286" s="5"/>
      <c r="GFJ286" s="5"/>
      <c r="GFK286" s="5"/>
      <c r="GFL286" s="5"/>
      <c r="GFM286" s="5"/>
      <c r="GFN286" s="5"/>
      <c r="GFO286" s="5"/>
      <c r="GFP286" s="5"/>
      <c r="GFQ286" s="5"/>
      <c r="GFR286" s="5"/>
      <c r="GFS286" s="5"/>
      <c r="GFT286" s="5"/>
      <c r="GFU286" s="5"/>
      <c r="GFV286" s="5"/>
      <c r="GFW286" s="5"/>
      <c r="GFX286" s="5"/>
      <c r="GFY286" s="5"/>
      <c r="GFZ286" s="5"/>
      <c r="GGA286" s="5"/>
      <c r="GGB286" s="5"/>
      <c r="GGC286" s="5"/>
      <c r="GGD286" s="5"/>
      <c r="GGE286" s="5"/>
      <c r="GGF286" s="5"/>
      <c r="GGG286" s="5"/>
      <c r="GGH286" s="5"/>
      <c r="GGI286" s="5"/>
      <c r="GGJ286" s="5"/>
      <c r="GGK286" s="5"/>
      <c r="GGL286" s="5"/>
      <c r="GGM286" s="5"/>
      <c r="GGN286" s="5"/>
      <c r="GGO286" s="5"/>
      <c r="GGP286" s="5"/>
      <c r="GGQ286" s="5"/>
      <c r="GGR286" s="5"/>
      <c r="GGS286" s="5"/>
      <c r="GGT286" s="5"/>
      <c r="GGU286" s="5"/>
      <c r="GGV286" s="5"/>
      <c r="GGW286" s="5"/>
      <c r="GGX286" s="5"/>
      <c r="GGY286" s="5"/>
      <c r="GGZ286" s="5"/>
      <c r="GHA286" s="5"/>
      <c r="GHB286" s="5"/>
      <c r="GHC286" s="5"/>
      <c r="GHD286" s="5"/>
      <c r="GHE286" s="5"/>
      <c r="GHF286" s="5"/>
      <c r="GHG286" s="5"/>
      <c r="GHH286" s="5"/>
      <c r="GHI286" s="5"/>
      <c r="GHJ286" s="5"/>
      <c r="GHK286" s="5"/>
      <c r="GHL286" s="5"/>
      <c r="GHM286" s="5"/>
      <c r="GHN286" s="5"/>
      <c r="GHO286" s="5"/>
      <c r="GHP286" s="5"/>
      <c r="GHQ286" s="5"/>
      <c r="GHR286" s="5"/>
      <c r="GHS286" s="5"/>
      <c r="GHT286" s="5"/>
      <c r="GHU286" s="5"/>
      <c r="GHV286" s="5"/>
      <c r="GHW286" s="5"/>
      <c r="GHX286" s="5"/>
      <c r="GHY286" s="5"/>
      <c r="GHZ286" s="5"/>
      <c r="GIA286" s="5"/>
      <c r="GIB286" s="5"/>
      <c r="GIC286" s="5"/>
      <c r="GID286" s="5"/>
      <c r="GIE286" s="5"/>
      <c r="GIF286" s="5"/>
      <c r="GIG286" s="5"/>
      <c r="GIH286" s="5"/>
      <c r="GII286" s="5"/>
      <c r="GIJ286" s="5"/>
      <c r="GIK286" s="5"/>
      <c r="GIL286" s="5"/>
      <c r="GIM286" s="5"/>
      <c r="GIN286" s="5"/>
      <c r="GIO286" s="5"/>
      <c r="GIP286" s="5"/>
      <c r="GIQ286" s="5"/>
      <c r="GIR286" s="5"/>
      <c r="GIS286" s="5"/>
      <c r="GIT286" s="5"/>
      <c r="GIU286" s="5"/>
      <c r="GIV286" s="5"/>
      <c r="GIW286" s="5"/>
      <c r="GIX286" s="5"/>
      <c r="GIY286" s="5"/>
      <c r="GIZ286" s="5"/>
      <c r="GJA286" s="5"/>
      <c r="GJB286" s="5"/>
      <c r="GJC286" s="5"/>
      <c r="GJD286" s="5"/>
      <c r="GJE286" s="5"/>
      <c r="GJF286" s="5"/>
      <c r="GJG286" s="5"/>
      <c r="GJH286" s="5"/>
      <c r="GJI286" s="5"/>
      <c r="GJJ286" s="5"/>
      <c r="GJK286" s="5"/>
      <c r="GJL286" s="5"/>
      <c r="GJM286" s="5"/>
      <c r="GJN286" s="5"/>
      <c r="GJO286" s="5"/>
      <c r="GJP286" s="5"/>
      <c r="GJQ286" s="5"/>
      <c r="GJR286" s="5"/>
      <c r="GJS286" s="5"/>
      <c r="GJT286" s="5"/>
      <c r="GJU286" s="5"/>
      <c r="GJV286" s="5"/>
      <c r="GJW286" s="5"/>
      <c r="GJX286" s="5"/>
      <c r="GJY286" s="5"/>
      <c r="GJZ286" s="5"/>
      <c r="GKA286" s="5"/>
      <c r="GKB286" s="5"/>
      <c r="GKC286" s="5"/>
      <c r="GKD286" s="5"/>
      <c r="GKE286" s="5"/>
      <c r="GKF286" s="5"/>
      <c r="GKG286" s="5"/>
      <c r="GKH286" s="5"/>
      <c r="GKI286" s="5"/>
      <c r="GKJ286" s="5"/>
      <c r="GKK286" s="5"/>
      <c r="GKL286" s="5"/>
      <c r="GKM286" s="5"/>
      <c r="GKN286" s="5"/>
      <c r="GKO286" s="5"/>
      <c r="GKP286" s="5"/>
      <c r="GKQ286" s="5"/>
      <c r="GKR286" s="5"/>
      <c r="GKS286" s="5"/>
      <c r="GKT286" s="5"/>
      <c r="GKU286" s="5"/>
      <c r="GKV286" s="5"/>
      <c r="GKW286" s="5"/>
      <c r="GKX286" s="5"/>
      <c r="GKY286" s="5"/>
      <c r="GKZ286" s="5"/>
      <c r="GLA286" s="5"/>
      <c r="GLB286" s="5"/>
      <c r="GLC286" s="5"/>
      <c r="GLD286" s="5"/>
      <c r="GLE286" s="5"/>
      <c r="GLF286" s="5"/>
      <c r="GLG286" s="5"/>
      <c r="GLH286" s="5"/>
      <c r="GLI286" s="5"/>
      <c r="GLJ286" s="5"/>
      <c r="GLK286" s="5"/>
      <c r="GLL286" s="5"/>
      <c r="GLM286" s="5"/>
      <c r="GLN286" s="5"/>
      <c r="GLO286" s="5"/>
      <c r="GLP286" s="5"/>
      <c r="GLQ286" s="5"/>
      <c r="GLR286" s="5"/>
      <c r="GLS286" s="5"/>
      <c r="GLT286" s="5"/>
      <c r="GLU286" s="5"/>
      <c r="GLV286" s="5"/>
      <c r="GLW286" s="5"/>
      <c r="GLX286" s="5"/>
      <c r="GLY286" s="5"/>
      <c r="GLZ286" s="5"/>
      <c r="GMA286" s="5"/>
      <c r="GMB286" s="5"/>
      <c r="GMC286" s="5"/>
      <c r="GMD286" s="5"/>
      <c r="GME286" s="5"/>
      <c r="GMF286" s="5"/>
      <c r="GMG286" s="5"/>
      <c r="GMH286" s="5"/>
      <c r="GMI286" s="5"/>
      <c r="GMJ286" s="5"/>
      <c r="GMK286" s="5"/>
      <c r="GML286" s="5"/>
      <c r="GMM286" s="5"/>
      <c r="GMN286" s="5"/>
      <c r="GMO286" s="5"/>
      <c r="GMP286" s="5"/>
      <c r="GMQ286" s="5"/>
      <c r="GMR286" s="5"/>
      <c r="GMS286" s="5"/>
      <c r="GMT286" s="5"/>
      <c r="GMU286" s="5"/>
      <c r="GMV286" s="5"/>
      <c r="GMW286" s="5"/>
      <c r="GMX286" s="5"/>
      <c r="GMY286" s="5"/>
      <c r="GMZ286" s="5"/>
      <c r="GNA286" s="5"/>
      <c r="GNB286" s="5"/>
      <c r="GNC286" s="5"/>
      <c r="GND286" s="5"/>
      <c r="GNE286" s="5"/>
      <c r="GNF286" s="5"/>
      <c r="GNG286" s="5"/>
      <c r="GNH286" s="5"/>
      <c r="GNI286" s="5"/>
      <c r="GNJ286" s="5"/>
      <c r="GNK286" s="5"/>
      <c r="GNL286" s="5"/>
      <c r="GNM286" s="5"/>
      <c r="GNN286" s="5"/>
      <c r="GNO286" s="5"/>
      <c r="GNP286" s="5"/>
      <c r="GNQ286" s="5"/>
      <c r="GNR286" s="5"/>
      <c r="GNS286" s="5"/>
      <c r="GNT286" s="5"/>
      <c r="GNU286" s="5"/>
      <c r="GNV286" s="5"/>
      <c r="GNW286" s="5"/>
      <c r="GNX286" s="5"/>
      <c r="GNY286" s="5"/>
      <c r="GNZ286" s="5"/>
      <c r="GOA286" s="5"/>
      <c r="GOB286" s="5"/>
      <c r="GOC286" s="5"/>
      <c r="GOD286" s="5"/>
      <c r="GOE286" s="5"/>
      <c r="GOF286" s="5"/>
      <c r="GOG286" s="5"/>
      <c r="GOH286" s="5"/>
      <c r="GOI286" s="5"/>
      <c r="GOJ286" s="5"/>
      <c r="GOK286" s="5"/>
      <c r="GOL286" s="5"/>
      <c r="GOM286" s="5"/>
      <c r="GON286" s="5"/>
      <c r="GOO286" s="5"/>
      <c r="GOP286" s="5"/>
      <c r="GOQ286" s="5"/>
      <c r="GOR286" s="5"/>
      <c r="GOS286" s="5"/>
      <c r="GOT286" s="5"/>
      <c r="GOU286" s="5"/>
      <c r="GOV286" s="5"/>
      <c r="GOW286" s="5"/>
      <c r="GOX286" s="5"/>
      <c r="GOY286" s="5"/>
      <c r="GOZ286" s="5"/>
      <c r="GPA286" s="5"/>
      <c r="GPB286" s="5"/>
      <c r="GPC286" s="5"/>
      <c r="GPD286" s="5"/>
      <c r="GPE286" s="5"/>
      <c r="GPF286" s="5"/>
      <c r="GPG286" s="5"/>
      <c r="GPH286" s="5"/>
      <c r="GPI286" s="5"/>
      <c r="GPJ286" s="5"/>
      <c r="GPK286" s="5"/>
      <c r="GPL286" s="5"/>
      <c r="GPM286" s="5"/>
      <c r="GPN286" s="5"/>
      <c r="GPO286" s="5"/>
      <c r="GPP286" s="5"/>
      <c r="GPQ286" s="5"/>
      <c r="GPR286" s="5"/>
      <c r="GPS286" s="5"/>
      <c r="GPT286" s="5"/>
      <c r="GPU286" s="5"/>
      <c r="GPV286" s="5"/>
      <c r="GPW286" s="5"/>
      <c r="GPX286" s="5"/>
      <c r="GPY286" s="5"/>
      <c r="GPZ286" s="5"/>
      <c r="GQA286" s="5"/>
      <c r="GQB286" s="5"/>
      <c r="GQC286" s="5"/>
      <c r="GQD286" s="5"/>
      <c r="GQE286" s="5"/>
      <c r="GQF286" s="5"/>
      <c r="GQG286" s="5"/>
      <c r="GQH286" s="5"/>
      <c r="GQI286" s="5"/>
      <c r="GQJ286" s="5"/>
      <c r="GQK286" s="5"/>
      <c r="GQL286" s="5"/>
      <c r="GQM286" s="5"/>
      <c r="GQN286" s="5"/>
      <c r="GQO286" s="5"/>
      <c r="GQP286" s="5"/>
      <c r="GQQ286" s="5"/>
      <c r="GQR286" s="5"/>
      <c r="GQS286" s="5"/>
      <c r="GQT286" s="5"/>
      <c r="GQU286" s="5"/>
      <c r="GQV286" s="5"/>
      <c r="GQW286" s="5"/>
      <c r="GQX286" s="5"/>
      <c r="GQY286" s="5"/>
      <c r="GQZ286" s="5"/>
      <c r="GRA286" s="5"/>
      <c r="GRB286" s="5"/>
      <c r="GRC286" s="5"/>
      <c r="GRD286" s="5"/>
      <c r="GRE286" s="5"/>
      <c r="GRF286" s="5"/>
      <c r="GRG286" s="5"/>
      <c r="GRH286" s="5"/>
      <c r="GRI286" s="5"/>
      <c r="GRJ286" s="5"/>
      <c r="GRK286" s="5"/>
      <c r="GRL286" s="5"/>
      <c r="GRM286" s="5"/>
      <c r="GRN286" s="5"/>
      <c r="GRO286" s="5"/>
      <c r="GRP286" s="5"/>
      <c r="GRQ286" s="5"/>
      <c r="GRR286" s="5"/>
      <c r="GRS286" s="5"/>
      <c r="GRT286" s="5"/>
      <c r="GRU286" s="5"/>
      <c r="GRV286" s="5"/>
      <c r="GRW286" s="5"/>
      <c r="GRX286" s="5"/>
      <c r="GRY286" s="5"/>
      <c r="GRZ286" s="5"/>
      <c r="GSA286" s="5"/>
      <c r="GSB286" s="5"/>
      <c r="GSC286" s="5"/>
      <c r="GSD286" s="5"/>
      <c r="GSE286" s="5"/>
      <c r="GSF286" s="5"/>
      <c r="GSG286" s="5"/>
      <c r="GSH286" s="5"/>
      <c r="GSI286" s="5"/>
      <c r="GSJ286" s="5"/>
      <c r="GSK286" s="5"/>
      <c r="GSL286" s="5"/>
      <c r="GSM286" s="5"/>
      <c r="GSN286" s="5"/>
      <c r="GSO286" s="5"/>
      <c r="GSP286" s="5"/>
      <c r="GSQ286" s="5"/>
      <c r="GSR286" s="5"/>
      <c r="GSS286" s="5"/>
      <c r="GST286" s="5"/>
      <c r="GSU286" s="5"/>
      <c r="GSV286" s="5"/>
      <c r="GSW286" s="5"/>
      <c r="GSX286" s="5"/>
      <c r="GSY286" s="5"/>
      <c r="GSZ286" s="5"/>
      <c r="GTA286" s="5"/>
      <c r="GTB286" s="5"/>
      <c r="GTC286" s="5"/>
      <c r="GTD286" s="5"/>
      <c r="GTE286" s="5"/>
      <c r="GTF286" s="5"/>
      <c r="GTG286" s="5"/>
      <c r="GTH286" s="5"/>
      <c r="GTI286" s="5"/>
      <c r="GTJ286" s="5"/>
      <c r="GTK286" s="5"/>
      <c r="GTL286" s="5"/>
      <c r="GTM286" s="5"/>
      <c r="GTN286" s="5"/>
      <c r="GTO286" s="5"/>
      <c r="GTP286" s="5"/>
      <c r="GTQ286" s="5"/>
      <c r="GTR286" s="5"/>
      <c r="GTS286" s="5"/>
      <c r="GTT286" s="5"/>
      <c r="GTU286" s="5"/>
      <c r="GTV286" s="5"/>
      <c r="GTW286" s="5"/>
      <c r="GTX286" s="5"/>
      <c r="GTY286" s="5"/>
      <c r="GTZ286" s="5"/>
      <c r="GUA286" s="5"/>
      <c r="GUB286" s="5"/>
      <c r="GUC286" s="5"/>
      <c r="GUD286" s="5"/>
      <c r="GUE286" s="5"/>
      <c r="GUF286" s="5"/>
      <c r="GUG286" s="5"/>
      <c r="GUH286" s="5"/>
      <c r="GUI286" s="5"/>
      <c r="GUJ286" s="5"/>
      <c r="GUK286" s="5"/>
      <c r="GUL286" s="5"/>
      <c r="GUM286" s="5"/>
      <c r="GUN286" s="5"/>
      <c r="GUO286" s="5"/>
      <c r="GUP286" s="5"/>
      <c r="GUQ286" s="5"/>
      <c r="GUR286" s="5"/>
      <c r="GUS286" s="5"/>
      <c r="GUT286" s="5"/>
      <c r="GUU286" s="5"/>
      <c r="GUV286" s="5"/>
      <c r="GUW286" s="5"/>
      <c r="GUX286" s="5"/>
      <c r="GUY286" s="5"/>
      <c r="GUZ286" s="5"/>
      <c r="GVA286" s="5"/>
      <c r="GVB286" s="5"/>
      <c r="GVC286" s="5"/>
      <c r="GVD286" s="5"/>
      <c r="GVE286" s="5"/>
      <c r="GVF286" s="5"/>
      <c r="GVG286" s="5"/>
      <c r="GVH286" s="5"/>
      <c r="GVI286" s="5"/>
      <c r="GVJ286" s="5"/>
      <c r="GVK286" s="5"/>
      <c r="GVL286" s="5"/>
      <c r="GVM286" s="5"/>
      <c r="GVN286" s="5"/>
      <c r="GVO286" s="5"/>
      <c r="GVP286" s="5"/>
      <c r="GVQ286" s="5"/>
      <c r="GVR286" s="5"/>
      <c r="GVS286" s="5"/>
      <c r="GVT286" s="5"/>
      <c r="GVU286" s="5"/>
      <c r="GVV286" s="5"/>
      <c r="GVW286" s="5"/>
      <c r="GVX286" s="5"/>
      <c r="GVY286" s="5"/>
      <c r="GVZ286" s="5"/>
      <c r="GWA286" s="5"/>
      <c r="GWB286" s="5"/>
      <c r="GWC286" s="5"/>
      <c r="GWD286" s="5"/>
      <c r="GWE286" s="5"/>
      <c r="GWF286" s="5"/>
      <c r="GWG286" s="5"/>
      <c r="GWH286" s="5"/>
      <c r="GWI286" s="5"/>
      <c r="GWJ286" s="5"/>
      <c r="GWK286" s="5"/>
      <c r="GWL286" s="5"/>
      <c r="GWM286" s="5"/>
      <c r="GWN286" s="5"/>
      <c r="GWO286" s="5"/>
      <c r="GWP286" s="5"/>
      <c r="GWQ286" s="5"/>
      <c r="GWR286" s="5"/>
      <c r="GWS286" s="5"/>
      <c r="GWT286" s="5"/>
      <c r="GWU286" s="5"/>
      <c r="GWV286" s="5"/>
      <c r="GWW286" s="5"/>
      <c r="GWX286" s="5"/>
      <c r="GWY286" s="5"/>
      <c r="GWZ286" s="5"/>
      <c r="GXA286" s="5"/>
      <c r="GXB286" s="5"/>
      <c r="GXC286" s="5"/>
      <c r="GXD286" s="5"/>
      <c r="GXE286" s="5"/>
      <c r="GXF286" s="5"/>
      <c r="GXG286" s="5"/>
      <c r="GXH286" s="5"/>
      <c r="GXI286" s="5"/>
      <c r="GXJ286" s="5"/>
      <c r="GXK286" s="5"/>
      <c r="GXL286" s="5"/>
      <c r="GXM286" s="5"/>
      <c r="GXN286" s="5"/>
      <c r="GXO286" s="5"/>
      <c r="GXP286" s="5"/>
      <c r="GXQ286" s="5"/>
      <c r="GXR286" s="5"/>
      <c r="GXS286" s="5"/>
      <c r="GXT286" s="5"/>
      <c r="GXU286" s="5"/>
      <c r="GXV286" s="5"/>
      <c r="GXW286" s="5"/>
      <c r="GXX286" s="5"/>
      <c r="GXY286" s="5"/>
      <c r="GXZ286" s="5"/>
      <c r="GYA286" s="5"/>
      <c r="GYB286" s="5"/>
      <c r="GYC286" s="5"/>
      <c r="GYD286" s="5"/>
      <c r="GYE286" s="5"/>
      <c r="GYF286" s="5"/>
      <c r="GYG286" s="5"/>
      <c r="GYH286" s="5"/>
      <c r="GYI286" s="5"/>
      <c r="GYJ286" s="5"/>
      <c r="GYK286" s="5"/>
      <c r="GYL286" s="5"/>
      <c r="GYM286" s="5"/>
      <c r="GYN286" s="5"/>
      <c r="GYO286" s="5"/>
      <c r="GYP286" s="5"/>
      <c r="GYQ286" s="5"/>
      <c r="GYR286" s="5"/>
      <c r="GYS286" s="5"/>
      <c r="GYT286" s="5"/>
      <c r="GYU286" s="5"/>
      <c r="GYV286" s="5"/>
      <c r="GYW286" s="5"/>
      <c r="GYX286" s="5"/>
      <c r="GYY286" s="5"/>
      <c r="GYZ286" s="5"/>
      <c r="GZA286" s="5"/>
      <c r="GZB286" s="5"/>
      <c r="GZC286" s="5"/>
      <c r="GZD286" s="5"/>
      <c r="GZE286" s="5"/>
      <c r="GZF286" s="5"/>
      <c r="GZG286" s="5"/>
      <c r="GZH286" s="5"/>
      <c r="GZI286" s="5"/>
      <c r="GZJ286" s="5"/>
      <c r="GZK286" s="5"/>
      <c r="GZL286" s="5"/>
      <c r="GZM286" s="5"/>
      <c r="GZN286" s="5"/>
      <c r="GZO286" s="5"/>
      <c r="GZP286" s="5"/>
      <c r="GZQ286" s="5"/>
      <c r="GZR286" s="5"/>
      <c r="GZS286" s="5"/>
      <c r="GZT286" s="5"/>
      <c r="GZU286" s="5"/>
      <c r="GZV286" s="5"/>
      <c r="GZW286" s="5"/>
      <c r="GZX286" s="5"/>
      <c r="GZY286" s="5"/>
      <c r="GZZ286" s="5"/>
      <c r="HAA286" s="5"/>
      <c r="HAB286" s="5"/>
      <c r="HAC286" s="5"/>
      <c r="HAD286" s="5"/>
      <c r="HAE286" s="5"/>
      <c r="HAF286" s="5"/>
      <c r="HAG286" s="5"/>
      <c r="HAH286" s="5"/>
      <c r="HAI286" s="5"/>
      <c r="HAJ286" s="5"/>
      <c r="HAK286" s="5"/>
      <c r="HAL286" s="5"/>
      <c r="HAM286" s="5"/>
      <c r="HAN286" s="5"/>
      <c r="HAO286" s="5"/>
      <c r="HAP286" s="5"/>
      <c r="HAQ286" s="5"/>
      <c r="HAR286" s="5"/>
      <c r="HAS286" s="5"/>
      <c r="HAT286" s="5"/>
      <c r="HAU286" s="5"/>
      <c r="HAV286" s="5"/>
      <c r="HAW286" s="5"/>
      <c r="HAX286" s="5"/>
      <c r="HAY286" s="5"/>
      <c r="HAZ286" s="5"/>
      <c r="HBA286" s="5"/>
      <c r="HBB286" s="5"/>
      <c r="HBC286" s="5"/>
      <c r="HBD286" s="5"/>
      <c r="HBE286" s="5"/>
      <c r="HBF286" s="5"/>
      <c r="HBG286" s="5"/>
      <c r="HBH286" s="5"/>
      <c r="HBI286" s="5"/>
      <c r="HBJ286" s="5"/>
      <c r="HBK286" s="5"/>
      <c r="HBL286" s="5"/>
      <c r="HBM286" s="5"/>
      <c r="HBN286" s="5"/>
      <c r="HBO286" s="5"/>
      <c r="HBP286" s="5"/>
      <c r="HBQ286" s="5"/>
      <c r="HBR286" s="5"/>
      <c r="HBS286" s="5"/>
      <c r="HBT286" s="5"/>
      <c r="HBU286" s="5"/>
      <c r="HBV286" s="5"/>
      <c r="HBW286" s="5"/>
      <c r="HBX286" s="5"/>
      <c r="HBY286" s="5"/>
      <c r="HBZ286" s="5"/>
      <c r="HCA286" s="5"/>
      <c r="HCB286" s="5"/>
      <c r="HCC286" s="5"/>
      <c r="HCD286" s="5"/>
      <c r="HCE286" s="5"/>
      <c r="HCF286" s="5"/>
      <c r="HCG286" s="5"/>
      <c r="HCH286" s="5"/>
      <c r="HCI286" s="5"/>
      <c r="HCJ286" s="5"/>
      <c r="HCK286" s="5"/>
      <c r="HCL286" s="5"/>
      <c r="HCM286" s="5"/>
      <c r="HCN286" s="5"/>
      <c r="HCO286" s="5"/>
      <c r="HCP286" s="5"/>
      <c r="HCQ286" s="5"/>
      <c r="HCR286" s="5"/>
      <c r="HCS286" s="5"/>
      <c r="HCT286" s="5"/>
      <c r="HCU286" s="5"/>
      <c r="HCV286" s="5"/>
      <c r="HCW286" s="5"/>
      <c r="HCX286" s="5"/>
      <c r="HCY286" s="5"/>
      <c r="HCZ286" s="5"/>
      <c r="HDA286" s="5"/>
      <c r="HDB286" s="5"/>
      <c r="HDC286" s="5"/>
      <c r="HDD286" s="5"/>
      <c r="HDE286" s="5"/>
      <c r="HDF286" s="5"/>
      <c r="HDG286" s="5"/>
      <c r="HDH286" s="5"/>
      <c r="HDI286" s="5"/>
      <c r="HDJ286" s="5"/>
      <c r="HDK286" s="5"/>
      <c r="HDL286" s="5"/>
      <c r="HDM286" s="5"/>
      <c r="HDN286" s="5"/>
      <c r="HDO286" s="5"/>
      <c r="HDP286" s="5"/>
      <c r="HDQ286" s="5"/>
      <c r="HDR286" s="5"/>
      <c r="HDS286" s="5"/>
      <c r="HDT286" s="5"/>
      <c r="HDU286" s="5"/>
      <c r="HDV286" s="5"/>
      <c r="HDW286" s="5"/>
      <c r="HDX286" s="5"/>
      <c r="HDY286" s="5"/>
      <c r="HDZ286" s="5"/>
      <c r="HEA286" s="5"/>
      <c r="HEB286" s="5"/>
      <c r="HEC286" s="5"/>
      <c r="HED286" s="5"/>
      <c r="HEE286" s="5"/>
      <c r="HEF286" s="5"/>
      <c r="HEG286" s="5"/>
      <c r="HEH286" s="5"/>
      <c r="HEI286" s="5"/>
      <c r="HEJ286" s="5"/>
      <c r="HEK286" s="5"/>
      <c r="HEL286" s="5"/>
      <c r="HEM286" s="5"/>
      <c r="HEN286" s="5"/>
      <c r="HEO286" s="5"/>
      <c r="HEP286" s="5"/>
      <c r="HEQ286" s="5"/>
      <c r="HER286" s="5"/>
      <c r="HES286" s="5"/>
      <c r="HET286" s="5"/>
      <c r="HEU286" s="5"/>
      <c r="HEV286" s="5"/>
      <c r="HEW286" s="5"/>
      <c r="HEX286" s="5"/>
      <c r="HEY286" s="5"/>
      <c r="HEZ286" s="5"/>
      <c r="HFA286" s="5"/>
      <c r="HFB286" s="5"/>
      <c r="HFC286" s="5"/>
      <c r="HFD286" s="5"/>
      <c r="HFE286" s="5"/>
      <c r="HFF286" s="5"/>
      <c r="HFG286" s="5"/>
      <c r="HFH286" s="5"/>
      <c r="HFI286" s="5"/>
      <c r="HFJ286" s="5"/>
      <c r="HFK286" s="5"/>
      <c r="HFL286" s="5"/>
      <c r="HFM286" s="5"/>
      <c r="HFN286" s="5"/>
      <c r="HFO286" s="5"/>
      <c r="HFP286" s="5"/>
      <c r="HFQ286" s="5"/>
      <c r="HFR286" s="5"/>
      <c r="HFS286" s="5"/>
      <c r="HFT286" s="5"/>
      <c r="HFU286" s="5"/>
      <c r="HFV286" s="5"/>
      <c r="HFW286" s="5"/>
      <c r="HFX286" s="5"/>
      <c r="HFY286" s="5"/>
      <c r="HFZ286" s="5"/>
      <c r="HGA286" s="5"/>
      <c r="HGB286" s="5"/>
      <c r="HGC286" s="5"/>
      <c r="HGD286" s="5"/>
      <c r="HGE286" s="5"/>
      <c r="HGF286" s="5"/>
      <c r="HGG286" s="5"/>
      <c r="HGH286" s="5"/>
      <c r="HGI286" s="5"/>
      <c r="HGJ286" s="5"/>
      <c r="HGK286" s="5"/>
      <c r="HGL286" s="5"/>
      <c r="HGM286" s="5"/>
      <c r="HGN286" s="5"/>
      <c r="HGO286" s="5"/>
      <c r="HGP286" s="5"/>
      <c r="HGQ286" s="5"/>
      <c r="HGR286" s="5"/>
      <c r="HGS286" s="5"/>
      <c r="HGT286" s="5"/>
      <c r="HGU286" s="5"/>
      <c r="HGV286" s="5"/>
      <c r="HGW286" s="5"/>
      <c r="HGX286" s="5"/>
      <c r="HGY286" s="5"/>
      <c r="HGZ286" s="5"/>
      <c r="HHA286" s="5"/>
      <c r="HHB286" s="5"/>
      <c r="HHC286" s="5"/>
      <c r="HHD286" s="5"/>
      <c r="HHE286" s="5"/>
      <c r="HHF286" s="5"/>
      <c r="HHG286" s="5"/>
      <c r="HHH286" s="5"/>
      <c r="HHI286" s="5"/>
      <c r="HHJ286" s="5"/>
      <c r="HHK286" s="5"/>
      <c r="HHL286" s="5"/>
      <c r="HHM286" s="5"/>
      <c r="HHN286" s="5"/>
      <c r="HHO286" s="5"/>
      <c r="HHP286" s="5"/>
      <c r="HHQ286" s="5"/>
      <c r="HHR286" s="5"/>
      <c r="HHS286" s="5"/>
      <c r="HHT286" s="5"/>
      <c r="HHU286" s="5"/>
      <c r="HHV286" s="5"/>
      <c r="HHW286" s="5"/>
      <c r="HHX286" s="5"/>
      <c r="HHY286" s="5"/>
      <c r="HHZ286" s="5"/>
      <c r="HIA286" s="5"/>
      <c r="HIB286" s="5"/>
      <c r="HIC286" s="5"/>
      <c r="HID286" s="5"/>
      <c r="HIE286" s="5"/>
      <c r="HIF286" s="5"/>
      <c r="HIG286" s="5"/>
      <c r="HIH286" s="5"/>
      <c r="HII286" s="5"/>
      <c r="HIJ286" s="5"/>
      <c r="HIK286" s="5"/>
      <c r="HIL286" s="5"/>
      <c r="HIM286" s="5"/>
      <c r="HIN286" s="5"/>
      <c r="HIO286" s="5"/>
      <c r="HIP286" s="5"/>
      <c r="HIQ286" s="5"/>
      <c r="HIR286" s="5"/>
      <c r="HIS286" s="5"/>
      <c r="HIT286" s="5"/>
      <c r="HIU286" s="5"/>
      <c r="HIV286" s="5"/>
      <c r="HIW286" s="5"/>
      <c r="HIX286" s="5"/>
      <c r="HIY286" s="5"/>
      <c r="HIZ286" s="5"/>
      <c r="HJA286" s="5"/>
      <c r="HJB286" s="5"/>
      <c r="HJC286" s="5"/>
      <c r="HJD286" s="5"/>
      <c r="HJE286" s="5"/>
      <c r="HJF286" s="5"/>
      <c r="HJG286" s="5"/>
      <c r="HJH286" s="5"/>
      <c r="HJI286" s="5"/>
      <c r="HJJ286" s="5"/>
      <c r="HJK286" s="5"/>
      <c r="HJL286" s="5"/>
      <c r="HJM286" s="5"/>
      <c r="HJN286" s="5"/>
      <c r="HJO286" s="5"/>
      <c r="HJP286" s="5"/>
      <c r="HJQ286" s="5"/>
      <c r="HJR286" s="5"/>
      <c r="HJS286" s="5"/>
      <c r="HJT286" s="5"/>
      <c r="HJU286" s="5"/>
      <c r="HJV286" s="5"/>
      <c r="HJW286" s="5"/>
      <c r="HJX286" s="5"/>
      <c r="HJY286" s="5"/>
      <c r="HJZ286" s="5"/>
      <c r="HKA286" s="5"/>
      <c r="HKB286" s="5"/>
      <c r="HKC286" s="5"/>
      <c r="HKD286" s="5"/>
      <c r="HKE286" s="5"/>
      <c r="HKF286" s="5"/>
      <c r="HKG286" s="5"/>
      <c r="HKH286" s="5"/>
      <c r="HKI286" s="5"/>
      <c r="HKJ286" s="5"/>
      <c r="HKK286" s="5"/>
      <c r="HKL286" s="5"/>
      <c r="HKM286" s="5"/>
      <c r="HKN286" s="5"/>
      <c r="HKO286" s="5"/>
      <c r="HKP286" s="5"/>
      <c r="HKQ286" s="5"/>
      <c r="HKR286" s="5"/>
      <c r="HKS286" s="5"/>
      <c r="HKT286" s="5"/>
      <c r="HKU286" s="5"/>
      <c r="HKV286" s="5"/>
      <c r="HKW286" s="5"/>
      <c r="HKX286" s="5"/>
      <c r="HKY286" s="5"/>
      <c r="HKZ286" s="5"/>
      <c r="HLA286" s="5"/>
      <c r="HLB286" s="5"/>
      <c r="HLC286" s="5"/>
      <c r="HLD286" s="5"/>
      <c r="HLE286" s="5"/>
      <c r="HLF286" s="5"/>
      <c r="HLG286" s="5"/>
      <c r="HLH286" s="5"/>
      <c r="HLI286" s="5"/>
      <c r="HLJ286" s="5"/>
      <c r="HLK286" s="5"/>
      <c r="HLL286" s="5"/>
      <c r="HLM286" s="5"/>
      <c r="HLN286" s="5"/>
      <c r="HLO286" s="5"/>
      <c r="HLP286" s="5"/>
      <c r="HLQ286" s="5"/>
      <c r="HLR286" s="5"/>
      <c r="HLS286" s="5"/>
      <c r="HLT286" s="5"/>
      <c r="HLU286" s="5"/>
      <c r="HLV286" s="5"/>
      <c r="HLW286" s="5"/>
      <c r="HLX286" s="5"/>
      <c r="HLY286" s="5"/>
      <c r="HLZ286" s="5"/>
      <c r="HMA286" s="5"/>
      <c r="HMB286" s="5"/>
      <c r="HMC286" s="5"/>
      <c r="HMD286" s="5"/>
      <c r="HME286" s="5"/>
      <c r="HMF286" s="5"/>
      <c r="HMG286" s="5"/>
      <c r="HMH286" s="5"/>
      <c r="HMI286" s="5"/>
      <c r="HMJ286" s="5"/>
      <c r="HMK286" s="5"/>
      <c r="HML286" s="5"/>
      <c r="HMM286" s="5"/>
      <c r="HMN286" s="5"/>
      <c r="HMO286" s="5"/>
      <c r="HMP286" s="5"/>
      <c r="HMQ286" s="5"/>
      <c r="HMR286" s="5"/>
      <c r="HMS286" s="5"/>
      <c r="HMT286" s="5"/>
      <c r="HMU286" s="5"/>
      <c r="HMV286" s="5"/>
      <c r="HMW286" s="5"/>
      <c r="HMX286" s="5"/>
      <c r="HMY286" s="5"/>
      <c r="HMZ286" s="5"/>
      <c r="HNA286" s="5"/>
      <c r="HNB286" s="5"/>
      <c r="HNC286" s="5"/>
      <c r="HND286" s="5"/>
      <c r="HNE286" s="5"/>
      <c r="HNF286" s="5"/>
      <c r="HNG286" s="5"/>
      <c r="HNH286" s="5"/>
      <c r="HNI286" s="5"/>
      <c r="HNJ286" s="5"/>
      <c r="HNK286" s="5"/>
      <c r="HNL286" s="5"/>
      <c r="HNM286" s="5"/>
      <c r="HNN286" s="5"/>
      <c r="HNO286" s="5"/>
      <c r="HNP286" s="5"/>
      <c r="HNQ286" s="5"/>
      <c r="HNR286" s="5"/>
      <c r="HNS286" s="5"/>
      <c r="HNT286" s="5"/>
      <c r="HNU286" s="5"/>
      <c r="HNV286" s="5"/>
      <c r="HNW286" s="5"/>
      <c r="HNX286" s="5"/>
      <c r="HNY286" s="5"/>
      <c r="HNZ286" s="5"/>
      <c r="HOA286" s="5"/>
      <c r="HOB286" s="5"/>
      <c r="HOC286" s="5"/>
      <c r="HOD286" s="5"/>
      <c r="HOE286" s="5"/>
      <c r="HOF286" s="5"/>
      <c r="HOG286" s="5"/>
      <c r="HOH286" s="5"/>
      <c r="HOI286" s="5"/>
      <c r="HOJ286" s="5"/>
      <c r="HOK286" s="5"/>
      <c r="HOL286" s="5"/>
      <c r="HOM286" s="5"/>
      <c r="HON286" s="5"/>
      <c r="HOO286" s="5"/>
      <c r="HOP286" s="5"/>
      <c r="HOQ286" s="5"/>
      <c r="HOR286" s="5"/>
      <c r="HOS286" s="5"/>
      <c r="HOT286" s="5"/>
      <c r="HOU286" s="5"/>
      <c r="HOV286" s="5"/>
      <c r="HOW286" s="5"/>
      <c r="HOX286" s="5"/>
      <c r="HOY286" s="5"/>
      <c r="HOZ286" s="5"/>
      <c r="HPA286" s="5"/>
      <c r="HPB286" s="5"/>
      <c r="HPC286" s="5"/>
      <c r="HPD286" s="5"/>
      <c r="HPE286" s="5"/>
      <c r="HPF286" s="5"/>
      <c r="HPG286" s="5"/>
      <c r="HPH286" s="5"/>
      <c r="HPI286" s="5"/>
      <c r="HPJ286" s="5"/>
      <c r="HPK286" s="5"/>
      <c r="HPL286" s="5"/>
      <c r="HPM286" s="5"/>
      <c r="HPN286" s="5"/>
      <c r="HPO286" s="5"/>
      <c r="HPP286" s="5"/>
      <c r="HPQ286" s="5"/>
      <c r="HPR286" s="5"/>
      <c r="HPS286" s="5"/>
      <c r="HPT286" s="5"/>
      <c r="HPU286" s="5"/>
      <c r="HPV286" s="5"/>
      <c r="HPW286" s="5"/>
      <c r="HPX286" s="5"/>
      <c r="HPY286" s="5"/>
      <c r="HPZ286" s="5"/>
      <c r="HQA286" s="5"/>
      <c r="HQB286" s="5"/>
      <c r="HQC286" s="5"/>
      <c r="HQD286" s="5"/>
      <c r="HQE286" s="5"/>
      <c r="HQF286" s="5"/>
      <c r="HQG286" s="5"/>
      <c r="HQH286" s="5"/>
      <c r="HQI286" s="5"/>
      <c r="HQJ286" s="5"/>
      <c r="HQK286" s="5"/>
      <c r="HQL286" s="5"/>
      <c r="HQM286" s="5"/>
      <c r="HQN286" s="5"/>
      <c r="HQO286" s="5"/>
      <c r="HQP286" s="5"/>
      <c r="HQQ286" s="5"/>
      <c r="HQR286" s="5"/>
      <c r="HQS286" s="5"/>
      <c r="HQT286" s="5"/>
      <c r="HQU286" s="5"/>
      <c r="HQV286" s="5"/>
      <c r="HQW286" s="5"/>
      <c r="HQX286" s="5"/>
      <c r="HQY286" s="5"/>
      <c r="HQZ286" s="5"/>
      <c r="HRA286" s="5"/>
      <c r="HRB286" s="5"/>
      <c r="HRC286" s="5"/>
      <c r="HRD286" s="5"/>
      <c r="HRE286" s="5"/>
      <c r="HRF286" s="5"/>
      <c r="HRG286" s="5"/>
      <c r="HRH286" s="5"/>
      <c r="HRI286" s="5"/>
      <c r="HRJ286" s="5"/>
      <c r="HRK286" s="5"/>
      <c r="HRL286" s="5"/>
      <c r="HRM286" s="5"/>
      <c r="HRN286" s="5"/>
      <c r="HRO286" s="5"/>
      <c r="HRP286" s="5"/>
      <c r="HRQ286" s="5"/>
      <c r="HRR286" s="5"/>
      <c r="HRS286" s="5"/>
      <c r="HRT286" s="5"/>
      <c r="HRU286" s="5"/>
      <c r="HRV286" s="5"/>
      <c r="HRW286" s="5"/>
      <c r="HRX286" s="5"/>
      <c r="HRY286" s="5"/>
      <c r="HRZ286" s="5"/>
      <c r="HSA286" s="5"/>
      <c r="HSB286" s="5"/>
      <c r="HSC286" s="5"/>
      <c r="HSD286" s="5"/>
      <c r="HSE286" s="5"/>
      <c r="HSF286" s="5"/>
      <c r="HSG286" s="5"/>
      <c r="HSH286" s="5"/>
      <c r="HSI286" s="5"/>
      <c r="HSJ286" s="5"/>
      <c r="HSK286" s="5"/>
      <c r="HSL286" s="5"/>
      <c r="HSM286" s="5"/>
      <c r="HSN286" s="5"/>
      <c r="HSO286" s="5"/>
      <c r="HSP286" s="5"/>
      <c r="HSQ286" s="5"/>
      <c r="HSR286" s="5"/>
      <c r="HSS286" s="5"/>
      <c r="HST286" s="5"/>
      <c r="HSU286" s="5"/>
      <c r="HSV286" s="5"/>
      <c r="HSW286" s="5"/>
      <c r="HSX286" s="5"/>
      <c r="HSY286" s="5"/>
      <c r="HSZ286" s="5"/>
      <c r="HTA286" s="5"/>
      <c r="HTB286" s="5"/>
      <c r="HTC286" s="5"/>
      <c r="HTD286" s="5"/>
      <c r="HTE286" s="5"/>
      <c r="HTF286" s="5"/>
      <c r="HTG286" s="5"/>
      <c r="HTH286" s="5"/>
      <c r="HTI286" s="5"/>
      <c r="HTJ286" s="5"/>
      <c r="HTK286" s="5"/>
      <c r="HTL286" s="5"/>
      <c r="HTM286" s="5"/>
      <c r="HTN286" s="5"/>
      <c r="HTO286" s="5"/>
      <c r="HTP286" s="5"/>
      <c r="HTQ286" s="5"/>
      <c r="HTR286" s="5"/>
      <c r="HTS286" s="5"/>
      <c r="HTT286" s="5"/>
      <c r="HTU286" s="5"/>
      <c r="HTV286" s="5"/>
      <c r="HTW286" s="5"/>
      <c r="HTX286" s="5"/>
      <c r="HTY286" s="5"/>
      <c r="HTZ286" s="5"/>
      <c r="HUA286" s="5"/>
      <c r="HUB286" s="5"/>
      <c r="HUC286" s="5"/>
      <c r="HUD286" s="5"/>
      <c r="HUE286" s="5"/>
      <c r="HUF286" s="5"/>
      <c r="HUG286" s="5"/>
      <c r="HUH286" s="5"/>
      <c r="HUI286" s="5"/>
      <c r="HUJ286" s="5"/>
      <c r="HUK286" s="5"/>
      <c r="HUL286" s="5"/>
      <c r="HUM286" s="5"/>
      <c r="HUN286" s="5"/>
      <c r="HUO286" s="5"/>
      <c r="HUP286" s="5"/>
      <c r="HUQ286" s="5"/>
      <c r="HUR286" s="5"/>
      <c r="HUS286" s="5"/>
      <c r="HUT286" s="5"/>
      <c r="HUU286" s="5"/>
      <c r="HUV286" s="5"/>
      <c r="HUW286" s="5"/>
      <c r="HUX286" s="5"/>
      <c r="HUY286" s="5"/>
      <c r="HUZ286" s="5"/>
      <c r="HVA286" s="5"/>
      <c r="HVB286" s="5"/>
      <c r="HVC286" s="5"/>
      <c r="HVD286" s="5"/>
      <c r="HVE286" s="5"/>
      <c r="HVF286" s="5"/>
      <c r="HVG286" s="5"/>
      <c r="HVH286" s="5"/>
      <c r="HVI286" s="5"/>
      <c r="HVJ286" s="5"/>
      <c r="HVK286" s="5"/>
      <c r="HVL286" s="5"/>
      <c r="HVM286" s="5"/>
      <c r="HVN286" s="5"/>
      <c r="HVO286" s="5"/>
      <c r="HVP286" s="5"/>
      <c r="HVQ286" s="5"/>
      <c r="HVR286" s="5"/>
      <c r="HVS286" s="5"/>
      <c r="HVT286" s="5"/>
      <c r="HVU286" s="5"/>
      <c r="HVV286" s="5"/>
      <c r="HVW286" s="5"/>
      <c r="HVX286" s="5"/>
      <c r="HVY286" s="5"/>
      <c r="HVZ286" s="5"/>
      <c r="HWA286" s="5"/>
      <c r="HWB286" s="5"/>
      <c r="HWC286" s="5"/>
      <c r="HWD286" s="5"/>
      <c r="HWE286" s="5"/>
      <c r="HWF286" s="5"/>
      <c r="HWG286" s="5"/>
      <c r="HWH286" s="5"/>
      <c r="HWI286" s="5"/>
      <c r="HWJ286" s="5"/>
      <c r="HWK286" s="5"/>
      <c r="HWL286" s="5"/>
      <c r="HWM286" s="5"/>
      <c r="HWN286" s="5"/>
      <c r="HWO286" s="5"/>
      <c r="HWP286" s="5"/>
      <c r="HWQ286" s="5"/>
      <c r="HWR286" s="5"/>
      <c r="HWS286" s="5"/>
      <c r="HWT286" s="5"/>
      <c r="HWU286" s="5"/>
      <c r="HWV286" s="5"/>
      <c r="HWW286" s="5"/>
      <c r="HWX286" s="5"/>
      <c r="HWY286" s="5"/>
      <c r="HWZ286" s="5"/>
      <c r="HXA286" s="5"/>
      <c r="HXB286" s="5"/>
      <c r="HXC286" s="5"/>
      <c r="HXD286" s="5"/>
      <c r="HXE286" s="5"/>
      <c r="HXF286" s="5"/>
      <c r="HXG286" s="5"/>
      <c r="HXH286" s="5"/>
      <c r="HXI286" s="5"/>
      <c r="HXJ286" s="5"/>
      <c r="HXK286" s="5"/>
      <c r="HXL286" s="5"/>
      <c r="HXM286" s="5"/>
      <c r="HXN286" s="5"/>
      <c r="HXO286" s="5"/>
      <c r="HXP286" s="5"/>
      <c r="HXQ286" s="5"/>
      <c r="HXR286" s="5"/>
      <c r="HXS286" s="5"/>
      <c r="HXT286" s="5"/>
      <c r="HXU286" s="5"/>
      <c r="HXV286" s="5"/>
      <c r="HXW286" s="5"/>
      <c r="HXX286" s="5"/>
      <c r="HXY286" s="5"/>
      <c r="HXZ286" s="5"/>
      <c r="HYA286" s="5"/>
      <c r="HYB286" s="5"/>
      <c r="HYC286" s="5"/>
      <c r="HYD286" s="5"/>
      <c r="HYE286" s="5"/>
      <c r="HYF286" s="5"/>
      <c r="HYG286" s="5"/>
      <c r="HYH286" s="5"/>
      <c r="HYI286" s="5"/>
      <c r="HYJ286" s="5"/>
      <c r="HYK286" s="5"/>
      <c r="HYL286" s="5"/>
      <c r="HYM286" s="5"/>
      <c r="HYN286" s="5"/>
      <c r="HYO286" s="5"/>
      <c r="HYP286" s="5"/>
      <c r="HYQ286" s="5"/>
      <c r="HYR286" s="5"/>
      <c r="HYS286" s="5"/>
      <c r="HYT286" s="5"/>
      <c r="HYU286" s="5"/>
      <c r="HYV286" s="5"/>
      <c r="HYW286" s="5"/>
      <c r="HYX286" s="5"/>
      <c r="HYY286" s="5"/>
      <c r="HYZ286" s="5"/>
      <c r="HZA286" s="5"/>
      <c r="HZB286" s="5"/>
      <c r="HZC286" s="5"/>
      <c r="HZD286" s="5"/>
      <c r="HZE286" s="5"/>
      <c r="HZF286" s="5"/>
      <c r="HZG286" s="5"/>
      <c r="HZH286" s="5"/>
      <c r="HZI286" s="5"/>
      <c r="HZJ286" s="5"/>
      <c r="HZK286" s="5"/>
      <c r="HZL286" s="5"/>
      <c r="HZM286" s="5"/>
      <c r="HZN286" s="5"/>
      <c r="HZO286" s="5"/>
      <c r="HZP286" s="5"/>
      <c r="HZQ286" s="5"/>
      <c r="HZR286" s="5"/>
      <c r="HZS286" s="5"/>
      <c r="HZT286" s="5"/>
      <c r="HZU286" s="5"/>
      <c r="HZV286" s="5"/>
      <c r="HZW286" s="5"/>
      <c r="HZX286" s="5"/>
      <c r="HZY286" s="5"/>
      <c r="HZZ286" s="5"/>
      <c r="IAA286" s="5"/>
      <c r="IAB286" s="5"/>
      <c r="IAC286" s="5"/>
      <c r="IAD286" s="5"/>
      <c r="IAE286" s="5"/>
      <c r="IAF286" s="5"/>
      <c r="IAG286" s="5"/>
      <c r="IAH286" s="5"/>
      <c r="IAI286" s="5"/>
      <c r="IAJ286" s="5"/>
      <c r="IAK286" s="5"/>
      <c r="IAL286" s="5"/>
      <c r="IAM286" s="5"/>
      <c r="IAN286" s="5"/>
      <c r="IAO286" s="5"/>
      <c r="IAP286" s="5"/>
      <c r="IAQ286" s="5"/>
      <c r="IAR286" s="5"/>
      <c r="IAS286" s="5"/>
      <c r="IAT286" s="5"/>
      <c r="IAU286" s="5"/>
      <c r="IAV286" s="5"/>
      <c r="IAW286" s="5"/>
      <c r="IAX286" s="5"/>
      <c r="IAY286" s="5"/>
      <c r="IAZ286" s="5"/>
      <c r="IBA286" s="5"/>
      <c r="IBB286" s="5"/>
      <c r="IBC286" s="5"/>
      <c r="IBD286" s="5"/>
      <c r="IBE286" s="5"/>
      <c r="IBF286" s="5"/>
      <c r="IBG286" s="5"/>
      <c r="IBH286" s="5"/>
      <c r="IBI286" s="5"/>
      <c r="IBJ286" s="5"/>
      <c r="IBK286" s="5"/>
      <c r="IBL286" s="5"/>
      <c r="IBM286" s="5"/>
      <c r="IBN286" s="5"/>
      <c r="IBO286" s="5"/>
      <c r="IBP286" s="5"/>
      <c r="IBQ286" s="5"/>
      <c r="IBR286" s="5"/>
      <c r="IBS286" s="5"/>
      <c r="IBT286" s="5"/>
      <c r="IBU286" s="5"/>
      <c r="IBV286" s="5"/>
      <c r="IBW286" s="5"/>
      <c r="IBX286" s="5"/>
      <c r="IBY286" s="5"/>
      <c r="IBZ286" s="5"/>
      <c r="ICA286" s="5"/>
      <c r="ICB286" s="5"/>
      <c r="ICC286" s="5"/>
      <c r="ICD286" s="5"/>
      <c r="ICE286" s="5"/>
      <c r="ICF286" s="5"/>
      <c r="ICG286" s="5"/>
      <c r="ICH286" s="5"/>
      <c r="ICI286" s="5"/>
      <c r="ICJ286" s="5"/>
      <c r="ICK286" s="5"/>
      <c r="ICL286" s="5"/>
      <c r="ICM286" s="5"/>
      <c r="ICN286" s="5"/>
      <c r="ICO286" s="5"/>
      <c r="ICP286" s="5"/>
      <c r="ICQ286" s="5"/>
      <c r="ICR286" s="5"/>
      <c r="ICS286" s="5"/>
      <c r="ICT286" s="5"/>
      <c r="ICU286" s="5"/>
      <c r="ICV286" s="5"/>
      <c r="ICW286" s="5"/>
      <c r="ICX286" s="5"/>
      <c r="ICY286" s="5"/>
      <c r="ICZ286" s="5"/>
      <c r="IDA286" s="5"/>
      <c r="IDB286" s="5"/>
      <c r="IDC286" s="5"/>
      <c r="IDD286" s="5"/>
      <c r="IDE286" s="5"/>
      <c r="IDF286" s="5"/>
      <c r="IDG286" s="5"/>
      <c r="IDH286" s="5"/>
      <c r="IDI286" s="5"/>
      <c r="IDJ286" s="5"/>
      <c r="IDK286" s="5"/>
      <c r="IDL286" s="5"/>
      <c r="IDM286" s="5"/>
      <c r="IDN286" s="5"/>
      <c r="IDO286" s="5"/>
      <c r="IDP286" s="5"/>
      <c r="IDQ286" s="5"/>
      <c r="IDR286" s="5"/>
      <c r="IDS286" s="5"/>
      <c r="IDT286" s="5"/>
      <c r="IDU286" s="5"/>
      <c r="IDV286" s="5"/>
      <c r="IDW286" s="5"/>
      <c r="IDX286" s="5"/>
      <c r="IDY286" s="5"/>
      <c r="IDZ286" s="5"/>
      <c r="IEA286" s="5"/>
      <c r="IEB286" s="5"/>
      <c r="IEC286" s="5"/>
      <c r="IED286" s="5"/>
      <c r="IEE286" s="5"/>
      <c r="IEF286" s="5"/>
      <c r="IEG286" s="5"/>
      <c r="IEH286" s="5"/>
      <c r="IEI286" s="5"/>
      <c r="IEJ286" s="5"/>
      <c r="IEK286" s="5"/>
      <c r="IEL286" s="5"/>
      <c r="IEM286" s="5"/>
      <c r="IEN286" s="5"/>
      <c r="IEO286" s="5"/>
      <c r="IEP286" s="5"/>
      <c r="IEQ286" s="5"/>
      <c r="IER286" s="5"/>
      <c r="IES286" s="5"/>
      <c r="IET286" s="5"/>
      <c r="IEU286" s="5"/>
      <c r="IEV286" s="5"/>
      <c r="IEW286" s="5"/>
      <c r="IEX286" s="5"/>
      <c r="IEY286" s="5"/>
      <c r="IEZ286" s="5"/>
      <c r="IFA286" s="5"/>
      <c r="IFB286" s="5"/>
      <c r="IFC286" s="5"/>
      <c r="IFD286" s="5"/>
      <c r="IFE286" s="5"/>
      <c r="IFF286" s="5"/>
      <c r="IFG286" s="5"/>
      <c r="IFH286" s="5"/>
      <c r="IFI286" s="5"/>
      <c r="IFJ286" s="5"/>
      <c r="IFK286" s="5"/>
      <c r="IFL286" s="5"/>
      <c r="IFM286" s="5"/>
      <c r="IFN286" s="5"/>
      <c r="IFO286" s="5"/>
      <c r="IFP286" s="5"/>
      <c r="IFQ286" s="5"/>
      <c r="IFR286" s="5"/>
      <c r="IFS286" s="5"/>
      <c r="IFT286" s="5"/>
      <c r="IFU286" s="5"/>
      <c r="IFV286" s="5"/>
      <c r="IFW286" s="5"/>
      <c r="IFX286" s="5"/>
      <c r="IFY286" s="5"/>
      <c r="IFZ286" s="5"/>
      <c r="IGA286" s="5"/>
      <c r="IGB286" s="5"/>
      <c r="IGC286" s="5"/>
      <c r="IGD286" s="5"/>
      <c r="IGE286" s="5"/>
      <c r="IGF286" s="5"/>
      <c r="IGG286" s="5"/>
      <c r="IGH286" s="5"/>
      <c r="IGI286" s="5"/>
      <c r="IGJ286" s="5"/>
      <c r="IGK286" s="5"/>
      <c r="IGL286" s="5"/>
      <c r="IGM286" s="5"/>
      <c r="IGN286" s="5"/>
      <c r="IGO286" s="5"/>
      <c r="IGP286" s="5"/>
      <c r="IGQ286" s="5"/>
      <c r="IGR286" s="5"/>
      <c r="IGS286" s="5"/>
      <c r="IGT286" s="5"/>
      <c r="IGU286" s="5"/>
      <c r="IGV286" s="5"/>
      <c r="IGW286" s="5"/>
      <c r="IGX286" s="5"/>
      <c r="IGY286" s="5"/>
      <c r="IGZ286" s="5"/>
      <c r="IHA286" s="5"/>
      <c r="IHB286" s="5"/>
      <c r="IHC286" s="5"/>
      <c r="IHD286" s="5"/>
      <c r="IHE286" s="5"/>
      <c r="IHF286" s="5"/>
      <c r="IHG286" s="5"/>
      <c r="IHH286" s="5"/>
      <c r="IHI286" s="5"/>
      <c r="IHJ286" s="5"/>
      <c r="IHK286" s="5"/>
      <c r="IHL286" s="5"/>
      <c r="IHM286" s="5"/>
      <c r="IHN286" s="5"/>
      <c r="IHO286" s="5"/>
      <c r="IHP286" s="5"/>
      <c r="IHQ286" s="5"/>
      <c r="IHR286" s="5"/>
      <c r="IHS286" s="5"/>
      <c r="IHT286" s="5"/>
      <c r="IHU286" s="5"/>
      <c r="IHV286" s="5"/>
      <c r="IHW286" s="5"/>
      <c r="IHX286" s="5"/>
      <c r="IHY286" s="5"/>
      <c r="IHZ286" s="5"/>
      <c r="IIA286" s="5"/>
      <c r="IIB286" s="5"/>
      <c r="IIC286" s="5"/>
      <c r="IID286" s="5"/>
      <c r="IIE286" s="5"/>
      <c r="IIF286" s="5"/>
      <c r="IIG286" s="5"/>
      <c r="IIH286" s="5"/>
      <c r="III286" s="5"/>
      <c r="IIJ286" s="5"/>
      <c r="IIK286" s="5"/>
      <c r="IIL286" s="5"/>
      <c r="IIM286" s="5"/>
      <c r="IIN286" s="5"/>
      <c r="IIO286" s="5"/>
      <c r="IIP286" s="5"/>
      <c r="IIQ286" s="5"/>
      <c r="IIR286" s="5"/>
      <c r="IIS286" s="5"/>
      <c r="IIT286" s="5"/>
      <c r="IIU286" s="5"/>
      <c r="IIV286" s="5"/>
      <c r="IIW286" s="5"/>
      <c r="IIX286" s="5"/>
      <c r="IIY286" s="5"/>
      <c r="IIZ286" s="5"/>
      <c r="IJA286" s="5"/>
      <c r="IJB286" s="5"/>
      <c r="IJC286" s="5"/>
      <c r="IJD286" s="5"/>
      <c r="IJE286" s="5"/>
      <c r="IJF286" s="5"/>
      <c r="IJG286" s="5"/>
      <c r="IJH286" s="5"/>
      <c r="IJI286" s="5"/>
      <c r="IJJ286" s="5"/>
      <c r="IJK286" s="5"/>
      <c r="IJL286" s="5"/>
      <c r="IJM286" s="5"/>
      <c r="IJN286" s="5"/>
      <c r="IJO286" s="5"/>
      <c r="IJP286" s="5"/>
      <c r="IJQ286" s="5"/>
      <c r="IJR286" s="5"/>
      <c r="IJS286" s="5"/>
      <c r="IJT286" s="5"/>
      <c r="IJU286" s="5"/>
      <c r="IJV286" s="5"/>
      <c r="IJW286" s="5"/>
      <c r="IJX286" s="5"/>
      <c r="IJY286" s="5"/>
      <c r="IJZ286" s="5"/>
      <c r="IKA286" s="5"/>
      <c r="IKB286" s="5"/>
      <c r="IKC286" s="5"/>
      <c r="IKD286" s="5"/>
      <c r="IKE286" s="5"/>
      <c r="IKF286" s="5"/>
      <c r="IKG286" s="5"/>
      <c r="IKH286" s="5"/>
      <c r="IKI286" s="5"/>
      <c r="IKJ286" s="5"/>
      <c r="IKK286" s="5"/>
      <c r="IKL286" s="5"/>
      <c r="IKM286" s="5"/>
      <c r="IKN286" s="5"/>
      <c r="IKO286" s="5"/>
      <c r="IKP286" s="5"/>
      <c r="IKQ286" s="5"/>
      <c r="IKR286" s="5"/>
      <c r="IKS286" s="5"/>
      <c r="IKT286" s="5"/>
      <c r="IKU286" s="5"/>
      <c r="IKV286" s="5"/>
      <c r="IKW286" s="5"/>
      <c r="IKX286" s="5"/>
      <c r="IKY286" s="5"/>
      <c r="IKZ286" s="5"/>
      <c r="ILA286" s="5"/>
      <c r="ILB286" s="5"/>
      <c r="ILC286" s="5"/>
      <c r="ILD286" s="5"/>
      <c r="ILE286" s="5"/>
      <c r="ILF286" s="5"/>
      <c r="ILG286" s="5"/>
      <c r="ILH286" s="5"/>
      <c r="ILI286" s="5"/>
      <c r="ILJ286" s="5"/>
      <c r="ILK286" s="5"/>
      <c r="ILL286" s="5"/>
      <c r="ILM286" s="5"/>
      <c r="ILN286" s="5"/>
      <c r="ILO286" s="5"/>
      <c r="ILP286" s="5"/>
      <c r="ILQ286" s="5"/>
      <c r="ILR286" s="5"/>
      <c r="ILS286" s="5"/>
      <c r="ILT286" s="5"/>
      <c r="ILU286" s="5"/>
      <c r="ILV286" s="5"/>
      <c r="ILW286" s="5"/>
      <c r="ILX286" s="5"/>
      <c r="ILY286" s="5"/>
      <c r="ILZ286" s="5"/>
      <c r="IMA286" s="5"/>
      <c r="IMB286" s="5"/>
      <c r="IMC286" s="5"/>
      <c r="IMD286" s="5"/>
      <c r="IME286" s="5"/>
      <c r="IMF286" s="5"/>
      <c r="IMG286" s="5"/>
      <c r="IMH286" s="5"/>
      <c r="IMI286" s="5"/>
      <c r="IMJ286" s="5"/>
      <c r="IMK286" s="5"/>
      <c r="IML286" s="5"/>
      <c r="IMM286" s="5"/>
      <c r="IMN286" s="5"/>
      <c r="IMO286" s="5"/>
      <c r="IMP286" s="5"/>
      <c r="IMQ286" s="5"/>
      <c r="IMR286" s="5"/>
      <c r="IMS286" s="5"/>
      <c r="IMT286" s="5"/>
      <c r="IMU286" s="5"/>
      <c r="IMV286" s="5"/>
      <c r="IMW286" s="5"/>
      <c r="IMX286" s="5"/>
      <c r="IMY286" s="5"/>
      <c r="IMZ286" s="5"/>
      <c r="INA286" s="5"/>
      <c r="INB286" s="5"/>
      <c r="INC286" s="5"/>
      <c r="IND286" s="5"/>
      <c r="INE286" s="5"/>
      <c r="INF286" s="5"/>
      <c r="ING286" s="5"/>
      <c r="INH286" s="5"/>
      <c r="INI286" s="5"/>
      <c r="INJ286" s="5"/>
      <c r="INK286" s="5"/>
      <c r="INL286" s="5"/>
      <c r="INM286" s="5"/>
      <c r="INN286" s="5"/>
      <c r="INO286" s="5"/>
      <c r="INP286" s="5"/>
      <c r="INQ286" s="5"/>
      <c r="INR286" s="5"/>
      <c r="INS286" s="5"/>
      <c r="INT286" s="5"/>
      <c r="INU286" s="5"/>
      <c r="INV286" s="5"/>
      <c r="INW286" s="5"/>
      <c r="INX286" s="5"/>
      <c r="INY286" s="5"/>
      <c r="INZ286" s="5"/>
      <c r="IOA286" s="5"/>
      <c r="IOB286" s="5"/>
      <c r="IOC286" s="5"/>
      <c r="IOD286" s="5"/>
      <c r="IOE286" s="5"/>
      <c r="IOF286" s="5"/>
      <c r="IOG286" s="5"/>
      <c r="IOH286" s="5"/>
      <c r="IOI286" s="5"/>
      <c r="IOJ286" s="5"/>
      <c r="IOK286" s="5"/>
      <c r="IOL286" s="5"/>
      <c r="IOM286" s="5"/>
      <c r="ION286" s="5"/>
      <c r="IOO286" s="5"/>
      <c r="IOP286" s="5"/>
      <c r="IOQ286" s="5"/>
      <c r="IOR286" s="5"/>
      <c r="IOS286" s="5"/>
      <c r="IOT286" s="5"/>
      <c r="IOU286" s="5"/>
      <c r="IOV286" s="5"/>
      <c r="IOW286" s="5"/>
      <c r="IOX286" s="5"/>
      <c r="IOY286" s="5"/>
      <c r="IOZ286" s="5"/>
      <c r="IPA286" s="5"/>
      <c r="IPB286" s="5"/>
      <c r="IPC286" s="5"/>
      <c r="IPD286" s="5"/>
      <c r="IPE286" s="5"/>
      <c r="IPF286" s="5"/>
      <c r="IPG286" s="5"/>
      <c r="IPH286" s="5"/>
      <c r="IPI286" s="5"/>
      <c r="IPJ286" s="5"/>
      <c r="IPK286" s="5"/>
      <c r="IPL286" s="5"/>
      <c r="IPM286" s="5"/>
      <c r="IPN286" s="5"/>
      <c r="IPO286" s="5"/>
      <c r="IPP286" s="5"/>
      <c r="IPQ286" s="5"/>
      <c r="IPR286" s="5"/>
      <c r="IPS286" s="5"/>
      <c r="IPT286" s="5"/>
      <c r="IPU286" s="5"/>
      <c r="IPV286" s="5"/>
      <c r="IPW286" s="5"/>
      <c r="IPX286" s="5"/>
      <c r="IPY286" s="5"/>
      <c r="IPZ286" s="5"/>
      <c r="IQA286" s="5"/>
      <c r="IQB286" s="5"/>
      <c r="IQC286" s="5"/>
      <c r="IQD286" s="5"/>
      <c r="IQE286" s="5"/>
      <c r="IQF286" s="5"/>
      <c r="IQG286" s="5"/>
      <c r="IQH286" s="5"/>
      <c r="IQI286" s="5"/>
      <c r="IQJ286" s="5"/>
      <c r="IQK286" s="5"/>
      <c r="IQL286" s="5"/>
      <c r="IQM286" s="5"/>
      <c r="IQN286" s="5"/>
      <c r="IQO286" s="5"/>
      <c r="IQP286" s="5"/>
      <c r="IQQ286" s="5"/>
      <c r="IQR286" s="5"/>
      <c r="IQS286" s="5"/>
      <c r="IQT286" s="5"/>
      <c r="IQU286" s="5"/>
      <c r="IQV286" s="5"/>
      <c r="IQW286" s="5"/>
      <c r="IQX286" s="5"/>
      <c r="IQY286" s="5"/>
      <c r="IQZ286" s="5"/>
      <c r="IRA286" s="5"/>
      <c r="IRB286" s="5"/>
      <c r="IRC286" s="5"/>
      <c r="IRD286" s="5"/>
      <c r="IRE286" s="5"/>
      <c r="IRF286" s="5"/>
      <c r="IRG286" s="5"/>
      <c r="IRH286" s="5"/>
      <c r="IRI286" s="5"/>
      <c r="IRJ286" s="5"/>
      <c r="IRK286" s="5"/>
      <c r="IRL286" s="5"/>
      <c r="IRM286" s="5"/>
      <c r="IRN286" s="5"/>
      <c r="IRO286" s="5"/>
      <c r="IRP286" s="5"/>
      <c r="IRQ286" s="5"/>
      <c r="IRR286" s="5"/>
      <c r="IRS286" s="5"/>
      <c r="IRT286" s="5"/>
      <c r="IRU286" s="5"/>
      <c r="IRV286" s="5"/>
      <c r="IRW286" s="5"/>
      <c r="IRX286" s="5"/>
      <c r="IRY286" s="5"/>
      <c r="IRZ286" s="5"/>
      <c r="ISA286" s="5"/>
      <c r="ISB286" s="5"/>
      <c r="ISC286" s="5"/>
      <c r="ISD286" s="5"/>
      <c r="ISE286" s="5"/>
      <c r="ISF286" s="5"/>
      <c r="ISG286" s="5"/>
      <c r="ISH286" s="5"/>
      <c r="ISI286" s="5"/>
      <c r="ISJ286" s="5"/>
      <c r="ISK286" s="5"/>
      <c r="ISL286" s="5"/>
      <c r="ISM286" s="5"/>
      <c r="ISN286" s="5"/>
      <c r="ISO286" s="5"/>
      <c r="ISP286" s="5"/>
      <c r="ISQ286" s="5"/>
      <c r="ISR286" s="5"/>
      <c r="ISS286" s="5"/>
      <c r="IST286" s="5"/>
      <c r="ISU286" s="5"/>
      <c r="ISV286" s="5"/>
      <c r="ISW286" s="5"/>
      <c r="ISX286" s="5"/>
      <c r="ISY286" s="5"/>
      <c r="ISZ286" s="5"/>
      <c r="ITA286" s="5"/>
      <c r="ITB286" s="5"/>
      <c r="ITC286" s="5"/>
      <c r="ITD286" s="5"/>
      <c r="ITE286" s="5"/>
      <c r="ITF286" s="5"/>
      <c r="ITG286" s="5"/>
      <c r="ITH286" s="5"/>
      <c r="ITI286" s="5"/>
      <c r="ITJ286" s="5"/>
      <c r="ITK286" s="5"/>
      <c r="ITL286" s="5"/>
      <c r="ITM286" s="5"/>
      <c r="ITN286" s="5"/>
      <c r="ITO286" s="5"/>
      <c r="ITP286" s="5"/>
      <c r="ITQ286" s="5"/>
      <c r="ITR286" s="5"/>
      <c r="ITS286" s="5"/>
      <c r="ITT286" s="5"/>
      <c r="ITU286" s="5"/>
      <c r="ITV286" s="5"/>
      <c r="ITW286" s="5"/>
      <c r="ITX286" s="5"/>
      <c r="ITY286" s="5"/>
      <c r="ITZ286" s="5"/>
      <c r="IUA286" s="5"/>
      <c r="IUB286" s="5"/>
      <c r="IUC286" s="5"/>
      <c r="IUD286" s="5"/>
      <c r="IUE286" s="5"/>
      <c r="IUF286" s="5"/>
      <c r="IUG286" s="5"/>
      <c r="IUH286" s="5"/>
      <c r="IUI286" s="5"/>
      <c r="IUJ286" s="5"/>
      <c r="IUK286" s="5"/>
      <c r="IUL286" s="5"/>
      <c r="IUM286" s="5"/>
      <c r="IUN286" s="5"/>
      <c r="IUO286" s="5"/>
      <c r="IUP286" s="5"/>
      <c r="IUQ286" s="5"/>
      <c r="IUR286" s="5"/>
      <c r="IUS286" s="5"/>
      <c r="IUT286" s="5"/>
      <c r="IUU286" s="5"/>
      <c r="IUV286" s="5"/>
      <c r="IUW286" s="5"/>
      <c r="IUX286" s="5"/>
      <c r="IUY286" s="5"/>
      <c r="IUZ286" s="5"/>
      <c r="IVA286" s="5"/>
      <c r="IVB286" s="5"/>
      <c r="IVC286" s="5"/>
      <c r="IVD286" s="5"/>
      <c r="IVE286" s="5"/>
      <c r="IVF286" s="5"/>
      <c r="IVG286" s="5"/>
      <c r="IVH286" s="5"/>
      <c r="IVI286" s="5"/>
      <c r="IVJ286" s="5"/>
      <c r="IVK286" s="5"/>
      <c r="IVL286" s="5"/>
      <c r="IVM286" s="5"/>
      <c r="IVN286" s="5"/>
      <c r="IVO286" s="5"/>
      <c r="IVP286" s="5"/>
      <c r="IVQ286" s="5"/>
      <c r="IVR286" s="5"/>
      <c r="IVS286" s="5"/>
      <c r="IVT286" s="5"/>
      <c r="IVU286" s="5"/>
      <c r="IVV286" s="5"/>
      <c r="IVW286" s="5"/>
      <c r="IVX286" s="5"/>
      <c r="IVY286" s="5"/>
      <c r="IVZ286" s="5"/>
      <c r="IWA286" s="5"/>
      <c r="IWB286" s="5"/>
      <c r="IWC286" s="5"/>
      <c r="IWD286" s="5"/>
      <c r="IWE286" s="5"/>
      <c r="IWF286" s="5"/>
      <c r="IWG286" s="5"/>
      <c r="IWH286" s="5"/>
      <c r="IWI286" s="5"/>
      <c r="IWJ286" s="5"/>
      <c r="IWK286" s="5"/>
      <c r="IWL286" s="5"/>
      <c r="IWM286" s="5"/>
      <c r="IWN286" s="5"/>
      <c r="IWO286" s="5"/>
      <c r="IWP286" s="5"/>
      <c r="IWQ286" s="5"/>
      <c r="IWR286" s="5"/>
      <c r="IWS286" s="5"/>
      <c r="IWT286" s="5"/>
      <c r="IWU286" s="5"/>
      <c r="IWV286" s="5"/>
      <c r="IWW286" s="5"/>
      <c r="IWX286" s="5"/>
      <c r="IWY286" s="5"/>
      <c r="IWZ286" s="5"/>
      <c r="IXA286" s="5"/>
      <c r="IXB286" s="5"/>
      <c r="IXC286" s="5"/>
      <c r="IXD286" s="5"/>
      <c r="IXE286" s="5"/>
      <c r="IXF286" s="5"/>
      <c r="IXG286" s="5"/>
      <c r="IXH286" s="5"/>
      <c r="IXI286" s="5"/>
      <c r="IXJ286" s="5"/>
      <c r="IXK286" s="5"/>
      <c r="IXL286" s="5"/>
      <c r="IXM286" s="5"/>
      <c r="IXN286" s="5"/>
      <c r="IXO286" s="5"/>
      <c r="IXP286" s="5"/>
      <c r="IXQ286" s="5"/>
      <c r="IXR286" s="5"/>
      <c r="IXS286" s="5"/>
      <c r="IXT286" s="5"/>
      <c r="IXU286" s="5"/>
      <c r="IXV286" s="5"/>
      <c r="IXW286" s="5"/>
      <c r="IXX286" s="5"/>
      <c r="IXY286" s="5"/>
      <c r="IXZ286" s="5"/>
      <c r="IYA286" s="5"/>
      <c r="IYB286" s="5"/>
      <c r="IYC286" s="5"/>
      <c r="IYD286" s="5"/>
      <c r="IYE286" s="5"/>
      <c r="IYF286" s="5"/>
      <c r="IYG286" s="5"/>
      <c r="IYH286" s="5"/>
      <c r="IYI286" s="5"/>
      <c r="IYJ286" s="5"/>
      <c r="IYK286" s="5"/>
      <c r="IYL286" s="5"/>
      <c r="IYM286" s="5"/>
      <c r="IYN286" s="5"/>
      <c r="IYO286" s="5"/>
      <c r="IYP286" s="5"/>
      <c r="IYQ286" s="5"/>
      <c r="IYR286" s="5"/>
      <c r="IYS286" s="5"/>
      <c r="IYT286" s="5"/>
      <c r="IYU286" s="5"/>
      <c r="IYV286" s="5"/>
      <c r="IYW286" s="5"/>
      <c r="IYX286" s="5"/>
      <c r="IYY286" s="5"/>
      <c r="IYZ286" s="5"/>
      <c r="IZA286" s="5"/>
      <c r="IZB286" s="5"/>
      <c r="IZC286" s="5"/>
      <c r="IZD286" s="5"/>
      <c r="IZE286" s="5"/>
      <c r="IZF286" s="5"/>
      <c r="IZG286" s="5"/>
      <c r="IZH286" s="5"/>
      <c r="IZI286" s="5"/>
      <c r="IZJ286" s="5"/>
      <c r="IZK286" s="5"/>
      <c r="IZL286" s="5"/>
      <c r="IZM286" s="5"/>
      <c r="IZN286" s="5"/>
      <c r="IZO286" s="5"/>
      <c r="IZP286" s="5"/>
      <c r="IZQ286" s="5"/>
      <c r="IZR286" s="5"/>
      <c r="IZS286" s="5"/>
      <c r="IZT286" s="5"/>
      <c r="IZU286" s="5"/>
      <c r="IZV286" s="5"/>
      <c r="IZW286" s="5"/>
      <c r="IZX286" s="5"/>
      <c r="IZY286" s="5"/>
      <c r="IZZ286" s="5"/>
      <c r="JAA286" s="5"/>
      <c r="JAB286" s="5"/>
      <c r="JAC286" s="5"/>
      <c r="JAD286" s="5"/>
      <c r="JAE286" s="5"/>
      <c r="JAF286" s="5"/>
      <c r="JAG286" s="5"/>
      <c r="JAH286" s="5"/>
      <c r="JAI286" s="5"/>
      <c r="JAJ286" s="5"/>
      <c r="JAK286" s="5"/>
      <c r="JAL286" s="5"/>
      <c r="JAM286" s="5"/>
      <c r="JAN286" s="5"/>
      <c r="JAO286" s="5"/>
      <c r="JAP286" s="5"/>
      <c r="JAQ286" s="5"/>
      <c r="JAR286" s="5"/>
      <c r="JAS286" s="5"/>
      <c r="JAT286" s="5"/>
      <c r="JAU286" s="5"/>
      <c r="JAV286" s="5"/>
      <c r="JAW286" s="5"/>
      <c r="JAX286" s="5"/>
      <c r="JAY286" s="5"/>
      <c r="JAZ286" s="5"/>
      <c r="JBA286" s="5"/>
      <c r="JBB286" s="5"/>
      <c r="JBC286" s="5"/>
      <c r="JBD286" s="5"/>
      <c r="JBE286" s="5"/>
      <c r="JBF286" s="5"/>
      <c r="JBG286" s="5"/>
      <c r="JBH286" s="5"/>
      <c r="JBI286" s="5"/>
      <c r="JBJ286" s="5"/>
      <c r="JBK286" s="5"/>
      <c r="JBL286" s="5"/>
      <c r="JBM286" s="5"/>
      <c r="JBN286" s="5"/>
      <c r="JBO286" s="5"/>
      <c r="JBP286" s="5"/>
      <c r="JBQ286" s="5"/>
      <c r="JBR286" s="5"/>
      <c r="JBS286" s="5"/>
      <c r="JBT286" s="5"/>
      <c r="JBU286" s="5"/>
      <c r="JBV286" s="5"/>
      <c r="JBW286" s="5"/>
      <c r="JBX286" s="5"/>
      <c r="JBY286" s="5"/>
      <c r="JBZ286" s="5"/>
      <c r="JCA286" s="5"/>
      <c r="JCB286" s="5"/>
      <c r="JCC286" s="5"/>
      <c r="JCD286" s="5"/>
      <c r="JCE286" s="5"/>
      <c r="JCF286" s="5"/>
      <c r="JCG286" s="5"/>
      <c r="JCH286" s="5"/>
      <c r="JCI286" s="5"/>
      <c r="JCJ286" s="5"/>
      <c r="JCK286" s="5"/>
      <c r="JCL286" s="5"/>
      <c r="JCM286" s="5"/>
      <c r="JCN286" s="5"/>
      <c r="JCO286" s="5"/>
      <c r="JCP286" s="5"/>
      <c r="JCQ286" s="5"/>
      <c r="JCR286" s="5"/>
      <c r="JCS286" s="5"/>
      <c r="JCT286" s="5"/>
      <c r="JCU286" s="5"/>
      <c r="JCV286" s="5"/>
      <c r="JCW286" s="5"/>
      <c r="JCX286" s="5"/>
      <c r="JCY286" s="5"/>
      <c r="JCZ286" s="5"/>
      <c r="JDA286" s="5"/>
      <c r="JDB286" s="5"/>
      <c r="JDC286" s="5"/>
      <c r="JDD286" s="5"/>
      <c r="JDE286" s="5"/>
      <c r="JDF286" s="5"/>
      <c r="JDG286" s="5"/>
      <c r="JDH286" s="5"/>
      <c r="JDI286" s="5"/>
      <c r="JDJ286" s="5"/>
      <c r="JDK286" s="5"/>
      <c r="JDL286" s="5"/>
      <c r="JDM286" s="5"/>
      <c r="JDN286" s="5"/>
      <c r="JDO286" s="5"/>
      <c r="JDP286" s="5"/>
      <c r="JDQ286" s="5"/>
      <c r="JDR286" s="5"/>
      <c r="JDS286" s="5"/>
      <c r="JDT286" s="5"/>
      <c r="JDU286" s="5"/>
      <c r="JDV286" s="5"/>
      <c r="JDW286" s="5"/>
      <c r="JDX286" s="5"/>
      <c r="JDY286" s="5"/>
      <c r="JDZ286" s="5"/>
      <c r="JEA286" s="5"/>
      <c r="JEB286" s="5"/>
      <c r="JEC286" s="5"/>
      <c r="JED286" s="5"/>
      <c r="JEE286" s="5"/>
      <c r="JEF286" s="5"/>
      <c r="JEG286" s="5"/>
      <c r="JEH286" s="5"/>
      <c r="JEI286" s="5"/>
      <c r="JEJ286" s="5"/>
      <c r="JEK286" s="5"/>
      <c r="JEL286" s="5"/>
      <c r="JEM286" s="5"/>
      <c r="JEN286" s="5"/>
      <c r="JEO286" s="5"/>
      <c r="JEP286" s="5"/>
      <c r="JEQ286" s="5"/>
      <c r="JER286" s="5"/>
      <c r="JES286" s="5"/>
      <c r="JET286" s="5"/>
      <c r="JEU286" s="5"/>
      <c r="JEV286" s="5"/>
      <c r="JEW286" s="5"/>
      <c r="JEX286" s="5"/>
      <c r="JEY286" s="5"/>
      <c r="JEZ286" s="5"/>
      <c r="JFA286" s="5"/>
      <c r="JFB286" s="5"/>
      <c r="JFC286" s="5"/>
      <c r="JFD286" s="5"/>
      <c r="JFE286" s="5"/>
      <c r="JFF286" s="5"/>
      <c r="JFG286" s="5"/>
      <c r="JFH286" s="5"/>
      <c r="JFI286" s="5"/>
      <c r="JFJ286" s="5"/>
      <c r="JFK286" s="5"/>
      <c r="JFL286" s="5"/>
      <c r="JFM286" s="5"/>
      <c r="JFN286" s="5"/>
      <c r="JFO286" s="5"/>
      <c r="JFP286" s="5"/>
      <c r="JFQ286" s="5"/>
      <c r="JFR286" s="5"/>
      <c r="JFS286" s="5"/>
      <c r="JFT286" s="5"/>
      <c r="JFU286" s="5"/>
      <c r="JFV286" s="5"/>
      <c r="JFW286" s="5"/>
      <c r="JFX286" s="5"/>
      <c r="JFY286" s="5"/>
      <c r="JFZ286" s="5"/>
      <c r="JGA286" s="5"/>
      <c r="JGB286" s="5"/>
      <c r="JGC286" s="5"/>
      <c r="JGD286" s="5"/>
      <c r="JGE286" s="5"/>
      <c r="JGF286" s="5"/>
      <c r="JGG286" s="5"/>
      <c r="JGH286" s="5"/>
      <c r="JGI286" s="5"/>
      <c r="JGJ286" s="5"/>
      <c r="JGK286" s="5"/>
      <c r="JGL286" s="5"/>
      <c r="JGM286" s="5"/>
      <c r="JGN286" s="5"/>
      <c r="JGO286" s="5"/>
      <c r="JGP286" s="5"/>
      <c r="JGQ286" s="5"/>
      <c r="JGR286" s="5"/>
      <c r="JGS286" s="5"/>
      <c r="JGT286" s="5"/>
      <c r="JGU286" s="5"/>
      <c r="JGV286" s="5"/>
      <c r="JGW286" s="5"/>
      <c r="JGX286" s="5"/>
      <c r="JGY286" s="5"/>
      <c r="JGZ286" s="5"/>
      <c r="JHA286" s="5"/>
      <c r="JHB286" s="5"/>
      <c r="JHC286" s="5"/>
      <c r="JHD286" s="5"/>
      <c r="JHE286" s="5"/>
      <c r="JHF286" s="5"/>
      <c r="JHG286" s="5"/>
      <c r="JHH286" s="5"/>
      <c r="JHI286" s="5"/>
      <c r="JHJ286" s="5"/>
      <c r="JHK286" s="5"/>
      <c r="JHL286" s="5"/>
      <c r="JHM286" s="5"/>
      <c r="JHN286" s="5"/>
      <c r="JHO286" s="5"/>
      <c r="JHP286" s="5"/>
      <c r="JHQ286" s="5"/>
      <c r="JHR286" s="5"/>
      <c r="JHS286" s="5"/>
      <c r="JHT286" s="5"/>
      <c r="JHU286" s="5"/>
      <c r="JHV286" s="5"/>
      <c r="JHW286" s="5"/>
      <c r="JHX286" s="5"/>
      <c r="JHY286" s="5"/>
      <c r="JHZ286" s="5"/>
      <c r="JIA286" s="5"/>
      <c r="JIB286" s="5"/>
      <c r="JIC286" s="5"/>
      <c r="JID286" s="5"/>
      <c r="JIE286" s="5"/>
      <c r="JIF286" s="5"/>
      <c r="JIG286" s="5"/>
      <c r="JIH286" s="5"/>
      <c r="JII286" s="5"/>
      <c r="JIJ286" s="5"/>
      <c r="JIK286" s="5"/>
      <c r="JIL286" s="5"/>
      <c r="JIM286" s="5"/>
      <c r="JIN286" s="5"/>
      <c r="JIO286" s="5"/>
      <c r="JIP286" s="5"/>
      <c r="JIQ286" s="5"/>
      <c r="JIR286" s="5"/>
      <c r="JIS286" s="5"/>
      <c r="JIT286" s="5"/>
      <c r="JIU286" s="5"/>
      <c r="JIV286" s="5"/>
      <c r="JIW286" s="5"/>
      <c r="JIX286" s="5"/>
      <c r="JIY286" s="5"/>
      <c r="JIZ286" s="5"/>
      <c r="JJA286" s="5"/>
      <c r="JJB286" s="5"/>
      <c r="JJC286" s="5"/>
      <c r="JJD286" s="5"/>
      <c r="JJE286" s="5"/>
      <c r="JJF286" s="5"/>
      <c r="JJG286" s="5"/>
      <c r="JJH286" s="5"/>
      <c r="JJI286" s="5"/>
      <c r="JJJ286" s="5"/>
      <c r="JJK286" s="5"/>
      <c r="JJL286" s="5"/>
      <c r="JJM286" s="5"/>
      <c r="JJN286" s="5"/>
      <c r="JJO286" s="5"/>
      <c r="JJP286" s="5"/>
      <c r="JJQ286" s="5"/>
      <c r="JJR286" s="5"/>
      <c r="JJS286" s="5"/>
      <c r="JJT286" s="5"/>
      <c r="JJU286" s="5"/>
      <c r="JJV286" s="5"/>
      <c r="JJW286" s="5"/>
      <c r="JJX286" s="5"/>
      <c r="JJY286" s="5"/>
      <c r="JJZ286" s="5"/>
      <c r="JKA286" s="5"/>
      <c r="JKB286" s="5"/>
      <c r="JKC286" s="5"/>
      <c r="JKD286" s="5"/>
      <c r="JKE286" s="5"/>
      <c r="JKF286" s="5"/>
      <c r="JKG286" s="5"/>
      <c r="JKH286" s="5"/>
      <c r="JKI286" s="5"/>
      <c r="JKJ286" s="5"/>
      <c r="JKK286" s="5"/>
      <c r="JKL286" s="5"/>
      <c r="JKM286" s="5"/>
      <c r="JKN286" s="5"/>
      <c r="JKO286" s="5"/>
      <c r="JKP286" s="5"/>
      <c r="JKQ286" s="5"/>
      <c r="JKR286" s="5"/>
      <c r="JKS286" s="5"/>
      <c r="JKT286" s="5"/>
      <c r="JKU286" s="5"/>
      <c r="JKV286" s="5"/>
      <c r="JKW286" s="5"/>
      <c r="JKX286" s="5"/>
      <c r="JKY286" s="5"/>
      <c r="JKZ286" s="5"/>
      <c r="JLA286" s="5"/>
      <c r="JLB286" s="5"/>
      <c r="JLC286" s="5"/>
      <c r="JLD286" s="5"/>
      <c r="JLE286" s="5"/>
      <c r="JLF286" s="5"/>
      <c r="JLG286" s="5"/>
      <c r="JLH286" s="5"/>
      <c r="JLI286" s="5"/>
      <c r="JLJ286" s="5"/>
      <c r="JLK286" s="5"/>
      <c r="JLL286" s="5"/>
      <c r="JLM286" s="5"/>
      <c r="JLN286" s="5"/>
      <c r="JLO286" s="5"/>
      <c r="JLP286" s="5"/>
      <c r="JLQ286" s="5"/>
      <c r="JLR286" s="5"/>
      <c r="JLS286" s="5"/>
      <c r="JLT286" s="5"/>
      <c r="JLU286" s="5"/>
      <c r="JLV286" s="5"/>
      <c r="JLW286" s="5"/>
      <c r="JLX286" s="5"/>
      <c r="JLY286" s="5"/>
      <c r="JLZ286" s="5"/>
      <c r="JMA286" s="5"/>
      <c r="JMB286" s="5"/>
      <c r="JMC286" s="5"/>
      <c r="JMD286" s="5"/>
      <c r="JME286" s="5"/>
      <c r="JMF286" s="5"/>
      <c r="JMG286" s="5"/>
      <c r="JMH286" s="5"/>
      <c r="JMI286" s="5"/>
      <c r="JMJ286" s="5"/>
      <c r="JMK286" s="5"/>
      <c r="JML286" s="5"/>
      <c r="JMM286" s="5"/>
      <c r="JMN286" s="5"/>
      <c r="JMO286" s="5"/>
      <c r="JMP286" s="5"/>
      <c r="JMQ286" s="5"/>
      <c r="JMR286" s="5"/>
      <c r="JMS286" s="5"/>
      <c r="JMT286" s="5"/>
      <c r="JMU286" s="5"/>
      <c r="JMV286" s="5"/>
      <c r="JMW286" s="5"/>
      <c r="JMX286" s="5"/>
      <c r="JMY286" s="5"/>
      <c r="JMZ286" s="5"/>
      <c r="JNA286" s="5"/>
      <c r="JNB286" s="5"/>
      <c r="JNC286" s="5"/>
      <c r="JND286" s="5"/>
      <c r="JNE286" s="5"/>
      <c r="JNF286" s="5"/>
      <c r="JNG286" s="5"/>
      <c r="JNH286" s="5"/>
      <c r="JNI286" s="5"/>
      <c r="JNJ286" s="5"/>
      <c r="JNK286" s="5"/>
      <c r="JNL286" s="5"/>
      <c r="JNM286" s="5"/>
      <c r="JNN286" s="5"/>
      <c r="JNO286" s="5"/>
      <c r="JNP286" s="5"/>
      <c r="JNQ286" s="5"/>
      <c r="JNR286" s="5"/>
      <c r="JNS286" s="5"/>
      <c r="JNT286" s="5"/>
      <c r="JNU286" s="5"/>
      <c r="JNV286" s="5"/>
      <c r="JNW286" s="5"/>
      <c r="JNX286" s="5"/>
      <c r="JNY286" s="5"/>
      <c r="JNZ286" s="5"/>
      <c r="JOA286" s="5"/>
      <c r="JOB286" s="5"/>
      <c r="JOC286" s="5"/>
      <c r="JOD286" s="5"/>
      <c r="JOE286" s="5"/>
      <c r="JOF286" s="5"/>
      <c r="JOG286" s="5"/>
      <c r="JOH286" s="5"/>
      <c r="JOI286" s="5"/>
      <c r="JOJ286" s="5"/>
      <c r="JOK286" s="5"/>
      <c r="JOL286" s="5"/>
      <c r="JOM286" s="5"/>
      <c r="JON286" s="5"/>
      <c r="JOO286" s="5"/>
      <c r="JOP286" s="5"/>
      <c r="JOQ286" s="5"/>
      <c r="JOR286" s="5"/>
      <c r="JOS286" s="5"/>
      <c r="JOT286" s="5"/>
      <c r="JOU286" s="5"/>
      <c r="JOV286" s="5"/>
      <c r="JOW286" s="5"/>
      <c r="JOX286" s="5"/>
      <c r="JOY286" s="5"/>
      <c r="JOZ286" s="5"/>
      <c r="JPA286" s="5"/>
      <c r="JPB286" s="5"/>
      <c r="JPC286" s="5"/>
      <c r="JPD286" s="5"/>
      <c r="JPE286" s="5"/>
      <c r="JPF286" s="5"/>
      <c r="JPG286" s="5"/>
      <c r="JPH286" s="5"/>
      <c r="JPI286" s="5"/>
      <c r="JPJ286" s="5"/>
      <c r="JPK286" s="5"/>
      <c r="JPL286" s="5"/>
      <c r="JPM286" s="5"/>
      <c r="JPN286" s="5"/>
      <c r="JPO286" s="5"/>
      <c r="JPP286" s="5"/>
      <c r="JPQ286" s="5"/>
      <c r="JPR286" s="5"/>
      <c r="JPS286" s="5"/>
      <c r="JPT286" s="5"/>
      <c r="JPU286" s="5"/>
      <c r="JPV286" s="5"/>
      <c r="JPW286" s="5"/>
      <c r="JPX286" s="5"/>
      <c r="JPY286" s="5"/>
      <c r="JPZ286" s="5"/>
      <c r="JQA286" s="5"/>
      <c r="JQB286" s="5"/>
      <c r="JQC286" s="5"/>
      <c r="JQD286" s="5"/>
      <c r="JQE286" s="5"/>
      <c r="JQF286" s="5"/>
      <c r="JQG286" s="5"/>
      <c r="JQH286" s="5"/>
      <c r="JQI286" s="5"/>
      <c r="JQJ286" s="5"/>
      <c r="JQK286" s="5"/>
      <c r="JQL286" s="5"/>
      <c r="JQM286" s="5"/>
      <c r="JQN286" s="5"/>
      <c r="JQO286" s="5"/>
      <c r="JQP286" s="5"/>
      <c r="JQQ286" s="5"/>
      <c r="JQR286" s="5"/>
      <c r="JQS286" s="5"/>
      <c r="JQT286" s="5"/>
      <c r="JQU286" s="5"/>
      <c r="JQV286" s="5"/>
      <c r="JQW286" s="5"/>
      <c r="JQX286" s="5"/>
      <c r="JQY286" s="5"/>
      <c r="JQZ286" s="5"/>
      <c r="JRA286" s="5"/>
      <c r="JRB286" s="5"/>
      <c r="JRC286" s="5"/>
      <c r="JRD286" s="5"/>
      <c r="JRE286" s="5"/>
      <c r="JRF286" s="5"/>
      <c r="JRG286" s="5"/>
      <c r="JRH286" s="5"/>
      <c r="JRI286" s="5"/>
      <c r="JRJ286" s="5"/>
      <c r="JRK286" s="5"/>
      <c r="JRL286" s="5"/>
      <c r="JRM286" s="5"/>
      <c r="JRN286" s="5"/>
      <c r="JRO286" s="5"/>
      <c r="JRP286" s="5"/>
      <c r="JRQ286" s="5"/>
      <c r="JRR286" s="5"/>
      <c r="JRS286" s="5"/>
      <c r="JRT286" s="5"/>
      <c r="JRU286" s="5"/>
      <c r="JRV286" s="5"/>
      <c r="JRW286" s="5"/>
      <c r="JRX286" s="5"/>
      <c r="JRY286" s="5"/>
      <c r="JRZ286" s="5"/>
      <c r="JSA286" s="5"/>
      <c r="JSB286" s="5"/>
      <c r="JSC286" s="5"/>
      <c r="JSD286" s="5"/>
      <c r="JSE286" s="5"/>
      <c r="JSF286" s="5"/>
      <c r="JSG286" s="5"/>
      <c r="JSH286" s="5"/>
      <c r="JSI286" s="5"/>
      <c r="JSJ286" s="5"/>
      <c r="JSK286" s="5"/>
      <c r="JSL286" s="5"/>
      <c r="JSM286" s="5"/>
      <c r="JSN286" s="5"/>
      <c r="JSO286" s="5"/>
      <c r="JSP286" s="5"/>
      <c r="JSQ286" s="5"/>
      <c r="JSR286" s="5"/>
      <c r="JSS286" s="5"/>
      <c r="JST286" s="5"/>
      <c r="JSU286" s="5"/>
      <c r="JSV286" s="5"/>
      <c r="JSW286" s="5"/>
      <c r="JSX286" s="5"/>
      <c r="JSY286" s="5"/>
      <c r="JSZ286" s="5"/>
      <c r="JTA286" s="5"/>
      <c r="JTB286" s="5"/>
      <c r="JTC286" s="5"/>
      <c r="JTD286" s="5"/>
      <c r="JTE286" s="5"/>
      <c r="JTF286" s="5"/>
      <c r="JTG286" s="5"/>
      <c r="JTH286" s="5"/>
      <c r="JTI286" s="5"/>
      <c r="JTJ286" s="5"/>
      <c r="JTK286" s="5"/>
      <c r="JTL286" s="5"/>
      <c r="JTM286" s="5"/>
      <c r="JTN286" s="5"/>
      <c r="JTO286" s="5"/>
      <c r="JTP286" s="5"/>
      <c r="JTQ286" s="5"/>
      <c r="JTR286" s="5"/>
      <c r="JTS286" s="5"/>
      <c r="JTT286" s="5"/>
      <c r="JTU286" s="5"/>
      <c r="JTV286" s="5"/>
      <c r="JTW286" s="5"/>
      <c r="JTX286" s="5"/>
      <c r="JTY286" s="5"/>
      <c r="JTZ286" s="5"/>
      <c r="JUA286" s="5"/>
      <c r="JUB286" s="5"/>
      <c r="JUC286" s="5"/>
      <c r="JUD286" s="5"/>
      <c r="JUE286" s="5"/>
      <c r="JUF286" s="5"/>
      <c r="JUG286" s="5"/>
      <c r="JUH286" s="5"/>
      <c r="JUI286" s="5"/>
      <c r="JUJ286" s="5"/>
      <c r="JUK286" s="5"/>
      <c r="JUL286" s="5"/>
      <c r="JUM286" s="5"/>
      <c r="JUN286" s="5"/>
      <c r="JUO286" s="5"/>
      <c r="JUP286" s="5"/>
      <c r="JUQ286" s="5"/>
      <c r="JUR286" s="5"/>
      <c r="JUS286" s="5"/>
      <c r="JUT286" s="5"/>
      <c r="JUU286" s="5"/>
      <c r="JUV286" s="5"/>
      <c r="JUW286" s="5"/>
      <c r="JUX286" s="5"/>
      <c r="JUY286" s="5"/>
      <c r="JUZ286" s="5"/>
      <c r="JVA286" s="5"/>
      <c r="JVB286" s="5"/>
      <c r="JVC286" s="5"/>
      <c r="JVD286" s="5"/>
      <c r="JVE286" s="5"/>
      <c r="JVF286" s="5"/>
      <c r="JVG286" s="5"/>
      <c r="JVH286" s="5"/>
      <c r="JVI286" s="5"/>
      <c r="JVJ286" s="5"/>
      <c r="JVK286" s="5"/>
      <c r="JVL286" s="5"/>
      <c r="JVM286" s="5"/>
      <c r="JVN286" s="5"/>
      <c r="JVO286" s="5"/>
      <c r="JVP286" s="5"/>
      <c r="JVQ286" s="5"/>
      <c r="JVR286" s="5"/>
      <c r="JVS286" s="5"/>
      <c r="JVT286" s="5"/>
      <c r="JVU286" s="5"/>
      <c r="JVV286" s="5"/>
      <c r="JVW286" s="5"/>
      <c r="JVX286" s="5"/>
      <c r="JVY286" s="5"/>
      <c r="JVZ286" s="5"/>
      <c r="JWA286" s="5"/>
      <c r="JWB286" s="5"/>
      <c r="JWC286" s="5"/>
      <c r="JWD286" s="5"/>
      <c r="JWE286" s="5"/>
      <c r="JWF286" s="5"/>
      <c r="JWG286" s="5"/>
      <c r="JWH286" s="5"/>
      <c r="JWI286" s="5"/>
      <c r="JWJ286" s="5"/>
      <c r="JWK286" s="5"/>
      <c r="JWL286" s="5"/>
      <c r="JWM286" s="5"/>
      <c r="JWN286" s="5"/>
      <c r="JWO286" s="5"/>
      <c r="JWP286" s="5"/>
      <c r="JWQ286" s="5"/>
      <c r="JWR286" s="5"/>
      <c r="JWS286" s="5"/>
      <c r="JWT286" s="5"/>
      <c r="JWU286" s="5"/>
      <c r="JWV286" s="5"/>
      <c r="JWW286" s="5"/>
      <c r="JWX286" s="5"/>
      <c r="JWY286" s="5"/>
      <c r="JWZ286" s="5"/>
      <c r="JXA286" s="5"/>
      <c r="JXB286" s="5"/>
      <c r="JXC286" s="5"/>
      <c r="JXD286" s="5"/>
      <c r="JXE286" s="5"/>
      <c r="JXF286" s="5"/>
      <c r="JXG286" s="5"/>
      <c r="JXH286" s="5"/>
      <c r="JXI286" s="5"/>
      <c r="JXJ286" s="5"/>
      <c r="JXK286" s="5"/>
      <c r="JXL286" s="5"/>
      <c r="JXM286" s="5"/>
      <c r="JXN286" s="5"/>
      <c r="JXO286" s="5"/>
      <c r="JXP286" s="5"/>
      <c r="JXQ286" s="5"/>
      <c r="JXR286" s="5"/>
      <c r="JXS286" s="5"/>
      <c r="JXT286" s="5"/>
      <c r="JXU286" s="5"/>
      <c r="JXV286" s="5"/>
      <c r="JXW286" s="5"/>
      <c r="JXX286" s="5"/>
      <c r="JXY286" s="5"/>
      <c r="JXZ286" s="5"/>
      <c r="JYA286" s="5"/>
      <c r="JYB286" s="5"/>
      <c r="JYC286" s="5"/>
      <c r="JYD286" s="5"/>
      <c r="JYE286" s="5"/>
      <c r="JYF286" s="5"/>
      <c r="JYG286" s="5"/>
      <c r="JYH286" s="5"/>
      <c r="JYI286" s="5"/>
      <c r="JYJ286" s="5"/>
      <c r="JYK286" s="5"/>
      <c r="JYL286" s="5"/>
      <c r="JYM286" s="5"/>
      <c r="JYN286" s="5"/>
      <c r="JYO286" s="5"/>
      <c r="JYP286" s="5"/>
      <c r="JYQ286" s="5"/>
      <c r="JYR286" s="5"/>
      <c r="JYS286" s="5"/>
      <c r="JYT286" s="5"/>
      <c r="JYU286" s="5"/>
      <c r="JYV286" s="5"/>
      <c r="JYW286" s="5"/>
      <c r="JYX286" s="5"/>
      <c r="JYY286" s="5"/>
      <c r="JYZ286" s="5"/>
      <c r="JZA286" s="5"/>
      <c r="JZB286" s="5"/>
      <c r="JZC286" s="5"/>
      <c r="JZD286" s="5"/>
      <c r="JZE286" s="5"/>
      <c r="JZF286" s="5"/>
      <c r="JZG286" s="5"/>
      <c r="JZH286" s="5"/>
      <c r="JZI286" s="5"/>
      <c r="JZJ286" s="5"/>
      <c r="JZK286" s="5"/>
      <c r="JZL286" s="5"/>
      <c r="JZM286" s="5"/>
      <c r="JZN286" s="5"/>
      <c r="JZO286" s="5"/>
      <c r="JZP286" s="5"/>
      <c r="JZQ286" s="5"/>
      <c r="JZR286" s="5"/>
      <c r="JZS286" s="5"/>
      <c r="JZT286" s="5"/>
      <c r="JZU286" s="5"/>
      <c r="JZV286" s="5"/>
      <c r="JZW286" s="5"/>
      <c r="JZX286" s="5"/>
      <c r="JZY286" s="5"/>
      <c r="JZZ286" s="5"/>
      <c r="KAA286" s="5"/>
      <c r="KAB286" s="5"/>
      <c r="KAC286" s="5"/>
      <c r="KAD286" s="5"/>
      <c r="KAE286" s="5"/>
      <c r="KAF286" s="5"/>
      <c r="KAG286" s="5"/>
      <c r="KAH286" s="5"/>
      <c r="KAI286" s="5"/>
      <c r="KAJ286" s="5"/>
      <c r="KAK286" s="5"/>
      <c r="KAL286" s="5"/>
      <c r="KAM286" s="5"/>
      <c r="KAN286" s="5"/>
      <c r="KAO286" s="5"/>
      <c r="KAP286" s="5"/>
      <c r="KAQ286" s="5"/>
      <c r="KAR286" s="5"/>
      <c r="KAS286" s="5"/>
      <c r="KAT286" s="5"/>
      <c r="KAU286" s="5"/>
      <c r="KAV286" s="5"/>
      <c r="KAW286" s="5"/>
      <c r="KAX286" s="5"/>
      <c r="KAY286" s="5"/>
      <c r="KAZ286" s="5"/>
      <c r="KBA286" s="5"/>
      <c r="KBB286" s="5"/>
      <c r="KBC286" s="5"/>
      <c r="KBD286" s="5"/>
      <c r="KBE286" s="5"/>
      <c r="KBF286" s="5"/>
      <c r="KBG286" s="5"/>
      <c r="KBH286" s="5"/>
      <c r="KBI286" s="5"/>
      <c r="KBJ286" s="5"/>
      <c r="KBK286" s="5"/>
      <c r="KBL286" s="5"/>
      <c r="KBM286" s="5"/>
      <c r="KBN286" s="5"/>
      <c r="KBO286" s="5"/>
      <c r="KBP286" s="5"/>
      <c r="KBQ286" s="5"/>
      <c r="KBR286" s="5"/>
      <c r="KBS286" s="5"/>
      <c r="KBT286" s="5"/>
      <c r="KBU286" s="5"/>
      <c r="KBV286" s="5"/>
      <c r="KBW286" s="5"/>
      <c r="KBX286" s="5"/>
      <c r="KBY286" s="5"/>
      <c r="KBZ286" s="5"/>
      <c r="KCA286" s="5"/>
      <c r="KCB286" s="5"/>
      <c r="KCC286" s="5"/>
      <c r="KCD286" s="5"/>
      <c r="KCE286" s="5"/>
      <c r="KCF286" s="5"/>
      <c r="KCG286" s="5"/>
      <c r="KCH286" s="5"/>
      <c r="KCI286" s="5"/>
      <c r="KCJ286" s="5"/>
      <c r="KCK286" s="5"/>
      <c r="KCL286" s="5"/>
      <c r="KCM286" s="5"/>
      <c r="KCN286" s="5"/>
      <c r="KCO286" s="5"/>
      <c r="KCP286" s="5"/>
      <c r="KCQ286" s="5"/>
      <c r="KCR286" s="5"/>
      <c r="KCS286" s="5"/>
      <c r="KCT286" s="5"/>
      <c r="KCU286" s="5"/>
      <c r="KCV286" s="5"/>
      <c r="KCW286" s="5"/>
      <c r="KCX286" s="5"/>
      <c r="KCY286" s="5"/>
      <c r="KCZ286" s="5"/>
      <c r="KDA286" s="5"/>
      <c r="KDB286" s="5"/>
      <c r="KDC286" s="5"/>
      <c r="KDD286" s="5"/>
      <c r="KDE286" s="5"/>
      <c r="KDF286" s="5"/>
      <c r="KDG286" s="5"/>
      <c r="KDH286" s="5"/>
      <c r="KDI286" s="5"/>
      <c r="KDJ286" s="5"/>
      <c r="KDK286" s="5"/>
      <c r="KDL286" s="5"/>
      <c r="KDM286" s="5"/>
      <c r="KDN286" s="5"/>
      <c r="KDO286" s="5"/>
      <c r="KDP286" s="5"/>
      <c r="KDQ286" s="5"/>
      <c r="KDR286" s="5"/>
      <c r="KDS286" s="5"/>
      <c r="KDT286" s="5"/>
      <c r="KDU286" s="5"/>
      <c r="KDV286" s="5"/>
      <c r="KDW286" s="5"/>
      <c r="KDX286" s="5"/>
      <c r="KDY286" s="5"/>
      <c r="KDZ286" s="5"/>
      <c r="KEA286" s="5"/>
      <c r="KEB286" s="5"/>
      <c r="KEC286" s="5"/>
      <c r="KED286" s="5"/>
      <c r="KEE286" s="5"/>
      <c r="KEF286" s="5"/>
      <c r="KEG286" s="5"/>
      <c r="KEH286" s="5"/>
      <c r="KEI286" s="5"/>
      <c r="KEJ286" s="5"/>
      <c r="KEK286" s="5"/>
      <c r="KEL286" s="5"/>
      <c r="KEM286" s="5"/>
      <c r="KEN286" s="5"/>
      <c r="KEO286" s="5"/>
      <c r="KEP286" s="5"/>
      <c r="KEQ286" s="5"/>
      <c r="KER286" s="5"/>
      <c r="KES286" s="5"/>
      <c r="KET286" s="5"/>
      <c r="KEU286" s="5"/>
      <c r="KEV286" s="5"/>
      <c r="KEW286" s="5"/>
      <c r="KEX286" s="5"/>
      <c r="KEY286" s="5"/>
      <c r="KEZ286" s="5"/>
      <c r="KFA286" s="5"/>
      <c r="KFB286" s="5"/>
      <c r="KFC286" s="5"/>
      <c r="KFD286" s="5"/>
      <c r="KFE286" s="5"/>
      <c r="KFF286" s="5"/>
      <c r="KFG286" s="5"/>
      <c r="KFH286" s="5"/>
      <c r="KFI286" s="5"/>
      <c r="KFJ286" s="5"/>
      <c r="KFK286" s="5"/>
      <c r="KFL286" s="5"/>
      <c r="KFM286" s="5"/>
      <c r="KFN286" s="5"/>
      <c r="KFO286" s="5"/>
      <c r="KFP286" s="5"/>
      <c r="KFQ286" s="5"/>
      <c r="KFR286" s="5"/>
      <c r="KFS286" s="5"/>
      <c r="KFT286" s="5"/>
      <c r="KFU286" s="5"/>
      <c r="KFV286" s="5"/>
      <c r="KFW286" s="5"/>
      <c r="KFX286" s="5"/>
      <c r="KFY286" s="5"/>
      <c r="KFZ286" s="5"/>
      <c r="KGA286" s="5"/>
      <c r="KGB286" s="5"/>
      <c r="KGC286" s="5"/>
      <c r="KGD286" s="5"/>
      <c r="KGE286" s="5"/>
      <c r="KGF286" s="5"/>
      <c r="KGG286" s="5"/>
      <c r="KGH286" s="5"/>
      <c r="KGI286" s="5"/>
      <c r="KGJ286" s="5"/>
      <c r="KGK286" s="5"/>
      <c r="KGL286" s="5"/>
      <c r="KGM286" s="5"/>
      <c r="KGN286" s="5"/>
      <c r="KGO286" s="5"/>
      <c r="KGP286" s="5"/>
      <c r="KGQ286" s="5"/>
      <c r="KGR286" s="5"/>
      <c r="KGS286" s="5"/>
      <c r="KGT286" s="5"/>
      <c r="KGU286" s="5"/>
      <c r="KGV286" s="5"/>
      <c r="KGW286" s="5"/>
      <c r="KGX286" s="5"/>
      <c r="KGY286" s="5"/>
      <c r="KGZ286" s="5"/>
      <c r="KHA286" s="5"/>
      <c r="KHB286" s="5"/>
      <c r="KHC286" s="5"/>
      <c r="KHD286" s="5"/>
      <c r="KHE286" s="5"/>
      <c r="KHF286" s="5"/>
      <c r="KHG286" s="5"/>
      <c r="KHH286" s="5"/>
      <c r="KHI286" s="5"/>
      <c r="KHJ286" s="5"/>
      <c r="KHK286" s="5"/>
      <c r="KHL286" s="5"/>
      <c r="KHM286" s="5"/>
      <c r="KHN286" s="5"/>
      <c r="KHO286" s="5"/>
      <c r="KHP286" s="5"/>
      <c r="KHQ286" s="5"/>
      <c r="KHR286" s="5"/>
      <c r="KHS286" s="5"/>
      <c r="KHT286" s="5"/>
      <c r="KHU286" s="5"/>
      <c r="KHV286" s="5"/>
      <c r="KHW286" s="5"/>
      <c r="KHX286" s="5"/>
      <c r="KHY286" s="5"/>
      <c r="KHZ286" s="5"/>
      <c r="KIA286" s="5"/>
      <c r="KIB286" s="5"/>
      <c r="KIC286" s="5"/>
      <c r="KID286" s="5"/>
      <c r="KIE286" s="5"/>
      <c r="KIF286" s="5"/>
      <c r="KIG286" s="5"/>
      <c r="KIH286" s="5"/>
      <c r="KII286" s="5"/>
      <c r="KIJ286" s="5"/>
      <c r="KIK286" s="5"/>
      <c r="KIL286" s="5"/>
      <c r="KIM286" s="5"/>
      <c r="KIN286" s="5"/>
      <c r="KIO286" s="5"/>
      <c r="KIP286" s="5"/>
      <c r="KIQ286" s="5"/>
      <c r="KIR286" s="5"/>
      <c r="KIS286" s="5"/>
      <c r="KIT286" s="5"/>
      <c r="KIU286" s="5"/>
      <c r="KIV286" s="5"/>
      <c r="KIW286" s="5"/>
      <c r="KIX286" s="5"/>
      <c r="KIY286" s="5"/>
      <c r="KIZ286" s="5"/>
      <c r="KJA286" s="5"/>
      <c r="KJB286" s="5"/>
      <c r="KJC286" s="5"/>
      <c r="KJD286" s="5"/>
      <c r="KJE286" s="5"/>
      <c r="KJF286" s="5"/>
      <c r="KJG286" s="5"/>
      <c r="KJH286" s="5"/>
      <c r="KJI286" s="5"/>
      <c r="KJJ286" s="5"/>
      <c r="KJK286" s="5"/>
      <c r="KJL286" s="5"/>
      <c r="KJM286" s="5"/>
      <c r="KJN286" s="5"/>
      <c r="KJO286" s="5"/>
      <c r="KJP286" s="5"/>
      <c r="KJQ286" s="5"/>
      <c r="KJR286" s="5"/>
      <c r="KJS286" s="5"/>
      <c r="KJT286" s="5"/>
      <c r="KJU286" s="5"/>
      <c r="KJV286" s="5"/>
      <c r="KJW286" s="5"/>
      <c r="KJX286" s="5"/>
      <c r="KJY286" s="5"/>
      <c r="KJZ286" s="5"/>
      <c r="KKA286" s="5"/>
      <c r="KKB286" s="5"/>
      <c r="KKC286" s="5"/>
      <c r="KKD286" s="5"/>
      <c r="KKE286" s="5"/>
      <c r="KKF286" s="5"/>
      <c r="KKG286" s="5"/>
      <c r="KKH286" s="5"/>
      <c r="KKI286" s="5"/>
      <c r="KKJ286" s="5"/>
      <c r="KKK286" s="5"/>
      <c r="KKL286" s="5"/>
      <c r="KKM286" s="5"/>
      <c r="KKN286" s="5"/>
      <c r="KKO286" s="5"/>
      <c r="KKP286" s="5"/>
      <c r="KKQ286" s="5"/>
      <c r="KKR286" s="5"/>
      <c r="KKS286" s="5"/>
      <c r="KKT286" s="5"/>
      <c r="KKU286" s="5"/>
      <c r="KKV286" s="5"/>
      <c r="KKW286" s="5"/>
      <c r="KKX286" s="5"/>
      <c r="KKY286" s="5"/>
      <c r="KKZ286" s="5"/>
      <c r="KLA286" s="5"/>
      <c r="KLB286" s="5"/>
      <c r="KLC286" s="5"/>
      <c r="KLD286" s="5"/>
      <c r="KLE286" s="5"/>
      <c r="KLF286" s="5"/>
      <c r="KLG286" s="5"/>
      <c r="KLH286" s="5"/>
      <c r="KLI286" s="5"/>
      <c r="KLJ286" s="5"/>
      <c r="KLK286" s="5"/>
      <c r="KLL286" s="5"/>
      <c r="KLM286" s="5"/>
      <c r="KLN286" s="5"/>
      <c r="KLO286" s="5"/>
      <c r="KLP286" s="5"/>
      <c r="KLQ286" s="5"/>
      <c r="KLR286" s="5"/>
      <c r="KLS286" s="5"/>
      <c r="KLT286" s="5"/>
      <c r="KLU286" s="5"/>
      <c r="KLV286" s="5"/>
      <c r="KLW286" s="5"/>
      <c r="KLX286" s="5"/>
      <c r="KLY286" s="5"/>
      <c r="KLZ286" s="5"/>
      <c r="KMA286" s="5"/>
      <c r="KMB286" s="5"/>
      <c r="KMC286" s="5"/>
      <c r="KMD286" s="5"/>
      <c r="KME286" s="5"/>
      <c r="KMF286" s="5"/>
      <c r="KMG286" s="5"/>
      <c r="KMH286" s="5"/>
      <c r="KMI286" s="5"/>
      <c r="KMJ286" s="5"/>
      <c r="KMK286" s="5"/>
      <c r="KML286" s="5"/>
      <c r="KMM286" s="5"/>
      <c r="KMN286" s="5"/>
      <c r="KMO286" s="5"/>
      <c r="KMP286" s="5"/>
      <c r="KMQ286" s="5"/>
      <c r="KMR286" s="5"/>
      <c r="KMS286" s="5"/>
      <c r="KMT286" s="5"/>
      <c r="KMU286" s="5"/>
      <c r="KMV286" s="5"/>
      <c r="KMW286" s="5"/>
      <c r="KMX286" s="5"/>
      <c r="KMY286" s="5"/>
      <c r="KMZ286" s="5"/>
      <c r="KNA286" s="5"/>
      <c r="KNB286" s="5"/>
      <c r="KNC286" s="5"/>
      <c r="KND286" s="5"/>
      <c r="KNE286" s="5"/>
      <c r="KNF286" s="5"/>
      <c r="KNG286" s="5"/>
      <c r="KNH286" s="5"/>
      <c r="KNI286" s="5"/>
      <c r="KNJ286" s="5"/>
      <c r="KNK286" s="5"/>
      <c r="KNL286" s="5"/>
      <c r="KNM286" s="5"/>
      <c r="KNN286" s="5"/>
      <c r="KNO286" s="5"/>
      <c r="KNP286" s="5"/>
      <c r="KNQ286" s="5"/>
      <c r="KNR286" s="5"/>
      <c r="KNS286" s="5"/>
      <c r="KNT286" s="5"/>
      <c r="KNU286" s="5"/>
      <c r="KNV286" s="5"/>
      <c r="KNW286" s="5"/>
      <c r="KNX286" s="5"/>
      <c r="KNY286" s="5"/>
      <c r="KNZ286" s="5"/>
      <c r="KOA286" s="5"/>
      <c r="KOB286" s="5"/>
      <c r="KOC286" s="5"/>
      <c r="KOD286" s="5"/>
      <c r="KOE286" s="5"/>
      <c r="KOF286" s="5"/>
      <c r="KOG286" s="5"/>
      <c r="KOH286" s="5"/>
      <c r="KOI286" s="5"/>
      <c r="KOJ286" s="5"/>
      <c r="KOK286" s="5"/>
      <c r="KOL286" s="5"/>
      <c r="KOM286" s="5"/>
      <c r="KON286" s="5"/>
      <c r="KOO286" s="5"/>
      <c r="KOP286" s="5"/>
      <c r="KOQ286" s="5"/>
      <c r="KOR286" s="5"/>
      <c r="KOS286" s="5"/>
      <c r="KOT286" s="5"/>
      <c r="KOU286" s="5"/>
      <c r="KOV286" s="5"/>
      <c r="KOW286" s="5"/>
      <c r="KOX286" s="5"/>
      <c r="KOY286" s="5"/>
      <c r="KOZ286" s="5"/>
      <c r="KPA286" s="5"/>
      <c r="KPB286" s="5"/>
      <c r="KPC286" s="5"/>
      <c r="KPD286" s="5"/>
      <c r="KPE286" s="5"/>
      <c r="KPF286" s="5"/>
      <c r="KPG286" s="5"/>
      <c r="KPH286" s="5"/>
      <c r="KPI286" s="5"/>
      <c r="KPJ286" s="5"/>
      <c r="KPK286" s="5"/>
      <c r="KPL286" s="5"/>
      <c r="KPM286" s="5"/>
      <c r="KPN286" s="5"/>
      <c r="KPO286" s="5"/>
      <c r="KPP286" s="5"/>
      <c r="KPQ286" s="5"/>
      <c r="KPR286" s="5"/>
      <c r="KPS286" s="5"/>
      <c r="KPT286" s="5"/>
      <c r="KPU286" s="5"/>
      <c r="KPV286" s="5"/>
      <c r="KPW286" s="5"/>
      <c r="KPX286" s="5"/>
      <c r="KPY286" s="5"/>
      <c r="KPZ286" s="5"/>
      <c r="KQA286" s="5"/>
      <c r="KQB286" s="5"/>
      <c r="KQC286" s="5"/>
      <c r="KQD286" s="5"/>
      <c r="KQE286" s="5"/>
      <c r="KQF286" s="5"/>
      <c r="KQG286" s="5"/>
      <c r="KQH286" s="5"/>
      <c r="KQI286" s="5"/>
      <c r="KQJ286" s="5"/>
      <c r="KQK286" s="5"/>
      <c r="KQL286" s="5"/>
      <c r="KQM286" s="5"/>
      <c r="KQN286" s="5"/>
      <c r="KQO286" s="5"/>
      <c r="KQP286" s="5"/>
      <c r="KQQ286" s="5"/>
      <c r="KQR286" s="5"/>
      <c r="KQS286" s="5"/>
      <c r="KQT286" s="5"/>
      <c r="KQU286" s="5"/>
      <c r="KQV286" s="5"/>
      <c r="KQW286" s="5"/>
      <c r="KQX286" s="5"/>
      <c r="KQY286" s="5"/>
      <c r="KQZ286" s="5"/>
      <c r="KRA286" s="5"/>
      <c r="KRB286" s="5"/>
      <c r="KRC286" s="5"/>
      <c r="KRD286" s="5"/>
      <c r="KRE286" s="5"/>
      <c r="KRF286" s="5"/>
      <c r="KRG286" s="5"/>
      <c r="KRH286" s="5"/>
      <c r="KRI286" s="5"/>
      <c r="KRJ286" s="5"/>
      <c r="KRK286" s="5"/>
      <c r="KRL286" s="5"/>
      <c r="KRM286" s="5"/>
      <c r="KRN286" s="5"/>
      <c r="KRO286" s="5"/>
      <c r="KRP286" s="5"/>
      <c r="KRQ286" s="5"/>
      <c r="KRR286" s="5"/>
      <c r="KRS286" s="5"/>
      <c r="KRT286" s="5"/>
      <c r="KRU286" s="5"/>
      <c r="KRV286" s="5"/>
      <c r="KRW286" s="5"/>
      <c r="KRX286" s="5"/>
      <c r="KRY286" s="5"/>
      <c r="KRZ286" s="5"/>
      <c r="KSA286" s="5"/>
      <c r="KSB286" s="5"/>
      <c r="KSC286" s="5"/>
      <c r="KSD286" s="5"/>
      <c r="KSE286" s="5"/>
      <c r="KSF286" s="5"/>
      <c r="KSG286" s="5"/>
      <c r="KSH286" s="5"/>
      <c r="KSI286" s="5"/>
      <c r="KSJ286" s="5"/>
      <c r="KSK286" s="5"/>
      <c r="KSL286" s="5"/>
      <c r="KSM286" s="5"/>
      <c r="KSN286" s="5"/>
      <c r="KSO286" s="5"/>
      <c r="KSP286" s="5"/>
      <c r="KSQ286" s="5"/>
      <c r="KSR286" s="5"/>
      <c r="KSS286" s="5"/>
      <c r="KST286" s="5"/>
      <c r="KSU286" s="5"/>
      <c r="KSV286" s="5"/>
      <c r="KSW286" s="5"/>
      <c r="KSX286" s="5"/>
      <c r="KSY286" s="5"/>
      <c r="KSZ286" s="5"/>
      <c r="KTA286" s="5"/>
      <c r="KTB286" s="5"/>
      <c r="KTC286" s="5"/>
      <c r="KTD286" s="5"/>
      <c r="KTE286" s="5"/>
      <c r="KTF286" s="5"/>
      <c r="KTG286" s="5"/>
      <c r="KTH286" s="5"/>
      <c r="KTI286" s="5"/>
      <c r="KTJ286" s="5"/>
      <c r="KTK286" s="5"/>
      <c r="KTL286" s="5"/>
      <c r="KTM286" s="5"/>
      <c r="KTN286" s="5"/>
      <c r="KTO286" s="5"/>
      <c r="KTP286" s="5"/>
      <c r="KTQ286" s="5"/>
      <c r="KTR286" s="5"/>
      <c r="KTS286" s="5"/>
      <c r="KTT286" s="5"/>
      <c r="KTU286" s="5"/>
      <c r="KTV286" s="5"/>
      <c r="KTW286" s="5"/>
      <c r="KTX286" s="5"/>
      <c r="KTY286" s="5"/>
      <c r="KTZ286" s="5"/>
      <c r="KUA286" s="5"/>
      <c r="KUB286" s="5"/>
      <c r="KUC286" s="5"/>
      <c r="KUD286" s="5"/>
      <c r="KUE286" s="5"/>
      <c r="KUF286" s="5"/>
      <c r="KUG286" s="5"/>
      <c r="KUH286" s="5"/>
      <c r="KUI286" s="5"/>
      <c r="KUJ286" s="5"/>
      <c r="KUK286" s="5"/>
      <c r="KUL286" s="5"/>
      <c r="KUM286" s="5"/>
      <c r="KUN286" s="5"/>
      <c r="KUO286" s="5"/>
      <c r="KUP286" s="5"/>
      <c r="KUQ286" s="5"/>
      <c r="KUR286" s="5"/>
      <c r="KUS286" s="5"/>
      <c r="KUT286" s="5"/>
      <c r="KUU286" s="5"/>
      <c r="KUV286" s="5"/>
      <c r="KUW286" s="5"/>
      <c r="KUX286" s="5"/>
      <c r="KUY286" s="5"/>
      <c r="KUZ286" s="5"/>
      <c r="KVA286" s="5"/>
      <c r="KVB286" s="5"/>
      <c r="KVC286" s="5"/>
      <c r="KVD286" s="5"/>
      <c r="KVE286" s="5"/>
      <c r="KVF286" s="5"/>
      <c r="KVG286" s="5"/>
      <c r="KVH286" s="5"/>
      <c r="KVI286" s="5"/>
      <c r="KVJ286" s="5"/>
      <c r="KVK286" s="5"/>
      <c r="KVL286" s="5"/>
      <c r="KVM286" s="5"/>
      <c r="KVN286" s="5"/>
      <c r="KVO286" s="5"/>
      <c r="KVP286" s="5"/>
      <c r="KVQ286" s="5"/>
      <c r="KVR286" s="5"/>
      <c r="KVS286" s="5"/>
      <c r="KVT286" s="5"/>
      <c r="KVU286" s="5"/>
      <c r="KVV286" s="5"/>
      <c r="KVW286" s="5"/>
      <c r="KVX286" s="5"/>
      <c r="KVY286" s="5"/>
      <c r="KVZ286" s="5"/>
      <c r="KWA286" s="5"/>
      <c r="KWB286" s="5"/>
      <c r="KWC286" s="5"/>
      <c r="KWD286" s="5"/>
      <c r="KWE286" s="5"/>
      <c r="KWF286" s="5"/>
      <c r="KWG286" s="5"/>
      <c r="KWH286" s="5"/>
      <c r="KWI286" s="5"/>
      <c r="KWJ286" s="5"/>
      <c r="KWK286" s="5"/>
      <c r="KWL286" s="5"/>
      <c r="KWM286" s="5"/>
      <c r="KWN286" s="5"/>
      <c r="KWO286" s="5"/>
      <c r="KWP286" s="5"/>
      <c r="KWQ286" s="5"/>
      <c r="KWR286" s="5"/>
      <c r="KWS286" s="5"/>
      <c r="KWT286" s="5"/>
      <c r="KWU286" s="5"/>
      <c r="KWV286" s="5"/>
      <c r="KWW286" s="5"/>
      <c r="KWX286" s="5"/>
      <c r="KWY286" s="5"/>
      <c r="KWZ286" s="5"/>
      <c r="KXA286" s="5"/>
      <c r="KXB286" s="5"/>
      <c r="KXC286" s="5"/>
      <c r="KXD286" s="5"/>
      <c r="KXE286" s="5"/>
      <c r="KXF286" s="5"/>
      <c r="KXG286" s="5"/>
      <c r="KXH286" s="5"/>
      <c r="KXI286" s="5"/>
      <c r="KXJ286" s="5"/>
      <c r="KXK286" s="5"/>
      <c r="KXL286" s="5"/>
      <c r="KXM286" s="5"/>
      <c r="KXN286" s="5"/>
      <c r="KXO286" s="5"/>
      <c r="KXP286" s="5"/>
      <c r="KXQ286" s="5"/>
      <c r="KXR286" s="5"/>
      <c r="KXS286" s="5"/>
      <c r="KXT286" s="5"/>
      <c r="KXU286" s="5"/>
      <c r="KXV286" s="5"/>
      <c r="KXW286" s="5"/>
      <c r="KXX286" s="5"/>
      <c r="KXY286" s="5"/>
      <c r="KXZ286" s="5"/>
      <c r="KYA286" s="5"/>
      <c r="KYB286" s="5"/>
      <c r="KYC286" s="5"/>
      <c r="KYD286" s="5"/>
      <c r="KYE286" s="5"/>
      <c r="KYF286" s="5"/>
      <c r="KYG286" s="5"/>
      <c r="KYH286" s="5"/>
      <c r="KYI286" s="5"/>
      <c r="KYJ286" s="5"/>
      <c r="KYK286" s="5"/>
      <c r="KYL286" s="5"/>
      <c r="KYM286" s="5"/>
      <c r="KYN286" s="5"/>
      <c r="KYO286" s="5"/>
      <c r="KYP286" s="5"/>
      <c r="KYQ286" s="5"/>
      <c r="KYR286" s="5"/>
      <c r="KYS286" s="5"/>
      <c r="KYT286" s="5"/>
      <c r="KYU286" s="5"/>
      <c r="KYV286" s="5"/>
      <c r="KYW286" s="5"/>
      <c r="KYX286" s="5"/>
      <c r="KYY286" s="5"/>
      <c r="KYZ286" s="5"/>
      <c r="KZA286" s="5"/>
      <c r="KZB286" s="5"/>
      <c r="KZC286" s="5"/>
      <c r="KZD286" s="5"/>
      <c r="KZE286" s="5"/>
      <c r="KZF286" s="5"/>
      <c r="KZG286" s="5"/>
      <c r="KZH286" s="5"/>
      <c r="KZI286" s="5"/>
      <c r="KZJ286" s="5"/>
      <c r="KZK286" s="5"/>
      <c r="KZL286" s="5"/>
      <c r="KZM286" s="5"/>
      <c r="KZN286" s="5"/>
      <c r="KZO286" s="5"/>
      <c r="KZP286" s="5"/>
      <c r="KZQ286" s="5"/>
      <c r="KZR286" s="5"/>
      <c r="KZS286" s="5"/>
      <c r="KZT286" s="5"/>
      <c r="KZU286" s="5"/>
      <c r="KZV286" s="5"/>
      <c r="KZW286" s="5"/>
      <c r="KZX286" s="5"/>
      <c r="KZY286" s="5"/>
      <c r="KZZ286" s="5"/>
      <c r="LAA286" s="5"/>
      <c r="LAB286" s="5"/>
      <c r="LAC286" s="5"/>
      <c r="LAD286" s="5"/>
      <c r="LAE286" s="5"/>
      <c r="LAF286" s="5"/>
      <c r="LAG286" s="5"/>
      <c r="LAH286" s="5"/>
      <c r="LAI286" s="5"/>
      <c r="LAJ286" s="5"/>
      <c r="LAK286" s="5"/>
      <c r="LAL286" s="5"/>
      <c r="LAM286" s="5"/>
      <c r="LAN286" s="5"/>
      <c r="LAO286" s="5"/>
      <c r="LAP286" s="5"/>
      <c r="LAQ286" s="5"/>
      <c r="LAR286" s="5"/>
      <c r="LAS286" s="5"/>
      <c r="LAT286" s="5"/>
      <c r="LAU286" s="5"/>
      <c r="LAV286" s="5"/>
      <c r="LAW286" s="5"/>
      <c r="LAX286" s="5"/>
      <c r="LAY286" s="5"/>
      <c r="LAZ286" s="5"/>
      <c r="LBA286" s="5"/>
      <c r="LBB286" s="5"/>
      <c r="LBC286" s="5"/>
      <c r="LBD286" s="5"/>
      <c r="LBE286" s="5"/>
      <c r="LBF286" s="5"/>
      <c r="LBG286" s="5"/>
      <c r="LBH286" s="5"/>
      <c r="LBI286" s="5"/>
      <c r="LBJ286" s="5"/>
      <c r="LBK286" s="5"/>
      <c r="LBL286" s="5"/>
      <c r="LBM286" s="5"/>
      <c r="LBN286" s="5"/>
      <c r="LBO286" s="5"/>
      <c r="LBP286" s="5"/>
      <c r="LBQ286" s="5"/>
      <c r="LBR286" s="5"/>
      <c r="LBS286" s="5"/>
      <c r="LBT286" s="5"/>
      <c r="LBU286" s="5"/>
      <c r="LBV286" s="5"/>
      <c r="LBW286" s="5"/>
      <c r="LBX286" s="5"/>
      <c r="LBY286" s="5"/>
      <c r="LBZ286" s="5"/>
      <c r="LCA286" s="5"/>
      <c r="LCB286" s="5"/>
      <c r="LCC286" s="5"/>
      <c r="LCD286" s="5"/>
      <c r="LCE286" s="5"/>
      <c r="LCF286" s="5"/>
      <c r="LCG286" s="5"/>
      <c r="LCH286" s="5"/>
      <c r="LCI286" s="5"/>
      <c r="LCJ286" s="5"/>
      <c r="LCK286" s="5"/>
      <c r="LCL286" s="5"/>
      <c r="LCM286" s="5"/>
      <c r="LCN286" s="5"/>
      <c r="LCO286" s="5"/>
      <c r="LCP286" s="5"/>
      <c r="LCQ286" s="5"/>
      <c r="LCR286" s="5"/>
      <c r="LCS286" s="5"/>
      <c r="LCT286" s="5"/>
      <c r="LCU286" s="5"/>
      <c r="LCV286" s="5"/>
      <c r="LCW286" s="5"/>
      <c r="LCX286" s="5"/>
      <c r="LCY286" s="5"/>
      <c r="LCZ286" s="5"/>
      <c r="LDA286" s="5"/>
      <c r="LDB286" s="5"/>
      <c r="LDC286" s="5"/>
      <c r="LDD286" s="5"/>
      <c r="LDE286" s="5"/>
      <c r="LDF286" s="5"/>
      <c r="LDG286" s="5"/>
      <c r="LDH286" s="5"/>
      <c r="LDI286" s="5"/>
      <c r="LDJ286" s="5"/>
      <c r="LDK286" s="5"/>
      <c r="LDL286" s="5"/>
      <c r="LDM286" s="5"/>
      <c r="LDN286" s="5"/>
      <c r="LDO286" s="5"/>
      <c r="LDP286" s="5"/>
      <c r="LDQ286" s="5"/>
      <c r="LDR286" s="5"/>
      <c r="LDS286" s="5"/>
      <c r="LDT286" s="5"/>
      <c r="LDU286" s="5"/>
      <c r="LDV286" s="5"/>
      <c r="LDW286" s="5"/>
      <c r="LDX286" s="5"/>
      <c r="LDY286" s="5"/>
      <c r="LDZ286" s="5"/>
      <c r="LEA286" s="5"/>
      <c r="LEB286" s="5"/>
      <c r="LEC286" s="5"/>
      <c r="LED286" s="5"/>
      <c r="LEE286" s="5"/>
      <c r="LEF286" s="5"/>
      <c r="LEG286" s="5"/>
      <c r="LEH286" s="5"/>
      <c r="LEI286" s="5"/>
      <c r="LEJ286" s="5"/>
      <c r="LEK286" s="5"/>
      <c r="LEL286" s="5"/>
      <c r="LEM286" s="5"/>
      <c r="LEN286" s="5"/>
      <c r="LEO286" s="5"/>
      <c r="LEP286" s="5"/>
      <c r="LEQ286" s="5"/>
      <c r="LER286" s="5"/>
      <c r="LES286" s="5"/>
      <c r="LET286" s="5"/>
      <c r="LEU286" s="5"/>
      <c r="LEV286" s="5"/>
      <c r="LEW286" s="5"/>
      <c r="LEX286" s="5"/>
      <c r="LEY286" s="5"/>
      <c r="LEZ286" s="5"/>
      <c r="LFA286" s="5"/>
      <c r="LFB286" s="5"/>
      <c r="LFC286" s="5"/>
      <c r="LFD286" s="5"/>
      <c r="LFE286" s="5"/>
      <c r="LFF286" s="5"/>
      <c r="LFG286" s="5"/>
      <c r="LFH286" s="5"/>
      <c r="LFI286" s="5"/>
      <c r="LFJ286" s="5"/>
      <c r="LFK286" s="5"/>
      <c r="LFL286" s="5"/>
      <c r="LFM286" s="5"/>
      <c r="LFN286" s="5"/>
      <c r="LFO286" s="5"/>
      <c r="LFP286" s="5"/>
      <c r="LFQ286" s="5"/>
      <c r="LFR286" s="5"/>
      <c r="LFS286" s="5"/>
      <c r="LFT286" s="5"/>
      <c r="LFU286" s="5"/>
      <c r="LFV286" s="5"/>
      <c r="LFW286" s="5"/>
      <c r="LFX286" s="5"/>
      <c r="LFY286" s="5"/>
      <c r="LFZ286" s="5"/>
      <c r="LGA286" s="5"/>
      <c r="LGB286" s="5"/>
      <c r="LGC286" s="5"/>
      <c r="LGD286" s="5"/>
      <c r="LGE286" s="5"/>
      <c r="LGF286" s="5"/>
      <c r="LGG286" s="5"/>
      <c r="LGH286" s="5"/>
      <c r="LGI286" s="5"/>
      <c r="LGJ286" s="5"/>
      <c r="LGK286" s="5"/>
      <c r="LGL286" s="5"/>
      <c r="LGM286" s="5"/>
      <c r="LGN286" s="5"/>
      <c r="LGO286" s="5"/>
      <c r="LGP286" s="5"/>
      <c r="LGQ286" s="5"/>
      <c r="LGR286" s="5"/>
      <c r="LGS286" s="5"/>
      <c r="LGT286" s="5"/>
      <c r="LGU286" s="5"/>
      <c r="LGV286" s="5"/>
      <c r="LGW286" s="5"/>
      <c r="LGX286" s="5"/>
      <c r="LGY286" s="5"/>
      <c r="LGZ286" s="5"/>
      <c r="LHA286" s="5"/>
      <c r="LHB286" s="5"/>
      <c r="LHC286" s="5"/>
      <c r="LHD286" s="5"/>
      <c r="LHE286" s="5"/>
      <c r="LHF286" s="5"/>
      <c r="LHG286" s="5"/>
      <c r="LHH286" s="5"/>
      <c r="LHI286" s="5"/>
      <c r="LHJ286" s="5"/>
      <c r="LHK286" s="5"/>
      <c r="LHL286" s="5"/>
      <c r="LHM286" s="5"/>
      <c r="LHN286" s="5"/>
      <c r="LHO286" s="5"/>
      <c r="LHP286" s="5"/>
      <c r="LHQ286" s="5"/>
      <c r="LHR286" s="5"/>
      <c r="LHS286" s="5"/>
      <c r="LHT286" s="5"/>
      <c r="LHU286" s="5"/>
      <c r="LHV286" s="5"/>
      <c r="LHW286" s="5"/>
      <c r="LHX286" s="5"/>
      <c r="LHY286" s="5"/>
      <c r="LHZ286" s="5"/>
      <c r="LIA286" s="5"/>
      <c r="LIB286" s="5"/>
      <c r="LIC286" s="5"/>
      <c r="LID286" s="5"/>
      <c r="LIE286" s="5"/>
      <c r="LIF286" s="5"/>
      <c r="LIG286" s="5"/>
      <c r="LIH286" s="5"/>
      <c r="LII286" s="5"/>
      <c r="LIJ286" s="5"/>
      <c r="LIK286" s="5"/>
      <c r="LIL286" s="5"/>
      <c r="LIM286" s="5"/>
      <c r="LIN286" s="5"/>
      <c r="LIO286" s="5"/>
      <c r="LIP286" s="5"/>
      <c r="LIQ286" s="5"/>
      <c r="LIR286" s="5"/>
      <c r="LIS286" s="5"/>
      <c r="LIT286" s="5"/>
      <c r="LIU286" s="5"/>
      <c r="LIV286" s="5"/>
      <c r="LIW286" s="5"/>
      <c r="LIX286" s="5"/>
      <c r="LIY286" s="5"/>
      <c r="LIZ286" s="5"/>
      <c r="LJA286" s="5"/>
      <c r="LJB286" s="5"/>
      <c r="LJC286" s="5"/>
      <c r="LJD286" s="5"/>
      <c r="LJE286" s="5"/>
      <c r="LJF286" s="5"/>
      <c r="LJG286" s="5"/>
      <c r="LJH286" s="5"/>
      <c r="LJI286" s="5"/>
      <c r="LJJ286" s="5"/>
      <c r="LJK286" s="5"/>
      <c r="LJL286" s="5"/>
      <c r="LJM286" s="5"/>
      <c r="LJN286" s="5"/>
      <c r="LJO286" s="5"/>
      <c r="LJP286" s="5"/>
      <c r="LJQ286" s="5"/>
      <c r="LJR286" s="5"/>
      <c r="LJS286" s="5"/>
      <c r="LJT286" s="5"/>
      <c r="LJU286" s="5"/>
      <c r="LJV286" s="5"/>
      <c r="LJW286" s="5"/>
      <c r="LJX286" s="5"/>
      <c r="LJY286" s="5"/>
      <c r="LJZ286" s="5"/>
      <c r="LKA286" s="5"/>
      <c r="LKB286" s="5"/>
      <c r="LKC286" s="5"/>
      <c r="LKD286" s="5"/>
      <c r="LKE286" s="5"/>
      <c r="LKF286" s="5"/>
      <c r="LKG286" s="5"/>
      <c r="LKH286" s="5"/>
      <c r="LKI286" s="5"/>
      <c r="LKJ286" s="5"/>
      <c r="LKK286" s="5"/>
      <c r="LKL286" s="5"/>
      <c r="LKM286" s="5"/>
      <c r="LKN286" s="5"/>
      <c r="LKO286" s="5"/>
      <c r="LKP286" s="5"/>
      <c r="LKQ286" s="5"/>
      <c r="LKR286" s="5"/>
      <c r="LKS286" s="5"/>
      <c r="LKT286" s="5"/>
      <c r="LKU286" s="5"/>
      <c r="LKV286" s="5"/>
      <c r="LKW286" s="5"/>
      <c r="LKX286" s="5"/>
      <c r="LKY286" s="5"/>
      <c r="LKZ286" s="5"/>
      <c r="LLA286" s="5"/>
      <c r="LLB286" s="5"/>
      <c r="LLC286" s="5"/>
      <c r="LLD286" s="5"/>
      <c r="LLE286" s="5"/>
      <c r="LLF286" s="5"/>
      <c r="LLG286" s="5"/>
      <c r="LLH286" s="5"/>
      <c r="LLI286" s="5"/>
      <c r="LLJ286" s="5"/>
      <c r="LLK286" s="5"/>
      <c r="LLL286" s="5"/>
      <c r="LLM286" s="5"/>
      <c r="LLN286" s="5"/>
      <c r="LLO286" s="5"/>
      <c r="LLP286" s="5"/>
      <c r="LLQ286" s="5"/>
      <c r="LLR286" s="5"/>
      <c r="LLS286" s="5"/>
      <c r="LLT286" s="5"/>
      <c r="LLU286" s="5"/>
      <c r="LLV286" s="5"/>
      <c r="LLW286" s="5"/>
      <c r="LLX286" s="5"/>
      <c r="LLY286" s="5"/>
      <c r="LLZ286" s="5"/>
      <c r="LMA286" s="5"/>
      <c r="LMB286" s="5"/>
      <c r="LMC286" s="5"/>
      <c r="LMD286" s="5"/>
      <c r="LME286" s="5"/>
      <c r="LMF286" s="5"/>
      <c r="LMG286" s="5"/>
      <c r="LMH286" s="5"/>
      <c r="LMI286" s="5"/>
      <c r="LMJ286" s="5"/>
      <c r="LMK286" s="5"/>
      <c r="LML286" s="5"/>
      <c r="LMM286" s="5"/>
      <c r="LMN286" s="5"/>
      <c r="LMO286" s="5"/>
      <c r="LMP286" s="5"/>
      <c r="LMQ286" s="5"/>
      <c r="LMR286" s="5"/>
      <c r="LMS286" s="5"/>
      <c r="LMT286" s="5"/>
      <c r="LMU286" s="5"/>
      <c r="LMV286" s="5"/>
      <c r="LMW286" s="5"/>
      <c r="LMX286" s="5"/>
      <c r="LMY286" s="5"/>
      <c r="LMZ286" s="5"/>
      <c r="LNA286" s="5"/>
      <c r="LNB286" s="5"/>
      <c r="LNC286" s="5"/>
      <c r="LND286" s="5"/>
      <c r="LNE286" s="5"/>
      <c r="LNF286" s="5"/>
      <c r="LNG286" s="5"/>
      <c r="LNH286" s="5"/>
      <c r="LNI286" s="5"/>
      <c r="LNJ286" s="5"/>
      <c r="LNK286" s="5"/>
      <c r="LNL286" s="5"/>
      <c r="LNM286" s="5"/>
      <c r="LNN286" s="5"/>
      <c r="LNO286" s="5"/>
      <c r="LNP286" s="5"/>
      <c r="LNQ286" s="5"/>
      <c r="LNR286" s="5"/>
      <c r="LNS286" s="5"/>
      <c r="LNT286" s="5"/>
      <c r="LNU286" s="5"/>
      <c r="LNV286" s="5"/>
      <c r="LNW286" s="5"/>
      <c r="LNX286" s="5"/>
      <c r="LNY286" s="5"/>
      <c r="LNZ286" s="5"/>
      <c r="LOA286" s="5"/>
      <c r="LOB286" s="5"/>
      <c r="LOC286" s="5"/>
      <c r="LOD286" s="5"/>
      <c r="LOE286" s="5"/>
      <c r="LOF286" s="5"/>
      <c r="LOG286" s="5"/>
      <c r="LOH286" s="5"/>
      <c r="LOI286" s="5"/>
      <c r="LOJ286" s="5"/>
      <c r="LOK286" s="5"/>
      <c r="LOL286" s="5"/>
      <c r="LOM286" s="5"/>
      <c r="LON286" s="5"/>
      <c r="LOO286" s="5"/>
      <c r="LOP286" s="5"/>
      <c r="LOQ286" s="5"/>
      <c r="LOR286" s="5"/>
      <c r="LOS286" s="5"/>
      <c r="LOT286" s="5"/>
      <c r="LOU286" s="5"/>
      <c r="LOV286" s="5"/>
      <c r="LOW286" s="5"/>
      <c r="LOX286" s="5"/>
      <c r="LOY286" s="5"/>
      <c r="LOZ286" s="5"/>
      <c r="LPA286" s="5"/>
      <c r="LPB286" s="5"/>
      <c r="LPC286" s="5"/>
      <c r="LPD286" s="5"/>
      <c r="LPE286" s="5"/>
      <c r="LPF286" s="5"/>
      <c r="LPG286" s="5"/>
      <c r="LPH286" s="5"/>
      <c r="LPI286" s="5"/>
      <c r="LPJ286" s="5"/>
      <c r="LPK286" s="5"/>
      <c r="LPL286" s="5"/>
      <c r="LPM286" s="5"/>
      <c r="LPN286" s="5"/>
      <c r="LPO286" s="5"/>
      <c r="LPP286" s="5"/>
      <c r="LPQ286" s="5"/>
      <c r="LPR286" s="5"/>
      <c r="LPS286" s="5"/>
      <c r="LPT286" s="5"/>
      <c r="LPU286" s="5"/>
      <c r="LPV286" s="5"/>
      <c r="LPW286" s="5"/>
      <c r="LPX286" s="5"/>
      <c r="LPY286" s="5"/>
      <c r="LPZ286" s="5"/>
      <c r="LQA286" s="5"/>
      <c r="LQB286" s="5"/>
      <c r="LQC286" s="5"/>
      <c r="LQD286" s="5"/>
      <c r="LQE286" s="5"/>
      <c r="LQF286" s="5"/>
      <c r="LQG286" s="5"/>
      <c r="LQH286" s="5"/>
      <c r="LQI286" s="5"/>
      <c r="LQJ286" s="5"/>
      <c r="LQK286" s="5"/>
      <c r="LQL286" s="5"/>
      <c r="LQM286" s="5"/>
      <c r="LQN286" s="5"/>
      <c r="LQO286" s="5"/>
      <c r="LQP286" s="5"/>
      <c r="LQQ286" s="5"/>
      <c r="LQR286" s="5"/>
      <c r="LQS286" s="5"/>
      <c r="LQT286" s="5"/>
      <c r="LQU286" s="5"/>
      <c r="LQV286" s="5"/>
      <c r="LQW286" s="5"/>
      <c r="LQX286" s="5"/>
      <c r="LQY286" s="5"/>
      <c r="LQZ286" s="5"/>
      <c r="LRA286" s="5"/>
      <c r="LRB286" s="5"/>
      <c r="LRC286" s="5"/>
      <c r="LRD286" s="5"/>
      <c r="LRE286" s="5"/>
      <c r="LRF286" s="5"/>
      <c r="LRG286" s="5"/>
      <c r="LRH286" s="5"/>
      <c r="LRI286" s="5"/>
      <c r="LRJ286" s="5"/>
      <c r="LRK286" s="5"/>
      <c r="LRL286" s="5"/>
      <c r="LRM286" s="5"/>
      <c r="LRN286" s="5"/>
      <c r="LRO286" s="5"/>
      <c r="LRP286" s="5"/>
      <c r="LRQ286" s="5"/>
      <c r="LRR286" s="5"/>
      <c r="LRS286" s="5"/>
      <c r="LRT286" s="5"/>
      <c r="LRU286" s="5"/>
      <c r="LRV286" s="5"/>
      <c r="LRW286" s="5"/>
      <c r="LRX286" s="5"/>
      <c r="LRY286" s="5"/>
      <c r="LRZ286" s="5"/>
      <c r="LSA286" s="5"/>
      <c r="LSB286" s="5"/>
      <c r="LSC286" s="5"/>
      <c r="LSD286" s="5"/>
      <c r="LSE286" s="5"/>
      <c r="LSF286" s="5"/>
      <c r="LSG286" s="5"/>
      <c r="LSH286" s="5"/>
      <c r="LSI286" s="5"/>
      <c r="LSJ286" s="5"/>
      <c r="LSK286" s="5"/>
      <c r="LSL286" s="5"/>
      <c r="LSM286" s="5"/>
      <c r="LSN286" s="5"/>
      <c r="LSO286" s="5"/>
      <c r="LSP286" s="5"/>
      <c r="LSQ286" s="5"/>
      <c r="LSR286" s="5"/>
      <c r="LSS286" s="5"/>
      <c r="LST286" s="5"/>
      <c r="LSU286" s="5"/>
      <c r="LSV286" s="5"/>
      <c r="LSW286" s="5"/>
      <c r="LSX286" s="5"/>
      <c r="LSY286" s="5"/>
      <c r="LSZ286" s="5"/>
      <c r="LTA286" s="5"/>
      <c r="LTB286" s="5"/>
      <c r="LTC286" s="5"/>
      <c r="LTD286" s="5"/>
      <c r="LTE286" s="5"/>
      <c r="LTF286" s="5"/>
      <c r="LTG286" s="5"/>
      <c r="LTH286" s="5"/>
      <c r="LTI286" s="5"/>
      <c r="LTJ286" s="5"/>
      <c r="LTK286" s="5"/>
      <c r="LTL286" s="5"/>
      <c r="LTM286" s="5"/>
      <c r="LTN286" s="5"/>
      <c r="LTO286" s="5"/>
      <c r="LTP286" s="5"/>
      <c r="LTQ286" s="5"/>
      <c r="LTR286" s="5"/>
      <c r="LTS286" s="5"/>
      <c r="LTT286" s="5"/>
      <c r="LTU286" s="5"/>
      <c r="LTV286" s="5"/>
      <c r="LTW286" s="5"/>
      <c r="LTX286" s="5"/>
      <c r="LTY286" s="5"/>
      <c r="LTZ286" s="5"/>
      <c r="LUA286" s="5"/>
      <c r="LUB286" s="5"/>
      <c r="LUC286" s="5"/>
      <c r="LUD286" s="5"/>
      <c r="LUE286" s="5"/>
      <c r="LUF286" s="5"/>
      <c r="LUG286" s="5"/>
      <c r="LUH286" s="5"/>
      <c r="LUI286" s="5"/>
      <c r="LUJ286" s="5"/>
      <c r="LUK286" s="5"/>
      <c r="LUL286" s="5"/>
      <c r="LUM286" s="5"/>
      <c r="LUN286" s="5"/>
      <c r="LUO286" s="5"/>
      <c r="LUP286" s="5"/>
      <c r="LUQ286" s="5"/>
      <c r="LUR286" s="5"/>
      <c r="LUS286" s="5"/>
      <c r="LUT286" s="5"/>
      <c r="LUU286" s="5"/>
      <c r="LUV286" s="5"/>
      <c r="LUW286" s="5"/>
      <c r="LUX286" s="5"/>
      <c r="LUY286" s="5"/>
      <c r="LUZ286" s="5"/>
      <c r="LVA286" s="5"/>
      <c r="LVB286" s="5"/>
      <c r="LVC286" s="5"/>
      <c r="LVD286" s="5"/>
      <c r="LVE286" s="5"/>
      <c r="LVF286" s="5"/>
      <c r="LVG286" s="5"/>
      <c r="LVH286" s="5"/>
      <c r="LVI286" s="5"/>
      <c r="LVJ286" s="5"/>
      <c r="LVK286" s="5"/>
      <c r="LVL286" s="5"/>
      <c r="LVM286" s="5"/>
      <c r="LVN286" s="5"/>
      <c r="LVO286" s="5"/>
      <c r="LVP286" s="5"/>
      <c r="LVQ286" s="5"/>
      <c r="LVR286" s="5"/>
      <c r="LVS286" s="5"/>
      <c r="LVT286" s="5"/>
      <c r="LVU286" s="5"/>
      <c r="LVV286" s="5"/>
      <c r="LVW286" s="5"/>
      <c r="LVX286" s="5"/>
      <c r="LVY286" s="5"/>
      <c r="LVZ286" s="5"/>
      <c r="LWA286" s="5"/>
      <c r="LWB286" s="5"/>
      <c r="LWC286" s="5"/>
      <c r="LWD286" s="5"/>
      <c r="LWE286" s="5"/>
      <c r="LWF286" s="5"/>
      <c r="LWG286" s="5"/>
      <c r="LWH286" s="5"/>
      <c r="LWI286" s="5"/>
      <c r="LWJ286" s="5"/>
      <c r="LWK286" s="5"/>
      <c r="LWL286" s="5"/>
      <c r="LWM286" s="5"/>
      <c r="LWN286" s="5"/>
      <c r="LWO286" s="5"/>
      <c r="LWP286" s="5"/>
      <c r="LWQ286" s="5"/>
      <c r="LWR286" s="5"/>
      <c r="LWS286" s="5"/>
      <c r="LWT286" s="5"/>
      <c r="LWU286" s="5"/>
      <c r="LWV286" s="5"/>
      <c r="LWW286" s="5"/>
      <c r="LWX286" s="5"/>
      <c r="LWY286" s="5"/>
      <c r="LWZ286" s="5"/>
      <c r="LXA286" s="5"/>
      <c r="LXB286" s="5"/>
      <c r="LXC286" s="5"/>
      <c r="LXD286" s="5"/>
      <c r="LXE286" s="5"/>
      <c r="LXF286" s="5"/>
      <c r="LXG286" s="5"/>
      <c r="LXH286" s="5"/>
      <c r="LXI286" s="5"/>
      <c r="LXJ286" s="5"/>
      <c r="LXK286" s="5"/>
      <c r="LXL286" s="5"/>
      <c r="LXM286" s="5"/>
      <c r="LXN286" s="5"/>
      <c r="LXO286" s="5"/>
      <c r="LXP286" s="5"/>
      <c r="LXQ286" s="5"/>
      <c r="LXR286" s="5"/>
      <c r="LXS286" s="5"/>
      <c r="LXT286" s="5"/>
      <c r="LXU286" s="5"/>
      <c r="LXV286" s="5"/>
      <c r="LXW286" s="5"/>
      <c r="LXX286" s="5"/>
      <c r="LXY286" s="5"/>
      <c r="LXZ286" s="5"/>
      <c r="LYA286" s="5"/>
      <c r="LYB286" s="5"/>
      <c r="LYC286" s="5"/>
      <c r="LYD286" s="5"/>
      <c r="LYE286" s="5"/>
      <c r="LYF286" s="5"/>
      <c r="LYG286" s="5"/>
      <c r="LYH286" s="5"/>
      <c r="LYI286" s="5"/>
      <c r="LYJ286" s="5"/>
      <c r="LYK286" s="5"/>
      <c r="LYL286" s="5"/>
      <c r="LYM286" s="5"/>
      <c r="LYN286" s="5"/>
      <c r="LYO286" s="5"/>
      <c r="LYP286" s="5"/>
      <c r="LYQ286" s="5"/>
      <c r="LYR286" s="5"/>
      <c r="LYS286" s="5"/>
      <c r="LYT286" s="5"/>
      <c r="LYU286" s="5"/>
      <c r="LYV286" s="5"/>
      <c r="LYW286" s="5"/>
      <c r="LYX286" s="5"/>
      <c r="LYY286" s="5"/>
      <c r="LYZ286" s="5"/>
      <c r="LZA286" s="5"/>
      <c r="LZB286" s="5"/>
      <c r="LZC286" s="5"/>
      <c r="LZD286" s="5"/>
      <c r="LZE286" s="5"/>
      <c r="LZF286" s="5"/>
      <c r="LZG286" s="5"/>
      <c r="LZH286" s="5"/>
      <c r="LZI286" s="5"/>
      <c r="LZJ286" s="5"/>
      <c r="LZK286" s="5"/>
      <c r="LZL286" s="5"/>
      <c r="LZM286" s="5"/>
      <c r="LZN286" s="5"/>
      <c r="LZO286" s="5"/>
      <c r="LZP286" s="5"/>
      <c r="LZQ286" s="5"/>
      <c r="LZR286" s="5"/>
      <c r="LZS286" s="5"/>
      <c r="LZT286" s="5"/>
      <c r="LZU286" s="5"/>
      <c r="LZV286" s="5"/>
      <c r="LZW286" s="5"/>
      <c r="LZX286" s="5"/>
      <c r="LZY286" s="5"/>
      <c r="LZZ286" s="5"/>
      <c r="MAA286" s="5"/>
      <c r="MAB286" s="5"/>
      <c r="MAC286" s="5"/>
      <c r="MAD286" s="5"/>
      <c r="MAE286" s="5"/>
      <c r="MAF286" s="5"/>
      <c r="MAG286" s="5"/>
      <c r="MAH286" s="5"/>
      <c r="MAI286" s="5"/>
      <c r="MAJ286" s="5"/>
      <c r="MAK286" s="5"/>
      <c r="MAL286" s="5"/>
      <c r="MAM286" s="5"/>
      <c r="MAN286" s="5"/>
      <c r="MAO286" s="5"/>
      <c r="MAP286" s="5"/>
      <c r="MAQ286" s="5"/>
      <c r="MAR286" s="5"/>
      <c r="MAS286" s="5"/>
      <c r="MAT286" s="5"/>
      <c r="MAU286" s="5"/>
      <c r="MAV286" s="5"/>
      <c r="MAW286" s="5"/>
      <c r="MAX286" s="5"/>
      <c r="MAY286" s="5"/>
      <c r="MAZ286" s="5"/>
      <c r="MBA286" s="5"/>
      <c r="MBB286" s="5"/>
      <c r="MBC286" s="5"/>
      <c r="MBD286" s="5"/>
      <c r="MBE286" s="5"/>
      <c r="MBF286" s="5"/>
      <c r="MBG286" s="5"/>
      <c r="MBH286" s="5"/>
      <c r="MBI286" s="5"/>
      <c r="MBJ286" s="5"/>
      <c r="MBK286" s="5"/>
      <c r="MBL286" s="5"/>
      <c r="MBM286" s="5"/>
      <c r="MBN286" s="5"/>
      <c r="MBO286" s="5"/>
      <c r="MBP286" s="5"/>
      <c r="MBQ286" s="5"/>
      <c r="MBR286" s="5"/>
      <c r="MBS286" s="5"/>
      <c r="MBT286" s="5"/>
      <c r="MBU286" s="5"/>
      <c r="MBV286" s="5"/>
      <c r="MBW286" s="5"/>
      <c r="MBX286" s="5"/>
      <c r="MBY286" s="5"/>
      <c r="MBZ286" s="5"/>
      <c r="MCA286" s="5"/>
      <c r="MCB286" s="5"/>
      <c r="MCC286" s="5"/>
      <c r="MCD286" s="5"/>
      <c r="MCE286" s="5"/>
      <c r="MCF286" s="5"/>
      <c r="MCG286" s="5"/>
      <c r="MCH286" s="5"/>
      <c r="MCI286" s="5"/>
      <c r="MCJ286" s="5"/>
      <c r="MCK286" s="5"/>
      <c r="MCL286" s="5"/>
      <c r="MCM286" s="5"/>
      <c r="MCN286" s="5"/>
      <c r="MCO286" s="5"/>
      <c r="MCP286" s="5"/>
      <c r="MCQ286" s="5"/>
      <c r="MCR286" s="5"/>
      <c r="MCS286" s="5"/>
      <c r="MCT286" s="5"/>
      <c r="MCU286" s="5"/>
      <c r="MCV286" s="5"/>
      <c r="MCW286" s="5"/>
      <c r="MCX286" s="5"/>
      <c r="MCY286" s="5"/>
      <c r="MCZ286" s="5"/>
      <c r="MDA286" s="5"/>
      <c r="MDB286" s="5"/>
      <c r="MDC286" s="5"/>
      <c r="MDD286" s="5"/>
      <c r="MDE286" s="5"/>
      <c r="MDF286" s="5"/>
      <c r="MDG286" s="5"/>
      <c r="MDH286" s="5"/>
      <c r="MDI286" s="5"/>
      <c r="MDJ286" s="5"/>
      <c r="MDK286" s="5"/>
      <c r="MDL286" s="5"/>
      <c r="MDM286" s="5"/>
      <c r="MDN286" s="5"/>
      <c r="MDO286" s="5"/>
      <c r="MDP286" s="5"/>
      <c r="MDQ286" s="5"/>
      <c r="MDR286" s="5"/>
      <c r="MDS286" s="5"/>
      <c r="MDT286" s="5"/>
      <c r="MDU286" s="5"/>
      <c r="MDV286" s="5"/>
      <c r="MDW286" s="5"/>
      <c r="MDX286" s="5"/>
      <c r="MDY286" s="5"/>
      <c r="MDZ286" s="5"/>
      <c r="MEA286" s="5"/>
      <c r="MEB286" s="5"/>
      <c r="MEC286" s="5"/>
      <c r="MED286" s="5"/>
      <c r="MEE286" s="5"/>
      <c r="MEF286" s="5"/>
      <c r="MEG286" s="5"/>
      <c r="MEH286" s="5"/>
      <c r="MEI286" s="5"/>
      <c r="MEJ286" s="5"/>
      <c r="MEK286" s="5"/>
      <c r="MEL286" s="5"/>
      <c r="MEM286" s="5"/>
      <c r="MEN286" s="5"/>
      <c r="MEO286" s="5"/>
      <c r="MEP286" s="5"/>
      <c r="MEQ286" s="5"/>
      <c r="MER286" s="5"/>
      <c r="MES286" s="5"/>
      <c r="MET286" s="5"/>
      <c r="MEU286" s="5"/>
      <c r="MEV286" s="5"/>
      <c r="MEW286" s="5"/>
      <c r="MEX286" s="5"/>
      <c r="MEY286" s="5"/>
      <c r="MEZ286" s="5"/>
      <c r="MFA286" s="5"/>
      <c r="MFB286" s="5"/>
      <c r="MFC286" s="5"/>
      <c r="MFD286" s="5"/>
      <c r="MFE286" s="5"/>
      <c r="MFF286" s="5"/>
      <c r="MFG286" s="5"/>
      <c r="MFH286" s="5"/>
      <c r="MFI286" s="5"/>
      <c r="MFJ286" s="5"/>
      <c r="MFK286" s="5"/>
      <c r="MFL286" s="5"/>
      <c r="MFM286" s="5"/>
      <c r="MFN286" s="5"/>
      <c r="MFO286" s="5"/>
      <c r="MFP286" s="5"/>
      <c r="MFQ286" s="5"/>
      <c r="MFR286" s="5"/>
      <c r="MFS286" s="5"/>
      <c r="MFT286" s="5"/>
      <c r="MFU286" s="5"/>
      <c r="MFV286" s="5"/>
      <c r="MFW286" s="5"/>
      <c r="MFX286" s="5"/>
      <c r="MFY286" s="5"/>
      <c r="MFZ286" s="5"/>
      <c r="MGA286" s="5"/>
      <c r="MGB286" s="5"/>
      <c r="MGC286" s="5"/>
      <c r="MGD286" s="5"/>
      <c r="MGE286" s="5"/>
      <c r="MGF286" s="5"/>
      <c r="MGG286" s="5"/>
      <c r="MGH286" s="5"/>
      <c r="MGI286" s="5"/>
      <c r="MGJ286" s="5"/>
      <c r="MGK286" s="5"/>
      <c r="MGL286" s="5"/>
      <c r="MGM286" s="5"/>
      <c r="MGN286" s="5"/>
      <c r="MGO286" s="5"/>
      <c r="MGP286" s="5"/>
      <c r="MGQ286" s="5"/>
      <c r="MGR286" s="5"/>
      <c r="MGS286" s="5"/>
      <c r="MGT286" s="5"/>
      <c r="MGU286" s="5"/>
      <c r="MGV286" s="5"/>
      <c r="MGW286" s="5"/>
      <c r="MGX286" s="5"/>
      <c r="MGY286" s="5"/>
      <c r="MGZ286" s="5"/>
      <c r="MHA286" s="5"/>
      <c r="MHB286" s="5"/>
      <c r="MHC286" s="5"/>
      <c r="MHD286" s="5"/>
      <c r="MHE286" s="5"/>
      <c r="MHF286" s="5"/>
      <c r="MHG286" s="5"/>
      <c r="MHH286" s="5"/>
      <c r="MHI286" s="5"/>
      <c r="MHJ286" s="5"/>
      <c r="MHK286" s="5"/>
      <c r="MHL286" s="5"/>
      <c r="MHM286" s="5"/>
      <c r="MHN286" s="5"/>
      <c r="MHO286" s="5"/>
      <c r="MHP286" s="5"/>
      <c r="MHQ286" s="5"/>
      <c r="MHR286" s="5"/>
      <c r="MHS286" s="5"/>
      <c r="MHT286" s="5"/>
      <c r="MHU286" s="5"/>
      <c r="MHV286" s="5"/>
      <c r="MHW286" s="5"/>
      <c r="MHX286" s="5"/>
      <c r="MHY286" s="5"/>
      <c r="MHZ286" s="5"/>
      <c r="MIA286" s="5"/>
      <c r="MIB286" s="5"/>
      <c r="MIC286" s="5"/>
      <c r="MID286" s="5"/>
      <c r="MIE286" s="5"/>
      <c r="MIF286" s="5"/>
      <c r="MIG286" s="5"/>
      <c r="MIH286" s="5"/>
      <c r="MII286" s="5"/>
      <c r="MIJ286" s="5"/>
      <c r="MIK286" s="5"/>
      <c r="MIL286" s="5"/>
      <c r="MIM286" s="5"/>
      <c r="MIN286" s="5"/>
      <c r="MIO286" s="5"/>
      <c r="MIP286" s="5"/>
      <c r="MIQ286" s="5"/>
      <c r="MIR286" s="5"/>
      <c r="MIS286" s="5"/>
      <c r="MIT286" s="5"/>
      <c r="MIU286" s="5"/>
      <c r="MIV286" s="5"/>
      <c r="MIW286" s="5"/>
      <c r="MIX286" s="5"/>
      <c r="MIY286" s="5"/>
      <c r="MIZ286" s="5"/>
      <c r="MJA286" s="5"/>
      <c r="MJB286" s="5"/>
      <c r="MJC286" s="5"/>
      <c r="MJD286" s="5"/>
      <c r="MJE286" s="5"/>
      <c r="MJF286" s="5"/>
      <c r="MJG286" s="5"/>
      <c r="MJH286" s="5"/>
      <c r="MJI286" s="5"/>
      <c r="MJJ286" s="5"/>
      <c r="MJK286" s="5"/>
      <c r="MJL286" s="5"/>
      <c r="MJM286" s="5"/>
      <c r="MJN286" s="5"/>
      <c r="MJO286" s="5"/>
      <c r="MJP286" s="5"/>
      <c r="MJQ286" s="5"/>
      <c r="MJR286" s="5"/>
      <c r="MJS286" s="5"/>
      <c r="MJT286" s="5"/>
      <c r="MJU286" s="5"/>
      <c r="MJV286" s="5"/>
      <c r="MJW286" s="5"/>
      <c r="MJX286" s="5"/>
      <c r="MJY286" s="5"/>
      <c r="MJZ286" s="5"/>
      <c r="MKA286" s="5"/>
      <c r="MKB286" s="5"/>
      <c r="MKC286" s="5"/>
      <c r="MKD286" s="5"/>
      <c r="MKE286" s="5"/>
      <c r="MKF286" s="5"/>
      <c r="MKG286" s="5"/>
      <c r="MKH286" s="5"/>
      <c r="MKI286" s="5"/>
      <c r="MKJ286" s="5"/>
      <c r="MKK286" s="5"/>
      <c r="MKL286" s="5"/>
      <c r="MKM286" s="5"/>
      <c r="MKN286" s="5"/>
      <c r="MKO286" s="5"/>
      <c r="MKP286" s="5"/>
      <c r="MKQ286" s="5"/>
      <c r="MKR286" s="5"/>
      <c r="MKS286" s="5"/>
      <c r="MKT286" s="5"/>
      <c r="MKU286" s="5"/>
      <c r="MKV286" s="5"/>
      <c r="MKW286" s="5"/>
      <c r="MKX286" s="5"/>
      <c r="MKY286" s="5"/>
      <c r="MKZ286" s="5"/>
      <c r="MLA286" s="5"/>
      <c r="MLB286" s="5"/>
      <c r="MLC286" s="5"/>
      <c r="MLD286" s="5"/>
      <c r="MLE286" s="5"/>
      <c r="MLF286" s="5"/>
      <c r="MLG286" s="5"/>
      <c r="MLH286" s="5"/>
      <c r="MLI286" s="5"/>
      <c r="MLJ286" s="5"/>
      <c r="MLK286" s="5"/>
      <c r="MLL286" s="5"/>
      <c r="MLM286" s="5"/>
      <c r="MLN286" s="5"/>
      <c r="MLO286" s="5"/>
      <c r="MLP286" s="5"/>
      <c r="MLQ286" s="5"/>
      <c r="MLR286" s="5"/>
      <c r="MLS286" s="5"/>
      <c r="MLT286" s="5"/>
      <c r="MLU286" s="5"/>
      <c r="MLV286" s="5"/>
      <c r="MLW286" s="5"/>
      <c r="MLX286" s="5"/>
      <c r="MLY286" s="5"/>
      <c r="MLZ286" s="5"/>
      <c r="MMA286" s="5"/>
      <c r="MMB286" s="5"/>
      <c r="MMC286" s="5"/>
      <c r="MMD286" s="5"/>
      <c r="MME286" s="5"/>
      <c r="MMF286" s="5"/>
      <c r="MMG286" s="5"/>
      <c r="MMH286" s="5"/>
      <c r="MMI286" s="5"/>
      <c r="MMJ286" s="5"/>
      <c r="MMK286" s="5"/>
      <c r="MML286" s="5"/>
      <c r="MMM286" s="5"/>
      <c r="MMN286" s="5"/>
      <c r="MMO286" s="5"/>
      <c r="MMP286" s="5"/>
      <c r="MMQ286" s="5"/>
      <c r="MMR286" s="5"/>
      <c r="MMS286" s="5"/>
      <c r="MMT286" s="5"/>
      <c r="MMU286" s="5"/>
      <c r="MMV286" s="5"/>
      <c r="MMW286" s="5"/>
      <c r="MMX286" s="5"/>
      <c r="MMY286" s="5"/>
      <c r="MMZ286" s="5"/>
      <c r="MNA286" s="5"/>
      <c r="MNB286" s="5"/>
      <c r="MNC286" s="5"/>
      <c r="MND286" s="5"/>
      <c r="MNE286" s="5"/>
      <c r="MNF286" s="5"/>
      <c r="MNG286" s="5"/>
      <c r="MNH286" s="5"/>
      <c r="MNI286" s="5"/>
      <c r="MNJ286" s="5"/>
      <c r="MNK286" s="5"/>
      <c r="MNL286" s="5"/>
      <c r="MNM286" s="5"/>
      <c r="MNN286" s="5"/>
      <c r="MNO286" s="5"/>
      <c r="MNP286" s="5"/>
      <c r="MNQ286" s="5"/>
      <c r="MNR286" s="5"/>
      <c r="MNS286" s="5"/>
      <c r="MNT286" s="5"/>
      <c r="MNU286" s="5"/>
      <c r="MNV286" s="5"/>
      <c r="MNW286" s="5"/>
      <c r="MNX286" s="5"/>
      <c r="MNY286" s="5"/>
      <c r="MNZ286" s="5"/>
      <c r="MOA286" s="5"/>
      <c r="MOB286" s="5"/>
      <c r="MOC286" s="5"/>
      <c r="MOD286" s="5"/>
      <c r="MOE286" s="5"/>
      <c r="MOF286" s="5"/>
      <c r="MOG286" s="5"/>
      <c r="MOH286" s="5"/>
      <c r="MOI286" s="5"/>
      <c r="MOJ286" s="5"/>
      <c r="MOK286" s="5"/>
      <c r="MOL286" s="5"/>
      <c r="MOM286" s="5"/>
      <c r="MON286" s="5"/>
      <c r="MOO286" s="5"/>
      <c r="MOP286" s="5"/>
      <c r="MOQ286" s="5"/>
      <c r="MOR286" s="5"/>
      <c r="MOS286" s="5"/>
      <c r="MOT286" s="5"/>
      <c r="MOU286" s="5"/>
      <c r="MOV286" s="5"/>
      <c r="MOW286" s="5"/>
      <c r="MOX286" s="5"/>
      <c r="MOY286" s="5"/>
      <c r="MOZ286" s="5"/>
      <c r="MPA286" s="5"/>
      <c r="MPB286" s="5"/>
      <c r="MPC286" s="5"/>
      <c r="MPD286" s="5"/>
      <c r="MPE286" s="5"/>
      <c r="MPF286" s="5"/>
      <c r="MPG286" s="5"/>
      <c r="MPH286" s="5"/>
      <c r="MPI286" s="5"/>
      <c r="MPJ286" s="5"/>
      <c r="MPK286" s="5"/>
      <c r="MPL286" s="5"/>
      <c r="MPM286" s="5"/>
      <c r="MPN286" s="5"/>
      <c r="MPO286" s="5"/>
      <c r="MPP286" s="5"/>
      <c r="MPQ286" s="5"/>
      <c r="MPR286" s="5"/>
      <c r="MPS286" s="5"/>
      <c r="MPT286" s="5"/>
      <c r="MPU286" s="5"/>
      <c r="MPV286" s="5"/>
      <c r="MPW286" s="5"/>
      <c r="MPX286" s="5"/>
      <c r="MPY286" s="5"/>
      <c r="MPZ286" s="5"/>
      <c r="MQA286" s="5"/>
      <c r="MQB286" s="5"/>
      <c r="MQC286" s="5"/>
      <c r="MQD286" s="5"/>
      <c r="MQE286" s="5"/>
      <c r="MQF286" s="5"/>
      <c r="MQG286" s="5"/>
      <c r="MQH286" s="5"/>
      <c r="MQI286" s="5"/>
      <c r="MQJ286" s="5"/>
      <c r="MQK286" s="5"/>
      <c r="MQL286" s="5"/>
      <c r="MQM286" s="5"/>
      <c r="MQN286" s="5"/>
      <c r="MQO286" s="5"/>
      <c r="MQP286" s="5"/>
      <c r="MQQ286" s="5"/>
      <c r="MQR286" s="5"/>
      <c r="MQS286" s="5"/>
      <c r="MQT286" s="5"/>
      <c r="MQU286" s="5"/>
      <c r="MQV286" s="5"/>
      <c r="MQW286" s="5"/>
      <c r="MQX286" s="5"/>
      <c r="MQY286" s="5"/>
      <c r="MQZ286" s="5"/>
      <c r="MRA286" s="5"/>
      <c r="MRB286" s="5"/>
      <c r="MRC286" s="5"/>
      <c r="MRD286" s="5"/>
      <c r="MRE286" s="5"/>
      <c r="MRF286" s="5"/>
      <c r="MRG286" s="5"/>
      <c r="MRH286" s="5"/>
      <c r="MRI286" s="5"/>
      <c r="MRJ286" s="5"/>
      <c r="MRK286" s="5"/>
      <c r="MRL286" s="5"/>
      <c r="MRM286" s="5"/>
      <c r="MRN286" s="5"/>
      <c r="MRO286" s="5"/>
      <c r="MRP286" s="5"/>
      <c r="MRQ286" s="5"/>
      <c r="MRR286" s="5"/>
      <c r="MRS286" s="5"/>
      <c r="MRT286" s="5"/>
      <c r="MRU286" s="5"/>
      <c r="MRV286" s="5"/>
      <c r="MRW286" s="5"/>
      <c r="MRX286" s="5"/>
      <c r="MRY286" s="5"/>
      <c r="MRZ286" s="5"/>
      <c r="MSA286" s="5"/>
      <c r="MSB286" s="5"/>
      <c r="MSC286" s="5"/>
      <c r="MSD286" s="5"/>
      <c r="MSE286" s="5"/>
      <c r="MSF286" s="5"/>
      <c r="MSG286" s="5"/>
      <c r="MSH286" s="5"/>
      <c r="MSI286" s="5"/>
      <c r="MSJ286" s="5"/>
      <c r="MSK286" s="5"/>
      <c r="MSL286" s="5"/>
      <c r="MSM286" s="5"/>
      <c r="MSN286" s="5"/>
      <c r="MSO286" s="5"/>
      <c r="MSP286" s="5"/>
      <c r="MSQ286" s="5"/>
      <c r="MSR286" s="5"/>
      <c r="MSS286" s="5"/>
      <c r="MST286" s="5"/>
      <c r="MSU286" s="5"/>
      <c r="MSV286" s="5"/>
      <c r="MSW286" s="5"/>
      <c r="MSX286" s="5"/>
      <c r="MSY286" s="5"/>
      <c r="MSZ286" s="5"/>
      <c r="MTA286" s="5"/>
      <c r="MTB286" s="5"/>
      <c r="MTC286" s="5"/>
      <c r="MTD286" s="5"/>
      <c r="MTE286" s="5"/>
      <c r="MTF286" s="5"/>
      <c r="MTG286" s="5"/>
      <c r="MTH286" s="5"/>
      <c r="MTI286" s="5"/>
      <c r="MTJ286" s="5"/>
      <c r="MTK286" s="5"/>
      <c r="MTL286" s="5"/>
      <c r="MTM286" s="5"/>
      <c r="MTN286" s="5"/>
      <c r="MTO286" s="5"/>
      <c r="MTP286" s="5"/>
      <c r="MTQ286" s="5"/>
      <c r="MTR286" s="5"/>
      <c r="MTS286" s="5"/>
      <c r="MTT286" s="5"/>
      <c r="MTU286" s="5"/>
      <c r="MTV286" s="5"/>
      <c r="MTW286" s="5"/>
      <c r="MTX286" s="5"/>
      <c r="MTY286" s="5"/>
      <c r="MTZ286" s="5"/>
      <c r="MUA286" s="5"/>
      <c r="MUB286" s="5"/>
      <c r="MUC286" s="5"/>
      <c r="MUD286" s="5"/>
      <c r="MUE286" s="5"/>
      <c r="MUF286" s="5"/>
      <c r="MUG286" s="5"/>
      <c r="MUH286" s="5"/>
      <c r="MUI286" s="5"/>
      <c r="MUJ286" s="5"/>
      <c r="MUK286" s="5"/>
      <c r="MUL286" s="5"/>
      <c r="MUM286" s="5"/>
      <c r="MUN286" s="5"/>
      <c r="MUO286" s="5"/>
      <c r="MUP286" s="5"/>
      <c r="MUQ286" s="5"/>
      <c r="MUR286" s="5"/>
      <c r="MUS286" s="5"/>
      <c r="MUT286" s="5"/>
      <c r="MUU286" s="5"/>
      <c r="MUV286" s="5"/>
      <c r="MUW286" s="5"/>
      <c r="MUX286" s="5"/>
      <c r="MUY286" s="5"/>
      <c r="MUZ286" s="5"/>
      <c r="MVA286" s="5"/>
      <c r="MVB286" s="5"/>
      <c r="MVC286" s="5"/>
      <c r="MVD286" s="5"/>
      <c r="MVE286" s="5"/>
      <c r="MVF286" s="5"/>
      <c r="MVG286" s="5"/>
      <c r="MVH286" s="5"/>
      <c r="MVI286" s="5"/>
      <c r="MVJ286" s="5"/>
      <c r="MVK286" s="5"/>
      <c r="MVL286" s="5"/>
      <c r="MVM286" s="5"/>
      <c r="MVN286" s="5"/>
      <c r="MVO286" s="5"/>
      <c r="MVP286" s="5"/>
      <c r="MVQ286" s="5"/>
      <c r="MVR286" s="5"/>
      <c r="MVS286" s="5"/>
      <c r="MVT286" s="5"/>
      <c r="MVU286" s="5"/>
      <c r="MVV286" s="5"/>
      <c r="MVW286" s="5"/>
      <c r="MVX286" s="5"/>
      <c r="MVY286" s="5"/>
      <c r="MVZ286" s="5"/>
      <c r="MWA286" s="5"/>
      <c r="MWB286" s="5"/>
      <c r="MWC286" s="5"/>
      <c r="MWD286" s="5"/>
      <c r="MWE286" s="5"/>
      <c r="MWF286" s="5"/>
      <c r="MWG286" s="5"/>
      <c r="MWH286" s="5"/>
      <c r="MWI286" s="5"/>
      <c r="MWJ286" s="5"/>
      <c r="MWK286" s="5"/>
      <c r="MWL286" s="5"/>
      <c r="MWM286" s="5"/>
      <c r="MWN286" s="5"/>
      <c r="MWO286" s="5"/>
      <c r="MWP286" s="5"/>
      <c r="MWQ286" s="5"/>
      <c r="MWR286" s="5"/>
      <c r="MWS286" s="5"/>
      <c r="MWT286" s="5"/>
      <c r="MWU286" s="5"/>
      <c r="MWV286" s="5"/>
      <c r="MWW286" s="5"/>
      <c r="MWX286" s="5"/>
      <c r="MWY286" s="5"/>
      <c r="MWZ286" s="5"/>
      <c r="MXA286" s="5"/>
      <c r="MXB286" s="5"/>
      <c r="MXC286" s="5"/>
      <c r="MXD286" s="5"/>
      <c r="MXE286" s="5"/>
      <c r="MXF286" s="5"/>
      <c r="MXG286" s="5"/>
      <c r="MXH286" s="5"/>
      <c r="MXI286" s="5"/>
      <c r="MXJ286" s="5"/>
      <c r="MXK286" s="5"/>
      <c r="MXL286" s="5"/>
      <c r="MXM286" s="5"/>
      <c r="MXN286" s="5"/>
      <c r="MXO286" s="5"/>
      <c r="MXP286" s="5"/>
      <c r="MXQ286" s="5"/>
      <c r="MXR286" s="5"/>
      <c r="MXS286" s="5"/>
      <c r="MXT286" s="5"/>
      <c r="MXU286" s="5"/>
      <c r="MXV286" s="5"/>
      <c r="MXW286" s="5"/>
      <c r="MXX286" s="5"/>
      <c r="MXY286" s="5"/>
      <c r="MXZ286" s="5"/>
      <c r="MYA286" s="5"/>
      <c r="MYB286" s="5"/>
      <c r="MYC286" s="5"/>
      <c r="MYD286" s="5"/>
      <c r="MYE286" s="5"/>
      <c r="MYF286" s="5"/>
      <c r="MYG286" s="5"/>
      <c r="MYH286" s="5"/>
      <c r="MYI286" s="5"/>
      <c r="MYJ286" s="5"/>
      <c r="MYK286" s="5"/>
      <c r="MYL286" s="5"/>
      <c r="MYM286" s="5"/>
      <c r="MYN286" s="5"/>
      <c r="MYO286" s="5"/>
      <c r="MYP286" s="5"/>
      <c r="MYQ286" s="5"/>
      <c r="MYR286" s="5"/>
      <c r="MYS286" s="5"/>
      <c r="MYT286" s="5"/>
      <c r="MYU286" s="5"/>
      <c r="MYV286" s="5"/>
      <c r="MYW286" s="5"/>
      <c r="MYX286" s="5"/>
      <c r="MYY286" s="5"/>
      <c r="MYZ286" s="5"/>
      <c r="MZA286" s="5"/>
      <c r="MZB286" s="5"/>
      <c r="MZC286" s="5"/>
      <c r="MZD286" s="5"/>
      <c r="MZE286" s="5"/>
      <c r="MZF286" s="5"/>
      <c r="MZG286" s="5"/>
      <c r="MZH286" s="5"/>
      <c r="MZI286" s="5"/>
      <c r="MZJ286" s="5"/>
      <c r="MZK286" s="5"/>
      <c r="MZL286" s="5"/>
      <c r="MZM286" s="5"/>
      <c r="MZN286" s="5"/>
      <c r="MZO286" s="5"/>
      <c r="MZP286" s="5"/>
      <c r="MZQ286" s="5"/>
      <c r="MZR286" s="5"/>
      <c r="MZS286" s="5"/>
      <c r="MZT286" s="5"/>
      <c r="MZU286" s="5"/>
      <c r="MZV286" s="5"/>
      <c r="MZW286" s="5"/>
      <c r="MZX286" s="5"/>
      <c r="MZY286" s="5"/>
      <c r="MZZ286" s="5"/>
      <c r="NAA286" s="5"/>
      <c r="NAB286" s="5"/>
      <c r="NAC286" s="5"/>
      <c r="NAD286" s="5"/>
      <c r="NAE286" s="5"/>
      <c r="NAF286" s="5"/>
      <c r="NAG286" s="5"/>
      <c r="NAH286" s="5"/>
      <c r="NAI286" s="5"/>
      <c r="NAJ286" s="5"/>
      <c r="NAK286" s="5"/>
      <c r="NAL286" s="5"/>
      <c r="NAM286" s="5"/>
      <c r="NAN286" s="5"/>
      <c r="NAO286" s="5"/>
      <c r="NAP286" s="5"/>
      <c r="NAQ286" s="5"/>
      <c r="NAR286" s="5"/>
      <c r="NAS286" s="5"/>
      <c r="NAT286" s="5"/>
      <c r="NAU286" s="5"/>
      <c r="NAV286" s="5"/>
      <c r="NAW286" s="5"/>
      <c r="NAX286" s="5"/>
      <c r="NAY286" s="5"/>
      <c r="NAZ286" s="5"/>
      <c r="NBA286" s="5"/>
      <c r="NBB286" s="5"/>
      <c r="NBC286" s="5"/>
      <c r="NBD286" s="5"/>
      <c r="NBE286" s="5"/>
      <c r="NBF286" s="5"/>
      <c r="NBG286" s="5"/>
      <c r="NBH286" s="5"/>
      <c r="NBI286" s="5"/>
      <c r="NBJ286" s="5"/>
      <c r="NBK286" s="5"/>
      <c r="NBL286" s="5"/>
      <c r="NBM286" s="5"/>
      <c r="NBN286" s="5"/>
      <c r="NBO286" s="5"/>
      <c r="NBP286" s="5"/>
      <c r="NBQ286" s="5"/>
      <c r="NBR286" s="5"/>
      <c r="NBS286" s="5"/>
      <c r="NBT286" s="5"/>
      <c r="NBU286" s="5"/>
      <c r="NBV286" s="5"/>
      <c r="NBW286" s="5"/>
      <c r="NBX286" s="5"/>
      <c r="NBY286" s="5"/>
      <c r="NBZ286" s="5"/>
      <c r="NCA286" s="5"/>
      <c r="NCB286" s="5"/>
      <c r="NCC286" s="5"/>
      <c r="NCD286" s="5"/>
      <c r="NCE286" s="5"/>
      <c r="NCF286" s="5"/>
      <c r="NCG286" s="5"/>
      <c r="NCH286" s="5"/>
      <c r="NCI286" s="5"/>
      <c r="NCJ286" s="5"/>
      <c r="NCK286" s="5"/>
      <c r="NCL286" s="5"/>
      <c r="NCM286" s="5"/>
      <c r="NCN286" s="5"/>
      <c r="NCO286" s="5"/>
      <c r="NCP286" s="5"/>
      <c r="NCQ286" s="5"/>
      <c r="NCR286" s="5"/>
      <c r="NCS286" s="5"/>
      <c r="NCT286" s="5"/>
      <c r="NCU286" s="5"/>
      <c r="NCV286" s="5"/>
      <c r="NCW286" s="5"/>
      <c r="NCX286" s="5"/>
      <c r="NCY286" s="5"/>
      <c r="NCZ286" s="5"/>
      <c r="NDA286" s="5"/>
      <c r="NDB286" s="5"/>
      <c r="NDC286" s="5"/>
      <c r="NDD286" s="5"/>
      <c r="NDE286" s="5"/>
      <c r="NDF286" s="5"/>
      <c r="NDG286" s="5"/>
      <c r="NDH286" s="5"/>
      <c r="NDI286" s="5"/>
      <c r="NDJ286" s="5"/>
      <c r="NDK286" s="5"/>
      <c r="NDL286" s="5"/>
      <c r="NDM286" s="5"/>
      <c r="NDN286" s="5"/>
      <c r="NDO286" s="5"/>
      <c r="NDP286" s="5"/>
      <c r="NDQ286" s="5"/>
      <c r="NDR286" s="5"/>
      <c r="NDS286" s="5"/>
      <c r="NDT286" s="5"/>
      <c r="NDU286" s="5"/>
      <c r="NDV286" s="5"/>
      <c r="NDW286" s="5"/>
      <c r="NDX286" s="5"/>
      <c r="NDY286" s="5"/>
      <c r="NDZ286" s="5"/>
      <c r="NEA286" s="5"/>
      <c r="NEB286" s="5"/>
      <c r="NEC286" s="5"/>
      <c r="NED286" s="5"/>
      <c r="NEE286" s="5"/>
      <c r="NEF286" s="5"/>
      <c r="NEG286" s="5"/>
      <c r="NEH286" s="5"/>
      <c r="NEI286" s="5"/>
      <c r="NEJ286" s="5"/>
      <c r="NEK286" s="5"/>
      <c r="NEL286" s="5"/>
      <c r="NEM286" s="5"/>
      <c r="NEN286" s="5"/>
      <c r="NEO286" s="5"/>
      <c r="NEP286" s="5"/>
      <c r="NEQ286" s="5"/>
      <c r="NER286" s="5"/>
      <c r="NES286" s="5"/>
      <c r="NET286" s="5"/>
      <c r="NEU286" s="5"/>
      <c r="NEV286" s="5"/>
      <c r="NEW286" s="5"/>
      <c r="NEX286" s="5"/>
      <c r="NEY286" s="5"/>
      <c r="NEZ286" s="5"/>
      <c r="NFA286" s="5"/>
      <c r="NFB286" s="5"/>
      <c r="NFC286" s="5"/>
      <c r="NFD286" s="5"/>
      <c r="NFE286" s="5"/>
      <c r="NFF286" s="5"/>
      <c r="NFG286" s="5"/>
      <c r="NFH286" s="5"/>
      <c r="NFI286" s="5"/>
      <c r="NFJ286" s="5"/>
      <c r="NFK286" s="5"/>
      <c r="NFL286" s="5"/>
      <c r="NFM286" s="5"/>
      <c r="NFN286" s="5"/>
      <c r="NFO286" s="5"/>
      <c r="NFP286" s="5"/>
      <c r="NFQ286" s="5"/>
      <c r="NFR286" s="5"/>
      <c r="NFS286" s="5"/>
      <c r="NFT286" s="5"/>
      <c r="NFU286" s="5"/>
      <c r="NFV286" s="5"/>
      <c r="NFW286" s="5"/>
      <c r="NFX286" s="5"/>
      <c r="NFY286" s="5"/>
      <c r="NFZ286" s="5"/>
      <c r="NGA286" s="5"/>
      <c r="NGB286" s="5"/>
      <c r="NGC286" s="5"/>
      <c r="NGD286" s="5"/>
      <c r="NGE286" s="5"/>
      <c r="NGF286" s="5"/>
      <c r="NGG286" s="5"/>
      <c r="NGH286" s="5"/>
      <c r="NGI286" s="5"/>
      <c r="NGJ286" s="5"/>
      <c r="NGK286" s="5"/>
      <c r="NGL286" s="5"/>
      <c r="NGM286" s="5"/>
      <c r="NGN286" s="5"/>
      <c r="NGO286" s="5"/>
      <c r="NGP286" s="5"/>
      <c r="NGQ286" s="5"/>
      <c r="NGR286" s="5"/>
      <c r="NGS286" s="5"/>
      <c r="NGT286" s="5"/>
      <c r="NGU286" s="5"/>
      <c r="NGV286" s="5"/>
      <c r="NGW286" s="5"/>
      <c r="NGX286" s="5"/>
      <c r="NGY286" s="5"/>
      <c r="NGZ286" s="5"/>
      <c r="NHA286" s="5"/>
      <c r="NHB286" s="5"/>
      <c r="NHC286" s="5"/>
      <c r="NHD286" s="5"/>
      <c r="NHE286" s="5"/>
      <c r="NHF286" s="5"/>
      <c r="NHG286" s="5"/>
      <c r="NHH286" s="5"/>
      <c r="NHI286" s="5"/>
      <c r="NHJ286" s="5"/>
      <c r="NHK286" s="5"/>
      <c r="NHL286" s="5"/>
      <c r="NHM286" s="5"/>
      <c r="NHN286" s="5"/>
      <c r="NHO286" s="5"/>
      <c r="NHP286" s="5"/>
      <c r="NHQ286" s="5"/>
      <c r="NHR286" s="5"/>
      <c r="NHS286" s="5"/>
      <c r="NHT286" s="5"/>
      <c r="NHU286" s="5"/>
      <c r="NHV286" s="5"/>
      <c r="NHW286" s="5"/>
      <c r="NHX286" s="5"/>
      <c r="NHY286" s="5"/>
      <c r="NHZ286" s="5"/>
      <c r="NIA286" s="5"/>
      <c r="NIB286" s="5"/>
      <c r="NIC286" s="5"/>
      <c r="NID286" s="5"/>
      <c r="NIE286" s="5"/>
      <c r="NIF286" s="5"/>
      <c r="NIG286" s="5"/>
      <c r="NIH286" s="5"/>
      <c r="NII286" s="5"/>
      <c r="NIJ286" s="5"/>
      <c r="NIK286" s="5"/>
      <c r="NIL286" s="5"/>
      <c r="NIM286" s="5"/>
      <c r="NIN286" s="5"/>
      <c r="NIO286" s="5"/>
      <c r="NIP286" s="5"/>
      <c r="NIQ286" s="5"/>
      <c r="NIR286" s="5"/>
      <c r="NIS286" s="5"/>
      <c r="NIT286" s="5"/>
      <c r="NIU286" s="5"/>
      <c r="NIV286" s="5"/>
      <c r="NIW286" s="5"/>
      <c r="NIX286" s="5"/>
      <c r="NIY286" s="5"/>
      <c r="NIZ286" s="5"/>
      <c r="NJA286" s="5"/>
      <c r="NJB286" s="5"/>
      <c r="NJC286" s="5"/>
      <c r="NJD286" s="5"/>
      <c r="NJE286" s="5"/>
      <c r="NJF286" s="5"/>
      <c r="NJG286" s="5"/>
      <c r="NJH286" s="5"/>
      <c r="NJI286" s="5"/>
      <c r="NJJ286" s="5"/>
      <c r="NJK286" s="5"/>
      <c r="NJL286" s="5"/>
      <c r="NJM286" s="5"/>
      <c r="NJN286" s="5"/>
      <c r="NJO286" s="5"/>
      <c r="NJP286" s="5"/>
      <c r="NJQ286" s="5"/>
      <c r="NJR286" s="5"/>
      <c r="NJS286" s="5"/>
      <c r="NJT286" s="5"/>
      <c r="NJU286" s="5"/>
      <c r="NJV286" s="5"/>
      <c r="NJW286" s="5"/>
      <c r="NJX286" s="5"/>
      <c r="NJY286" s="5"/>
      <c r="NJZ286" s="5"/>
      <c r="NKA286" s="5"/>
      <c r="NKB286" s="5"/>
      <c r="NKC286" s="5"/>
      <c r="NKD286" s="5"/>
      <c r="NKE286" s="5"/>
      <c r="NKF286" s="5"/>
      <c r="NKG286" s="5"/>
      <c r="NKH286" s="5"/>
      <c r="NKI286" s="5"/>
      <c r="NKJ286" s="5"/>
      <c r="NKK286" s="5"/>
      <c r="NKL286" s="5"/>
      <c r="NKM286" s="5"/>
      <c r="NKN286" s="5"/>
      <c r="NKO286" s="5"/>
      <c r="NKP286" s="5"/>
      <c r="NKQ286" s="5"/>
      <c r="NKR286" s="5"/>
      <c r="NKS286" s="5"/>
      <c r="NKT286" s="5"/>
      <c r="NKU286" s="5"/>
      <c r="NKV286" s="5"/>
      <c r="NKW286" s="5"/>
      <c r="NKX286" s="5"/>
      <c r="NKY286" s="5"/>
      <c r="NKZ286" s="5"/>
      <c r="NLA286" s="5"/>
      <c r="NLB286" s="5"/>
      <c r="NLC286" s="5"/>
      <c r="NLD286" s="5"/>
      <c r="NLE286" s="5"/>
      <c r="NLF286" s="5"/>
      <c r="NLG286" s="5"/>
      <c r="NLH286" s="5"/>
      <c r="NLI286" s="5"/>
      <c r="NLJ286" s="5"/>
      <c r="NLK286" s="5"/>
      <c r="NLL286" s="5"/>
      <c r="NLM286" s="5"/>
      <c r="NLN286" s="5"/>
      <c r="NLO286" s="5"/>
      <c r="NLP286" s="5"/>
      <c r="NLQ286" s="5"/>
      <c r="NLR286" s="5"/>
      <c r="NLS286" s="5"/>
      <c r="NLT286" s="5"/>
      <c r="NLU286" s="5"/>
      <c r="NLV286" s="5"/>
      <c r="NLW286" s="5"/>
      <c r="NLX286" s="5"/>
      <c r="NLY286" s="5"/>
      <c r="NLZ286" s="5"/>
      <c r="NMA286" s="5"/>
      <c r="NMB286" s="5"/>
      <c r="NMC286" s="5"/>
      <c r="NMD286" s="5"/>
      <c r="NME286" s="5"/>
      <c r="NMF286" s="5"/>
      <c r="NMG286" s="5"/>
      <c r="NMH286" s="5"/>
      <c r="NMI286" s="5"/>
      <c r="NMJ286" s="5"/>
      <c r="NMK286" s="5"/>
      <c r="NML286" s="5"/>
      <c r="NMM286" s="5"/>
      <c r="NMN286" s="5"/>
      <c r="NMO286" s="5"/>
      <c r="NMP286" s="5"/>
      <c r="NMQ286" s="5"/>
      <c r="NMR286" s="5"/>
      <c r="NMS286" s="5"/>
      <c r="NMT286" s="5"/>
      <c r="NMU286" s="5"/>
      <c r="NMV286" s="5"/>
      <c r="NMW286" s="5"/>
      <c r="NMX286" s="5"/>
      <c r="NMY286" s="5"/>
      <c r="NMZ286" s="5"/>
      <c r="NNA286" s="5"/>
      <c r="NNB286" s="5"/>
      <c r="NNC286" s="5"/>
      <c r="NND286" s="5"/>
      <c r="NNE286" s="5"/>
      <c r="NNF286" s="5"/>
      <c r="NNG286" s="5"/>
      <c r="NNH286" s="5"/>
      <c r="NNI286" s="5"/>
      <c r="NNJ286" s="5"/>
      <c r="NNK286" s="5"/>
      <c r="NNL286" s="5"/>
      <c r="NNM286" s="5"/>
      <c r="NNN286" s="5"/>
      <c r="NNO286" s="5"/>
      <c r="NNP286" s="5"/>
      <c r="NNQ286" s="5"/>
      <c r="NNR286" s="5"/>
      <c r="NNS286" s="5"/>
      <c r="NNT286" s="5"/>
      <c r="NNU286" s="5"/>
      <c r="NNV286" s="5"/>
      <c r="NNW286" s="5"/>
      <c r="NNX286" s="5"/>
      <c r="NNY286" s="5"/>
      <c r="NNZ286" s="5"/>
      <c r="NOA286" s="5"/>
      <c r="NOB286" s="5"/>
      <c r="NOC286" s="5"/>
      <c r="NOD286" s="5"/>
      <c r="NOE286" s="5"/>
      <c r="NOF286" s="5"/>
      <c r="NOG286" s="5"/>
      <c r="NOH286" s="5"/>
      <c r="NOI286" s="5"/>
      <c r="NOJ286" s="5"/>
      <c r="NOK286" s="5"/>
      <c r="NOL286" s="5"/>
      <c r="NOM286" s="5"/>
      <c r="NON286" s="5"/>
      <c r="NOO286" s="5"/>
      <c r="NOP286" s="5"/>
      <c r="NOQ286" s="5"/>
      <c r="NOR286" s="5"/>
      <c r="NOS286" s="5"/>
      <c r="NOT286" s="5"/>
      <c r="NOU286" s="5"/>
      <c r="NOV286" s="5"/>
      <c r="NOW286" s="5"/>
      <c r="NOX286" s="5"/>
      <c r="NOY286" s="5"/>
      <c r="NOZ286" s="5"/>
      <c r="NPA286" s="5"/>
      <c r="NPB286" s="5"/>
      <c r="NPC286" s="5"/>
      <c r="NPD286" s="5"/>
      <c r="NPE286" s="5"/>
      <c r="NPF286" s="5"/>
      <c r="NPG286" s="5"/>
      <c r="NPH286" s="5"/>
      <c r="NPI286" s="5"/>
      <c r="NPJ286" s="5"/>
      <c r="NPK286" s="5"/>
      <c r="NPL286" s="5"/>
      <c r="NPM286" s="5"/>
      <c r="NPN286" s="5"/>
      <c r="NPO286" s="5"/>
      <c r="NPP286" s="5"/>
      <c r="NPQ286" s="5"/>
      <c r="NPR286" s="5"/>
      <c r="NPS286" s="5"/>
      <c r="NPT286" s="5"/>
      <c r="NPU286" s="5"/>
      <c r="NPV286" s="5"/>
      <c r="NPW286" s="5"/>
      <c r="NPX286" s="5"/>
      <c r="NPY286" s="5"/>
      <c r="NPZ286" s="5"/>
      <c r="NQA286" s="5"/>
      <c r="NQB286" s="5"/>
      <c r="NQC286" s="5"/>
      <c r="NQD286" s="5"/>
      <c r="NQE286" s="5"/>
      <c r="NQF286" s="5"/>
      <c r="NQG286" s="5"/>
      <c r="NQH286" s="5"/>
      <c r="NQI286" s="5"/>
      <c r="NQJ286" s="5"/>
      <c r="NQK286" s="5"/>
      <c r="NQL286" s="5"/>
      <c r="NQM286" s="5"/>
      <c r="NQN286" s="5"/>
      <c r="NQO286" s="5"/>
      <c r="NQP286" s="5"/>
      <c r="NQQ286" s="5"/>
      <c r="NQR286" s="5"/>
      <c r="NQS286" s="5"/>
      <c r="NQT286" s="5"/>
      <c r="NQU286" s="5"/>
      <c r="NQV286" s="5"/>
      <c r="NQW286" s="5"/>
      <c r="NQX286" s="5"/>
      <c r="NQY286" s="5"/>
      <c r="NQZ286" s="5"/>
      <c r="NRA286" s="5"/>
      <c r="NRB286" s="5"/>
      <c r="NRC286" s="5"/>
      <c r="NRD286" s="5"/>
      <c r="NRE286" s="5"/>
      <c r="NRF286" s="5"/>
      <c r="NRG286" s="5"/>
      <c r="NRH286" s="5"/>
      <c r="NRI286" s="5"/>
      <c r="NRJ286" s="5"/>
      <c r="NRK286" s="5"/>
      <c r="NRL286" s="5"/>
      <c r="NRM286" s="5"/>
      <c r="NRN286" s="5"/>
      <c r="NRO286" s="5"/>
      <c r="NRP286" s="5"/>
      <c r="NRQ286" s="5"/>
      <c r="NRR286" s="5"/>
      <c r="NRS286" s="5"/>
      <c r="NRT286" s="5"/>
      <c r="NRU286" s="5"/>
      <c r="NRV286" s="5"/>
      <c r="NRW286" s="5"/>
      <c r="NRX286" s="5"/>
      <c r="NRY286" s="5"/>
      <c r="NRZ286" s="5"/>
      <c r="NSA286" s="5"/>
      <c r="NSB286" s="5"/>
      <c r="NSC286" s="5"/>
      <c r="NSD286" s="5"/>
      <c r="NSE286" s="5"/>
      <c r="NSF286" s="5"/>
      <c r="NSG286" s="5"/>
      <c r="NSH286" s="5"/>
      <c r="NSI286" s="5"/>
      <c r="NSJ286" s="5"/>
      <c r="NSK286" s="5"/>
      <c r="NSL286" s="5"/>
      <c r="NSM286" s="5"/>
      <c r="NSN286" s="5"/>
      <c r="NSO286" s="5"/>
      <c r="NSP286" s="5"/>
      <c r="NSQ286" s="5"/>
      <c r="NSR286" s="5"/>
      <c r="NSS286" s="5"/>
      <c r="NST286" s="5"/>
      <c r="NSU286" s="5"/>
      <c r="NSV286" s="5"/>
      <c r="NSW286" s="5"/>
      <c r="NSX286" s="5"/>
      <c r="NSY286" s="5"/>
      <c r="NSZ286" s="5"/>
      <c r="NTA286" s="5"/>
      <c r="NTB286" s="5"/>
      <c r="NTC286" s="5"/>
      <c r="NTD286" s="5"/>
      <c r="NTE286" s="5"/>
      <c r="NTF286" s="5"/>
      <c r="NTG286" s="5"/>
      <c r="NTH286" s="5"/>
      <c r="NTI286" s="5"/>
      <c r="NTJ286" s="5"/>
      <c r="NTK286" s="5"/>
      <c r="NTL286" s="5"/>
      <c r="NTM286" s="5"/>
      <c r="NTN286" s="5"/>
      <c r="NTO286" s="5"/>
      <c r="NTP286" s="5"/>
      <c r="NTQ286" s="5"/>
      <c r="NTR286" s="5"/>
      <c r="NTS286" s="5"/>
      <c r="NTT286" s="5"/>
      <c r="NTU286" s="5"/>
      <c r="NTV286" s="5"/>
      <c r="NTW286" s="5"/>
      <c r="NTX286" s="5"/>
      <c r="NTY286" s="5"/>
      <c r="NTZ286" s="5"/>
      <c r="NUA286" s="5"/>
      <c r="NUB286" s="5"/>
      <c r="NUC286" s="5"/>
      <c r="NUD286" s="5"/>
      <c r="NUE286" s="5"/>
      <c r="NUF286" s="5"/>
      <c r="NUG286" s="5"/>
      <c r="NUH286" s="5"/>
      <c r="NUI286" s="5"/>
      <c r="NUJ286" s="5"/>
      <c r="NUK286" s="5"/>
      <c r="NUL286" s="5"/>
      <c r="NUM286" s="5"/>
      <c r="NUN286" s="5"/>
      <c r="NUO286" s="5"/>
      <c r="NUP286" s="5"/>
      <c r="NUQ286" s="5"/>
      <c r="NUR286" s="5"/>
      <c r="NUS286" s="5"/>
      <c r="NUT286" s="5"/>
      <c r="NUU286" s="5"/>
      <c r="NUV286" s="5"/>
      <c r="NUW286" s="5"/>
      <c r="NUX286" s="5"/>
      <c r="NUY286" s="5"/>
      <c r="NUZ286" s="5"/>
      <c r="NVA286" s="5"/>
      <c r="NVB286" s="5"/>
      <c r="NVC286" s="5"/>
      <c r="NVD286" s="5"/>
      <c r="NVE286" s="5"/>
      <c r="NVF286" s="5"/>
      <c r="NVG286" s="5"/>
      <c r="NVH286" s="5"/>
      <c r="NVI286" s="5"/>
      <c r="NVJ286" s="5"/>
      <c r="NVK286" s="5"/>
      <c r="NVL286" s="5"/>
      <c r="NVM286" s="5"/>
      <c r="NVN286" s="5"/>
      <c r="NVO286" s="5"/>
      <c r="NVP286" s="5"/>
      <c r="NVQ286" s="5"/>
      <c r="NVR286" s="5"/>
      <c r="NVS286" s="5"/>
      <c r="NVT286" s="5"/>
      <c r="NVU286" s="5"/>
      <c r="NVV286" s="5"/>
      <c r="NVW286" s="5"/>
      <c r="NVX286" s="5"/>
      <c r="NVY286" s="5"/>
      <c r="NVZ286" s="5"/>
      <c r="NWA286" s="5"/>
      <c r="NWB286" s="5"/>
      <c r="NWC286" s="5"/>
      <c r="NWD286" s="5"/>
      <c r="NWE286" s="5"/>
      <c r="NWF286" s="5"/>
      <c r="NWG286" s="5"/>
      <c r="NWH286" s="5"/>
      <c r="NWI286" s="5"/>
      <c r="NWJ286" s="5"/>
      <c r="NWK286" s="5"/>
      <c r="NWL286" s="5"/>
      <c r="NWM286" s="5"/>
      <c r="NWN286" s="5"/>
      <c r="NWO286" s="5"/>
      <c r="NWP286" s="5"/>
      <c r="NWQ286" s="5"/>
      <c r="NWR286" s="5"/>
      <c r="NWS286" s="5"/>
      <c r="NWT286" s="5"/>
      <c r="NWU286" s="5"/>
      <c r="NWV286" s="5"/>
      <c r="NWW286" s="5"/>
      <c r="NWX286" s="5"/>
      <c r="NWY286" s="5"/>
      <c r="NWZ286" s="5"/>
      <c r="NXA286" s="5"/>
      <c r="NXB286" s="5"/>
      <c r="NXC286" s="5"/>
      <c r="NXD286" s="5"/>
      <c r="NXE286" s="5"/>
      <c r="NXF286" s="5"/>
      <c r="NXG286" s="5"/>
      <c r="NXH286" s="5"/>
      <c r="NXI286" s="5"/>
      <c r="NXJ286" s="5"/>
      <c r="NXK286" s="5"/>
      <c r="NXL286" s="5"/>
      <c r="NXM286" s="5"/>
      <c r="NXN286" s="5"/>
      <c r="NXO286" s="5"/>
      <c r="NXP286" s="5"/>
      <c r="NXQ286" s="5"/>
      <c r="NXR286" s="5"/>
      <c r="NXS286" s="5"/>
      <c r="NXT286" s="5"/>
      <c r="NXU286" s="5"/>
      <c r="NXV286" s="5"/>
      <c r="NXW286" s="5"/>
      <c r="NXX286" s="5"/>
      <c r="NXY286" s="5"/>
      <c r="NXZ286" s="5"/>
      <c r="NYA286" s="5"/>
      <c r="NYB286" s="5"/>
      <c r="NYC286" s="5"/>
      <c r="NYD286" s="5"/>
      <c r="NYE286" s="5"/>
      <c r="NYF286" s="5"/>
      <c r="NYG286" s="5"/>
      <c r="NYH286" s="5"/>
      <c r="NYI286" s="5"/>
      <c r="NYJ286" s="5"/>
      <c r="NYK286" s="5"/>
      <c r="NYL286" s="5"/>
      <c r="NYM286" s="5"/>
      <c r="NYN286" s="5"/>
      <c r="NYO286" s="5"/>
      <c r="NYP286" s="5"/>
      <c r="NYQ286" s="5"/>
      <c r="NYR286" s="5"/>
      <c r="NYS286" s="5"/>
      <c r="NYT286" s="5"/>
      <c r="NYU286" s="5"/>
      <c r="NYV286" s="5"/>
      <c r="NYW286" s="5"/>
      <c r="NYX286" s="5"/>
      <c r="NYY286" s="5"/>
      <c r="NYZ286" s="5"/>
      <c r="NZA286" s="5"/>
      <c r="NZB286" s="5"/>
      <c r="NZC286" s="5"/>
      <c r="NZD286" s="5"/>
      <c r="NZE286" s="5"/>
      <c r="NZF286" s="5"/>
      <c r="NZG286" s="5"/>
      <c r="NZH286" s="5"/>
      <c r="NZI286" s="5"/>
      <c r="NZJ286" s="5"/>
      <c r="NZK286" s="5"/>
      <c r="NZL286" s="5"/>
      <c r="NZM286" s="5"/>
      <c r="NZN286" s="5"/>
      <c r="NZO286" s="5"/>
      <c r="NZP286" s="5"/>
      <c r="NZQ286" s="5"/>
      <c r="NZR286" s="5"/>
      <c r="NZS286" s="5"/>
      <c r="NZT286" s="5"/>
      <c r="NZU286" s="5"/>
      <c r="NZV286" s="5"/>
      <c r="NZW286" s="5"/>
      <c r="NZX286" s="5"/>
      <c r="NZY286" s="5"/>
      <c r="NZZ286" s="5"/>
      <c r="OAA286" s="5"/>
      <c r="OAB286" s="5"/>
      <c r="OAC286" s="5"/>
      <c r="OAD286" s="5"/>
      <c r="OAE286" s="5"/>
      <c r="OAF286" s="5"/>
      <c r="OAG286" s="5"/>
      <c r="OAH286" s="5"/>
      <c r="OAI286" s="5"/>
      <c r="OAJ286" s="5"/>
      <c r="OAK286" s="5"/>
      <c r="OAL286" s="5"/>
      <c r="OAM286" s="5"/>
      <c r="OAN286" s="5"/>
      <c r="OAO286" s="5"/>
      <c r="OAP286" s="5"/>
      <c r="OAQ286" s="5"/>
      <c r="OAR286" s="5"/>
      <c r="OAS286" s="5"/>
      <c r="OAT286" s="5"/>
      <c r="OAU286" s="5"/>
      <c r="OAV286" s="5"/>
      <c r="OAW286" s="5"/>
      <c r="OAX286" s="5"/>
      <c r="OAY286" s="5"/>
      <c r="OAZ286" s="5"/>
      <c r="OBA286" s="5"/>
      <c r="OBB286" s="5"/>
      <c r="OBC286" s="5"/>
      <c r="OBD286" s="5"/>
      <c r="OBE286" s="5"/>
      <c r="OBF286" s="5"/>
      <c r="OBG286" s="5"/>
      <c r="OBH286" s="5"/>
      <c r="OBI286" s="5"/>
      <c r="OBJ286" s="5"/>
      <c r="OBK286" s="5"/>
      <c r="OBL286" s="5"/>
      <c r="OBM286" s="5"/>
      <c r="OBN286" s="5"/>
      <c r="OBO286" s="5"/>
      <c r="OBP286" s="5"/>
      <c r="OBQ286" s="5"/>
      <c r="OBR286" s="5"/>
      <c r="OBS286" s="5"/>
      <c r="OBT286" s="5"/>
      <c r="OBU286" s="5"/>
      <c r="OBV286" s="5"/>
      <c r="OBW286" s="5"/>
      <c r="OBX286" s="5"/>
      <c r="OBY286" s="5"/>
      <c r="OBZ286" s="5"/>
      <c r="OCA286" s="5"/>
      <c r="OCB286" s="5"/>
      <c r="OCC286" s="5"/>
      <c r="OCD286" s="5"/>
      <c r="OCE286" s="5"/>
      <c r="OCF286" s="5"/>
      <c r="OCG286" s="5"/>
      <c r="OCH286" s="5"/>
      <c r="OCI286" s="5"/>
      <c r="OCJ286" s="5"/>
      <c r="OCK286" s="5"/>
      <c r="OCL286" s="5"/>
      <c r="OCM286" s="5"/>
      <c r="OCN286" s="5"/>
      <c r="OCO286" s="5"/>
      <c r="OCP286" s="5"/>
      <c r="OCQ286" s="5"/>
      <c r="OCR286" s="5"/>
      <c r="OCS286" s="5"/>
      <c r="OCT286" s="5"/>
      <c r="OCU286" s="5"/>
      <c r="OCV286" s="5"/>
      <c r="OCW286" s="5"/>
      <c r="OCX286" s="5"/>
      <c r="OCY286" s="5"/>
      <c r="OCZ286" s="5"/>
      <c r="ODA286" s="5"/>
      <c r="ODB286" s="5"/>
      <c r="ODC286" s="5"/>
      <c r="ODD286" s="5"/>
      <c r="ODE286" s="5"/>
      <c r="ODF286" s="5"/>
      <c r="ODG286" s="5"/>
      <c r="ODH286" s="5"/>
      <c r="ODI286" s="5"/>
      <c r="ODJ286" s="5"/>
      <c r="ODK286" s="5"/>
      <c r="ODL286" s="5"/>
      <c r="ODM286" s="5"/>
      <c r="ODN286" s="5"/>
      <c r="ODO286" s="5"/>
      <c r="ODP286" s="5"/>
      <c r="ODQ286" s="5"/>
      <c r="ODR286" s="5"/>
      <c r="ODS286" s="5"/>
      <c r="ODT286" s="5"/>
      <c r="ODU286" s="5"/>
      <c r="ODV286" s="5"/>
      <c r="ODW286" s="5"/>
      <c r="ODX286" s="5"/>
      <c r="ODY286" s="5"/>
      <c r="ODZ286" s="5"/>
      <c r="OEA286" s="5"/>
      <c r="OEB286" s="5"/>
      <c r="OEC286" s="5"/>
      <c r="OED286" s="5"/>
      <c r="OEE286" s="5"/>
      <c r="OEF286" s="5"/>
      <c r="OEG286" s="5"/>
      <c r="OEH286" s="5"/>
      <c r="OEI286" s="5"/>
      <c r="OEJ286" s="5"/>
      <c r="OEK286" s="5"/>
      <c r="OEL286" s="5"/>
      <c r="OEM286" s="5"/>
      <c r="OEN286" s="5"/>
      <c r="OEO286" s="5"/>
      <c r="OEP286" s="5"/>
      <c r="OEQ286" s="5"/>
      <c r="OER286" s="5"/>
      <c r="OES286" s="5"/>
      <c r="OET286" s="5"/>
      <c r="OEU286" s="5"/>
      <c r="OEV286" s="5"/>
      <c r="OEW286" s="5"/>
      <c r="OEX286" s="5"/>
      <c r="OEY286" s="5"/>
      <c r="OEZ286" s="5"/>
      <c r="OFA286" s="5"/>
      <c r="OFB286" s="5"/>
      <c r="OFC286" s="5"/>
      <c r="OFD286" s="5"/>
      <c r="OFE286" s="5"/>
      <c r="OFF286" s="5"/>
      <c r="OFG286" s="5"/>
      <c r="OFH286" s="5"/>
      <c r="OFI286" s="5"/>
      <c r="OFJ286" s="5"/>
      <c r="OFK286" s="5"/>
      <c r="OFL286" s="5"/>
      <c r="OFM286" s="5"/>
      <c r="OFN286" s="5"/>
      <c r="OFO286" s="5"/>
      <c r="OFP286" s="5"/>
      <c r="OFQ286" s="5"/>
      <c r="OFR286" s="5"/>
      <c r="OFS286" s="5"/>
      <c r="OFT286" s="5"/>
      <c r="OFU286" s="5"/>
      <c r="OFV286" s="5"/>
      <c r="OFW286" s="5"/>
      <c r="OFX286" s="5"/>
      <c r="OFY286" s="5"/>
      <c r="OFZ286" s="5"/>
      <c r="OGA286" s="5"/>
      <c r="OGB286" s="5"/>
      <c r="OGC286" s="5"/>
      <c r="OGD286" s="5"/>
      <c r="OGE286" s="5"/>
      <c r="OGF286" s="5"/>
      <c r="OGG286" s="5"/>
      <c r="OGH286" s="5"/>
      <c r="OGI286" s="5"/>
      <c r="OGJ286" s="5"/>
      <c r="OGK286" s="5"/>
      <c r="OGL286" s="5"/>
      <c r="OGM286" s="5"/>
      <c r="OGN286" s="5"/>
      <c r="OGO286" s="5"/>
      <c r="OGP286" s="5"/>
      <c r="OGQ286" s="5"/>
      <c r="OGR286" s="5"/>
      <c r="OGS286" s="5"/>
      <c r="OGT286" s="5"/>
      <c r="OGU286" s="5"/>
      <c r="OGV286" s="5"/>
      <c r="OGW286" s="5"/>
      <c r="OGX286" s="5"/>
      <c r="OGY286" s="5"/>
      <c r="OGZ286" s="5"/>
      <c r="OHA286" s="5"/>
      <c r="OHB286" s="5"/>
      <c r="OHC286" s="5"/>
      <c r="OHD286" s="5"/>
      <c r="OHE286" s="5"/>
      <c r="OHF286" s="5"/>
      <c r="OHG286" s="5"/>
      <c r="OHH286" s="5"/>
      <c r="OHI286" s="5"/>
      <c r="OHJ286" s="5"/>
      <c r="OHK286" s="5"/>
      <c r="OHL286" s="5"/>
      <c r="OHM286" s="5"/>
      <c r="OHN286" s="5"/>
      <c r="OHO286" s="5"/>
      <c r="OHP286" s="5"/>
      <c r="OHQ286" s="5"/>
      <c r="OHR286" s="5"/>
      <c r="OHS286" s="5"/>
      <c r="OHT286" s="5"/>
      <c r="OHU286" s="5"/>
      <c r="OHV286" s="5"/>
      <c r="OHW286" s="5"/>
      <c r="OHX286" s="5"/>
      <c r="OHY286" s="5"/>
      <c r="OHZ286" s="5"/>
      <c r="OIA286" s="5"/>
      <c r="OIB286" s="5"/>
      <c r="OIC286" s="5"/>
      <c r="OID286" s="5"/>
      <c r="OIE286" s="5"/>
      <c r="OIF286" s="5"/>
      <c r="OIG286" s="5"/>
      <c r="OIH286" s="5"/>
      <c r="OII286" s="5"/>
      <c r="OIJ286" s="5"/>
      <c r="OIK286" s="5"/>
      <c r="OIL286" s="5"/>
      <c r="OIM286" s="5"/>
      <c r="OIN286" s="5"/>
      <c r="OIO286" s="5"/>
      <c r="OIP286" s="5"/>
      <c r="OIQ286" s="5"/>
      <c r="OIR286" s="5"/>
      <c r="OIS286" s="5"/>
      <c r="OIT286" s="5"/>
      <c r="OIU286" s="5"/>
      <c r="OIV286" s="5"/>
      <c r="OIW286" s="5"/>
      <c r="OIX286" s="5"/>
      <c r="OIY286" s="5"/>
      <c r="OIZ286" s="5"/>
      <c r="OJA286" s="5"/>
      <c r="OJB286" s="5"/>
      <c r="OJC286" s="5"/>
      <c r="OJD286" s="5"/>
      <c r="OJE286" s="5"/>
      <c r="OJF286" s="5"/>
      <c r="OJG286" s="5"/>
      <c r="OJH286" s="5"/>
      <c r="OJI286" s="5"/>
      <c r="OJJ286" s="5"/>
      <c r="OJK286" s="5"/>
      <c r="OJL286" s="5"/>
      <c r="OJM286" s="5"/>
      <c r="OJN286" s="5"/>
      <c r="OJO286" s="5"/>
      <c r="OJP286" s="5"/>
      <c r="OJQ286" s="5"/>
      <c r="OJR286" s="5"/>
      <c r="OJS286" s="5"/>
      <c r="OJT286" s="5"/>
      <c r="OJU286" s="5"/>
      <c r="OJV286" s="5"/>
      <c r="OJW286" s="5"/>
      <c r="OJX286" s="5"/>
      <c r="OJY286" s="5"/>
      <c r="OJZ286" s="5"/>
      <c r="OKA286" s="5"/>
      <c r="OKB286" s="5"/>
      <c r="OKC286" s="5"/>
      <c r="OKD286" s="5"/>
      <c r="OKE286" s="5"/>
      <c r="OKF286" s="5"/>
      <c r="OKG286" s="5"/>
      <c r="OKH286" s="5"/>
      <c r="OKI286" s="5"/>
      <c r="OKJ286" s="5"/>
      <c r="OKK286" s="5"/>
      <c r="OKL286" s="5"/>
      <c r="OKM286" s="5"/>
      <c r="OKN286" s="5"/>
      <c r="OKO286" s="5"/>
      <c r="OKP286" s="5"/>
      <c r="OKQ286" s="5"/>
      <c r="OKR286" s="5"/>
      <c r="OKS286" s="5"/>
      <c r="OKT286" s="5"/>
      <c r="OKU286" s="5"/>
      <c r="OKV286" s="5"/>
      <c r="OKW286" s="5"/>
      <c r="OKX286" s="5"/>
      <c r="OKY286" s="5"/>
      <c r="OKZ286" s="5"/>
      <c r="OLA286" s="5"/>
      <c r="OLB286" s="5"/>
      <c r="OLC286" s="5"/>
      <c r="OLD286" s="5"/>
      <c r="OLE286" s="5"/>
      <c r="OLF286" s="5"/>
      <c r="OLG286" s="5"/>
      <c r="OLH286" s="5"/>
      <c r="OLI286" s="5"/>
      <c r="OLJ286" s="5"/>
      <c r="OLK286" s="5"/>
      <c r="OLL286" s="5"/>
      <c r="OLM286" s="5"/>
      <c r="OLN286" s="5"/>
      <c r="OLO286" s="5"/>
      <c r="OLP286" s="5"/>
      <c r="OLQ286" s="5"/>
      <c r="OLR286" s="5"/>
      <c r="OLS286" s="5"/>
      <c r="OLT286" s="5"/>
      <c r="OLU286" s="5"/>
      <c r="OLV286" s="5"/>
      <c r="OLW286" s="5"/>
      <c r="OLX286" s="5"/>
      <c r="OLY286" s="5"/>
      <c r="OLZ286" s="5"/>
      <c r="OMA286" s="5"/>
      <c r="OMB286" s="5"/>
      <c r="OMC286" s="5"/>
      <c r="OMD286" s="5"/>
      <c r="OME286" s="5"/>
      <c r="OMF286" s="5"/>
      <c r="OMG286" s="5"/>
      <c r="OMH286" s="5"/>
      <c r="OMI286" s="5"/>
      <c r="OMJ286" s="5"/>
      <c r="OMK286" s="5"/>
      <c r="OML286" s="5"/>
      <c r="OMM286" s="5"/>
      <c r="OMN286" s="5"/>
      <c r="OMO286" s="5"/>
      <c r="OMP286" s="5"/>
      <c r="OMQ286" s="5"/>
      <c r="OMR286" s="5"/>
      <c r="OMS286" s="5"/>
      <c r="OMT286" s="5"/>
      <c r="OMU286" s="5"/>
      <c r="OMV286" s="5"/>
      <c r="OMW286" s="5"/>
      <c r="OMX286" s="5"/>
      <c r="OMY286" s="5"/>
      <c r="OMZ286" s="5"/>
      <c r="ONA286" s="5"/>
      <c r="ONB286" s="5"/>
      <c r="ONC286" s="5"/>
      <c r="OND286" s="5"/>
      <c r="ONE286" s="5"/>
      <c r="ONF286" s="5"/>
      <c r="ONG286" s="5"/>
      <c r="ONH286" s="5"/>
      <c r="ONI286" s="5"/>
      <c r="ONJ286" s="5"/>
      <c r="ONK286" s="5"/>
      <c r="ONL286" s="5"/>
      <c r="ONM286" s="5"/>
      <c r="ONN286" s="5"/>
      <c r="ONO286" s="5"/>
      <c r="ONP286" s="5"/>
      <c r="ONQ286" s="5"/>
      <c r="ONR286" s="5"/>
      <c r="ONS286" s="5"/>
      <c r="ONT286" s="5"/>
      <c r="ONU286" s="5"/>
      <c r="ONV286" s="5"/>
      <c r="ONW286" s="5"/>
      <c r="ONX286" s="5"/>
      <c r="ONY286" s="5"/>
      <c r="ONZ286" s="5"/>
      <c r="OOA286" s="5"/>
      <c r="OOB286" s="5"/>
      <c r="OOC286" s="5"/>
      <c r="OOD286" s="5"/>
      <c r="OOE286" s="5"/>
      <c r="OOF286" s="5"/>
      <c r="OOG286" s="5"/>
      <c r="OOH286" s="5"/>
      <c r="OOI286" s="5"/>
      <c r="OOJ286" s="5"/>
      <c r="OOK286" s="5"/>
      <c r="OOL286" s="5"/>
      <c r="OOM286" s="5"/>
      <c r="OON286" s="5"/>
      <c r="OOO286" s="5"/>
      <c r="OOP286" s="5"/>
      <c r="OOQ286" s="5"/>
      <c r="OOR286" s="5"/>
      <c r="OOS286" s="5"/>
      <c r="OOT286" s="5"/>
      <c r="OOU286" s="5"/>
      <c r="OOV286" s="5"/>
      <c r="OOW286" s="5"/>
      <c r="OOX286" s="5"/>
      <c r="OOY286" s="5"/>
      <c r="OOZ286" s="5"/>
      <c r="OPA286" s="5"/>
      <c r="OPB286" s="5"/>
      <c r="OPC286" s="5"/>
      <c r="OPD286" s="5"/>
      <c r="OPE286" s="5"/>
      <c r="OPF286" s="5"/>
      <c r="OPG286" s="5"/>
      <c r="OPH286" s="5"/>
      <c r="OPI286" s="5"/>
      <c r="OPJ286" s="5"/>
      <c r="OPK286" s="5"/>
      <c r="OPL286" s="5"/>
      <c r="OPM286" s="5"/>
      <c r="OPN286" s="5"/>
      <c r="OPO286" s="5"/>
      <c r="OPP286" s="5"/>
      <c r="OPQ286" s="5"/>
      <c r="OPR286" s="5"/>
      <c r="OPS286" s="5"/>
      <c r="OPT286" s="5"/>
      <c r="OPU286" s="5"/>
      <c r="OPV286" s="5"/>
      <c r="OPW286" s="5"/>
      <c r="OPX286" s="5"/>
      <c r="OPY286" s="5"/>
      <c r="OPZ286" s="5"/>
      <c r="OQA286" s="5"/>
      <c r="OQB286" s="5"/>
      <c r="OQC286" s="5"/>
      <c r="OQD286" s="5"/>
      <c r="OQE286" s="5"/>
      <c r="OQF286" s="5"/>
      <c r="OQG286" s="5"/>
      <c r="OQH286" s="5"/>
      <c r="OQI286" s="5"/>
      <c r="OQJ286" s="5"/>
      <c r="OQK286" s="5"/>
      <c r="OQL286" s="5"/>
      <c r="OQM286" s="5"/>
      <c r="OQN286" s="5"/>
      <c r="OQO286" s="5"/>
      <c r="OQP286" s="5"/>
      <c r="OQQ286" s="5"/>
      <c r="OQR286" s="5"/>
      <c r="OQS286" s="5"/>
      <c r="OQT286" s="5"/>
      <c r="OQU286" s="5"/>
      <c r="OQV286" s="5"/>
      <c r="OQW286" s="5"/>
      <c r="OQX286" s="5"/>
      <c r="OQY286" s="5"/>
      <c r="OQZ286" s="5"/>
      <c r="ORA286" s="5"/>
      <c r="ORB286" s="5"/>
      <c r="ORC286" s="5"/>
      <c r="ORD286" s="5"/>
      <c r="ORE286" s="5"/>
      <c r="ORF286" s="5"/>
      <c r="ORG286" s="5"/>
      <c r="ORH286" s="5"/>
      <c r="ORI286" s="5"/>
      <c r="ORJ286" s="5"/>
      <c r="ORK286" s="5"/>
      <c r="ORL286" s="5"/>
      <c r="ORM286" s="5"/>
      <c r="ORN286" s="5"/>
      <c r="ORO286" s="5"/>
      <c r="ORP286" s="5"/>
      <c r="ORQ286" s="5"/>
      <c r="ORR286" s="5"/>
      <c r="ORS286" s="5"/>
      <c r="ORT286" s="5"/>
      <c r="ORU286" s="5"/>
      <c r="ORV286" s="5"/>
      <c r="ORW286" s="5"/>
      <c r="ORX286" s="5"/>
      <c r="ORY286" s="5"/>
      <c r="ORZ286" s="5"/>
      <c r="OSA286" s="5"/>
      <c r="OSB286" s="5"/>
      <c r="OSC286" s="5"/>
      <c r="OSD286" s="5"/>
      <c r="OSE286" s="5"/>
      <c r="OSF286" s="5"/>
      <c r="OSG286" s="5"/>
      <c r="OSH286" s="5"/>
      <c r="OSI286" s="5"/>
      <c r="OSJ286" s="5"/>
      <c r="OSK286" s="5"/>
      <c r="OSL286" s="5"/>
      <c r="OSM286" s="5"/>
      <c r="OSN286" s="5"/>
      <c r="OSO286" s="5"/>
      <c r="OSP286" s="5"/>
      <c r="OSQ286" s="5"/>
      <c r="OSR286" s="5"/>
      <c r="OSS286" s="5"/>
      <c r="OST286" s="5"/>
      <c r="OSU286" s="5"/>
      <c r="OSV286" s="5"/>
      <c r="OSW286" s="5"/>
      <c r="OSX286" s="5"/>
      <c r="OSY286" s="5"/>
      <c r="OSZ286" s="5"/>
      <c r="OTA286" s="5"/>
      <c r="OTB286" s="5"/>
      <c r="OTC286" s="5"/>
      <c r="OTD286" s="5"/>
      <c r="OTE286" s="5"/>
      <c r="OTF286" s="5"/>
      <c r="OTG286" s="5"/>
      <c r="OTH286" s="5"/>
      <c r="OTI286" s="5"/>
      <c r="OTJ286" s="5"/>
      <c r="OTK286" s="5"/>
      <c r="OTL286" s="5"/>
      <c r="OTM286" s="5"/>
      <c r="OTN286" s="5"/>
      <c r="OTO286" s="5"/>
      <c r="OTP286" s="5"/>
      <c r="OTQ286" s="5"/>
      <c r="OTR286" s="5"/>
      <c r="OTS286" s="5"/>
      <c r="OTT286" s="5"/>
      <c r="OTU286" s="5"/>
      <c r="OTV286" s="5"/>
      <c r="OTW286" s="5"/>
      <c r="OTX286" s="5"/>
      <c r="OTY286" s="5"/>
      <c r="OTZ286" s="5"/>
      <c r="OUA286" s="5"/>
      <c r="OUB286" s="5"/>
      <c r="OUC286" s="5"/>
      <c r="OUD286" s="5"/>
      <c r="OUE286" s="5"/>
      <c r="OUF286" s="5"/>
      <c r="OUG286" s="5"/>
      <c r="OUH286" s="5"/>
      <c r="OUI286" s="5"/>
      <c r="OUJ286" s="5"/>
      <c r="OUK286" s="5"/>
      <c r="OUL286" s="5"/>
      <c r="OUM286" s="5"/>
      <c r="OUN286" s="5"/>
      <c r="OUO286" s="5"/>
      <c r="OUP286" s="5"/>
      <c r="OUQ286" s="5"/>
      <c r="OUR286" s="5"/>
      <c r="OUS286" s="5"/>
      <c r="OUT286" s="5"/>
      <c r="OUU286" s="5"/>
      <c r="OUV286" s="5"/>
      <c r="OUW286" s="5"/>
      <c r="OUX286" s="5"/>
      <c r="OUY286" s="5"/>
      <c r="OUZ286" s="5"/>
      <c r="OVA286" s="5"/>
      <c r="OVB286" s="5"/>
      <c r="OVC286" s="5"/>
      <c r="OVD286" s="5"/>
      <c r="OVE286" s="5"/>
      <c r="OVF286" s="5"/>
      <c r="OVG286" s="5"/>
      <c r="OVH286" s="5"/>
      <c r="OVI286" s="5"/>
      <c r="OVJ286" s="5"/>
      <c r="OVK286" s="5"/>
      <c r="OVL286" s="5"/>
      <c r="OVM286" s="5"/>
      <c r="OVN286" s="5"/>
      <c r="OVO286" s="5"/>
      <c r="OVP286" s="5"/>
      <c r="OVQ286" s="5"/>
      <c r="OVR286" s="5"/>
      <c r="OVS286" s="5"/>
      <c r="OVT286" s="5"/>
      <c r="OVU286" s="5"/>
      <c r="OVV286" s="5"/>
      <c r="OVW286" s="5"/>
      <c r="OVX286" s="5"/>
      <c r="OVY286" s="5"/>
      <c r="OVZ286" s="5"/>
      <c r="OWA286" s="5"/>
      <c r="OWB286" s="5"/>
      <c r="OWC286" s="5"/>
      <c r="OWD286" s="5"/>
      <c r="OWE286" s="5"/>
      <c r="OWF286" s="5"/>
      <c r="OWG286" s="5"/>
      <c r="OWH286" s="5"/>
      <c r="OWI286" s="5"/>
      <c r="OWJ286" s="5"/>
      <c r="OWK286" s="5"/>
      <c r="OWL286" s="5"/>
      <c r="OWM286" s="5"/>
      <c r="OWN286" s="5"/>
      <c r="OWO286" s="5"/>
      <c r="OWP286" s="5"/>
      <c r="OWQ286" s="5"/>
      <c r="OWR286" s="5"/>
      <c r="OWS286" s="5"/>
      <c r="OWT286" s="5"/>
      <c r="OWU286" s="5"/>
      <c r="OWV286" s="5"/>
      <c r="OWW286" s="5"/>
      <c r="OWX286" s="5"/>
      <c r="OWY286" s="5"/>
      <c r="OWZ286" s="5"/>
      <c r="OXA286" s="5"/>
      <c r="OXB286" s="5"/>
      <c r="OXC286" s="5"/>
      <c r="OXD286" s="5"/>
      <c r="OXE286" s="5"/>
      <c r="OXF286" s="5"/>
      <c r="OXG286" s="5"/>
      <c r="OXH286" s="5"/>
      <c r="OXI286" s="5"/>
      <c r="OXJ286" s="5"/>
      <c r="OXK286" s="5"/>
      <c r="OXL286" s="5"/>
      <c r="OXM286" s="5"/>
      <c r="OXN286" s="5"/>
      <c r="OXO286" s="5"/>
      <c r="OXP286" s="5"/>
      <c r="OXQ286" s="5"/>
      <c r="OXR286" s="5"/>
      <c r="OXS286" s="5"/>
      <c r="OXT286" s="5"/>
      <c r="OXU286" s="5"/>
      <c r="OXV286" s="5"/>
      <c r="OXW286" s="5"/>
      <c r="OXX286" s="5"/>
      <c r="OXY286" s="5"/>
      <c r="OXZ286" s="5"/>
      <c r="OYA286" s="5"/>
      <c r="OYB286" s="5"/>
      <c r="OYC286" s="5"/>
      <c r="OYD286" s="5"/>
      <c r="OYE286" s="5"/>
      <c r="OYF286" s="5"/>
      <c r="OYG286" s="5"/>
      <c r="OYH286" s="5"/>
      <c r="OYI286" s="5"/>
      <c r="OYJ286" s="5"/>
      <c r="OYK286" s="5"/>
      <c r="OYL286" s="5"/>
      <c r="OYM286" s="5"/>
      <c r="OYN286" s="5"/>
      <c r="OYO286" s="5"/>
      <c r="OYP286" s="5"/>
      <c r="OYQ286" s="5"/>
      <c r="OYR286" s="5"/>
      <c r="OYS286" s="5"/>
      <c r="OYT286" s="5"/>
      <c r="OYU286" s="5"/>
      <c r="OYV286" s="5"/>
      <c r="OYW286" s="5"/>
      <c r="OYX286" s="5"/>
      <c r="OYY286" s="5"/>
      <c r="OYZ286" s="5"/>
      <c r="OZA286" s="5"/>
      <c r="OZB286" s="5"/>
      <c r="OZC286" s="5"/>
      <c r="OZD286" s="5"/>
      <c r="OZE286" s="5"/>
      <c r="OZF286" s="5"/>
      <c r="OZG286" s="5"/>
      <c r="OZH286" s="5"/>
      <c r="OZI286" s="5"/>
      <c r="OZJ286" s="5"/>
      <c r="OZK286" s="5"/>
      <c r="OZL286" s="5"/>
      <c r="OZM286" s="5"/>
      <c r="OZN286" s="5"/>
      <c r="OZO286" s="5"/>
      <c r="OZP286" s="5"/>
      <c r="OZQ286" s="5"/>
      <c r="OZR286" s="5"/>
      <c r="OZS286" s="5"/>
      <c r="OZT286" s="5"/>
      <c r="OZU286" s="5"/>
      <c r="OZV286" s="5"/>
      <c r="OZW286" s="5"/>
      <c r="OZX286" s="5"/>
      <c r="OZY286" s="5"/>
      <c r="OZZ286" s="5"/>
      <c r="PAA286" s="5"/>
      <c r="PAB286" s="5"/>
      <c r="PAC286" s="5"/>
      <c r="PAD286" s="5"/>
      <c r="PAE286" s="5"/>
      <c r="PAF286" s="5"/>
      <c r="PAG286" s="5"/>
      <c r="PAH286" s="5"/>
      <c r="PAI286" s="5"/>
      <c r="PAJ286" s="5"/>
      <c r="PAK286" s="5"/>
      <c r="PAL286" s="5"/>
      <c r="PAM286" s="5"/>
      <c r="PAN286" s="5"/>
      <c r="PAO286" s="5"/>
      <c r="PAP286" s="5"/>
      <c r="PAQ286" s="5"/>
      <c r="PAR286" s="5"/>
      <c r="PAS286" s="5"/>
      <c r="PAT286" s="5"/>
      <c r="PAU286" s="5"/>
      <c r="PAV286" s="5"/>
      <c r="PAW286" s="5"/>
      <c r="PAX286" s="5"/>
      <c r="PAY286" s="5"/>
      <c r="PAZ286" s="5"/>
      <c r="PBA286" s="5"/>
      <c r="PBB286" s="5"/>
      <c r="PBC286" s="5"/>
      <c r="PBD286" s="5"/>
      <c r="PBE286" s="5"/>
      <c r="PBF286" s="5"/>
      <c r="PBG286" s="5"/>
      <c r="PBH286" s="5"/>
      <c r="PBI286" s="5"/>
      <c r="PBJ286" s="5"/>
      <c r="PBK286" s="5"/>
      <c r="PBL286" s="5"/>
      <c r="PBM286" s="5"/>
      <c r="PBN286" s="5"/>
      <c r="PBO286" s="5"/>
      <c r="PBP286" s="5"/>
      <c r="PBQ286" s="5"/>
      <c r="PBR286" s="5"/>
      <c r="PBS286" s="5"/>
      <c r="PBT286" s="5"/>
      <c r="PBU286" s="5"/>
      <c r="PBV286" s="5"/>
      <c r="PBW286" s="5"/>
      <c r="PBX286" s="5"/>
      <c r="PBY286" s="5"/>
      <c r="PBZ286" s="5"/>
      <c r="PCA286" s="5"/>
      <c r="PCB286" s="5"/>
      <c r="PCC286" s="5"/>
      <c r="PCD286" s="5"/>
      <c r="PCE286" s="5"/>
      <c r="PCF286" s="5"/>
      <c r="PCG286" s="5"/>
      <c r="PCH286" s="5"/>
      <c r="PCI286" s="5"/>
      <c r="PCJ286" s="5"/>
      <c r="PCK286" s="5"/>
      <c r="PCL286" s="5"/>
      <c r="PCM286" s="5"/>
      <c r="PCN286" s="5"/>
      <c r="PCO286" s="5"/>
      <c r="PCP286" s="5"/>
      <c r="PCQ286" s="5"/>
      <c r="PCR286" s="5"/>
      <c r="PCS286" s="5"/>
      <c r="PCT286" s="5"/>
      <c r="PCU286" s="5"/>
      <c r="PCV286" s="5"/>
      <c r="PCW286" s="5"/>
      <c r="PCX286" s="5"/>
      <c r="PCY286" s="5"/>
      <c r="PCZ286" s="5"/>
      <c r="PDA286" s="5"/>
      <c r="PDB286" s="5"/>
      <c r="PDC286" s="5"/>
      <c r="PDD286" s="5"/>
      <c r="PDE286" s="5"/>
      <c r="PDF286" s="5"/>
      <c r="PDG286" s="5"/>
      <c r="PDH286" s="5"/>
      <c r="PDI286" s="5"/>
      <c r="PDJ286" s="5"/>
      <c r="PDK286" s="5"/>
      <c r="PDL286" s="5"/>
      <c r="PDM286" s="5"/>
      <c r="PDN286" s="5"/>
      <c r="PDO286" s="5"/>
      <c r="PDP286" s="5"/>
      <c r="PDQ286" s="5"/>
      <c r="PDR286" s="5"/>
      <c r="PDS286" s="5"/>
      <c r="PDT286" s="5"/>
      <c r="PDU286" s="5"/>
      <c r="PDV286" s="5"/>
      <c r="PDW286" s="5"/>
      <c r="PDX286" s="5"/>
      <c r="PDY286" s="5"/>
      <c r="PDZ286" s="5"/>
      <c r="PEA286" s="5"/>
      <c r="PEB286" s="5"/>
      <c r="PEC286" s="5"/>
      <c r="PED286" s="5"/>
      <c r="PEE286" s="5"/>
      <c r="PEF286" s="5"/>
      <c r="PEG286" s="5"/>
      <c r="PEH286" s="5"/>
      <c r="PEI286" s="5"/>
      <c r="PEJ286" s="5"/>
      <c r="PEK286" s="5"/>
      <c r="PEL286" s="5"/>
      <c r="PEM286" s="5"/>
      <c r="PEN286" s="5"/>
      <c r="PEO286" s="5"/>
      <c r="PEP286" s="5"/>
      <c r="PEQ286" s="5"/>
      <c r="PER286" s="5"/>
      <c r="PES286" s="5"/>
      <c r="PET286" s="5"/>
      <c r="PEU286" s="5"/>
      <c r="PEV286" s="5"/>
      <c r="PEW286" s="5"/>
      <c r="PEX286" s="5"/>
      <c r="PEY286" s="5"/>
      <c r="PEZ286" s="5"/>
      <c r="PFA286" s="5"/>
      <c r="PFB286" s="5"/>
      <c r="PFC286" s="5"/>
      <c r="PFD286" s="5"/>
      <c r="PFE286" s="5"/>
      <c r="PFF286" s="5"/>
      <c r="PFG286" s="5"/>
      <c r="PFH286" s="5"/>
      <c r="PFI286" s="5"/>
      <c r="PFJ286" s="5"/>
      <c r="PFK286" s="5"/>
      <c r="PFL286" s="5"/>
      <c r="PFM286" s="5"/>
      <c r="PFN286" s="5"/>
      <c r="PFO286" s="5"/>
      <c r="PFP286" s="5"/>
      <c r="PFQ286" s="5"/>
      <c r="PFR286" s="5"/>
      <c r="PFS286" s="5"/>
      <c r="PFT286" s="5"/>
      <c r="PFU286" s="5"/>
      <c r="PFV286" s="5"/>
      <c r="PFW286" s="5"/>
      <c r="PFX286" s="5"/>
      <c r="PFY286" s="5"/>
      <c r="PFZ286" s="5"/>
      <c r="PGA286" s="5"/>
      <c r="PGB286" s="5"/>
      <c r="PGC286" s="5"/>
      <c r="PGD286" s="5"/>
      <c r="PGE286" s="5"/>
      <c r="PGF286" s="5"/>
      <c r="PGG286" s="5"/>
      <c r="PGH286" s="5"/>
      <c r="PGI286" s="5"/>
      <c r="PGJ286" s="5"/>
      <c r="PGK286" s="5"/>
      <c r="PGL286" s="5"/>
      <c r="PGM286" s="5"/>
      <c r="PGN286" s="5"/>
      <c r="PGO286" s="5"/>
      <c r="PGP286" s="5"/>
      <c r="PGQ286" s="5"/>
      <c r="PGR286" s="5"/>
      <c r="PGS286" s="5"/>
      <c r="PGT286" s="5"/>
      <c r="PGU286" s="5"/>
      <c r="PGV286" s="5"/>
      <c r="PGW286" s="5"/>
      <c r="PGX286" s="5"/>
      <c r="PGY286" s="5"/>
      <c r="PGZ286" s="5"/>
      <c r="PHA286" s="5"/>
      <c r="PHB286" s="5"/>
      <c r="PHC286" s="5"/>
      <c r="PHD286" s="5"/>
      <c r="PHE286" s="5"/>
      <c r="PHF286" s="5"/>
      <c r="PHG286" s="5"/>
      <c r="PHH286" s="5"/>
      <c r="PHI286" s="5"/>
      <c r="PHJ286" s="5"/>
      <c r="PHK286" s="5"/>
      <c r="PHL286" s="5"/>
      <c r="PHM286" s="5"/>
      <c r="PHN286" s="5"/>
      <c r="PHO286" s="5"/>
      <c r="PHP286" s="5"/>
      <c r="PHQ286" s="5"/>
      <c r="PHR286" s="5"/>
      <c r="PHS286" s="5"/>
      <c r="PHT286" s="5"/>
      <c r="PHU286" s="5"/>
      <c r="PHV286" s="5"/>
      <c r="PHW286" s="5"/>
      <c r="PHX286" s="5"/>
      <c r="PHY286" s="5"/>
      <c r="PHZ286" s="5"/>
      <c r="PIA286" s="5"/>
      <c r="PIB286" s="5"/>
      <c r="PIC286" s="5"/>
      <c r="PID286" s="5"/>
      <c r="PIE286" s="5"/>
      <c r="PIF286" s="5"/>
      <c r="PIG286" s="5"/>
      <c r="PIH286" s="5"/>
      <c r="PII286" s="5"/>
      <c r="PIJ286" s="5"/>
      <c r="PIK286" s="5"/>
      <c r="PIL286" s="5"/>
      <c r="PIM286" s="5"/>
      <c r="PIN286" s="5"/>
      <c r="PIO286" s="5"/>
      <c r="PIP286" s="5"/>
      <c r="PIQ286" s="5"/>
      <c r="PIR286" s="5"/>
      <c r="PIS286" s="5"/>
      <c r="PIT286" s="5"/>
      <c r="PIU286" s="5"/>
      <c r="PIV286" s="5"/>
      <c r="PIW286" s="5"/>
      <c r="PIX286" s="5"/>
      <c r="PIY286" s="5"/>
      <c r="PIZ286" s="5"/>
      <c r="PJA286" s="5"/>
      <c r="PJB286" s="5"/>
      <c r="PJC286" s="5"/>
      <c r="PJD286" s="5"/>
      <c r="PJE286" s="5"/>
      <c r="PJF286" s="5"/>
      <c r="PJG286" s="5"/>
      <c r="PJH286" s="5"/>
      <c r="PJI286" s="5"/>
      <c r="PJJ286" s="5"/>
      <c r="PJK286" s="5"/>
      <c r="PJL286" s="5"/>
      <c r="PJM286" s="5"/>
      <c r="PJN286" s="5"/>
      <c r="PJO286" s="5"/>
      <c r="PJP286" s="5"/>
      <c r="PJQ286" s="5"/>
      <c r="PJR286" s="5"/>
      <c r="PJS286" s="5"/>
      <c r="PJT286" s="5"/>
      <c r="PJU286" s="5"/>
      <c r="PJV286" s="5"/>
      <c r="PJW286" s="5"/>
      <c r="PJX286" s="5"/>
      <c r="PJY286" s="5"/>
      <c r="PJZ286" s="5"/>
      <c r="PKA286" s="5"/>
      <c r="PKB286" s="5"/>
      <c r="PKC286" s="5"/>
      <c r="PKD286" s="5"/>
      <c r="PKE286" s="5"/>
      <c r="PKF286" s="5"/>
      <c r="PKG286" s="5"/>
      <c r="PKH286" s="5"/>
      <c r="PKI286" s="5"/>
      <c r="PKJ286" s="5"/>
      <c r="PKK286" s="5"/>
      <c r="PKL286" s="5"/>
      <c r="PKM286" s="5"/>
      <c r="PKN286" s="5"/>
      <c r="PKO286" s="5"/>
      <c r="PKP286" s="5"/>
      <c r="PKQ286" s="5"/>
      <c r="PKR286" s="5"/>
      <c r="PKS286" s="5"/>
      <c r="PKT286" s="5"/>
      <c r="PKU286" s="5"/>
      <c r="PKV286" s="5"/>
      <c r="PKW286" s="5"/>
      <c r="PKX286" s="5"/>
      <c r="PKY286" s="5"/>
      <c r="PKZ286" s="5"/>
      <c r="PLA286" s="5"/>
      <c r="PLB286" s="5"/>
      <c r="PLC286" s="5"/>
      <c r="PLD286" s="5"/>
      <c r="PLE286" s="5"/>
      <c r="PLF286" s="5"/>
      <c r="PLG286" s="5"/>
      <c r="PLH286" s="5"/>
      <c r="PLI286" s="5"/>
      <c r="PLJ286" s="5"/>
      <c r="PLK286" s="5"/>
      <c r="PLL286" s="5"/>
      <c r="PLM286" s="5"/>
      <c r="PLN286" s="5"/>
      <c r="PLO286" s="5"/>
      <c r="PLP286" s="5"/>
      <c r="PLQ286" s="5"/>
      <c r="PLR286" s="5"/>
      <c r="PLS286" s="5"/>
      <c r="PLT286" s="5"/>
      <c r="PLU286" s="5"/>
      <c r="PLV286" s="5"/>
      <c r="PLW286" s="5"/>
      <c r="PLX286" s="5"/>
      <c r="PLY286" s="5"/>
      <c r="PLZ286" s="5"/>
      <c r="PMA286" s="5"/>
      <c r="PMB286" s="5"/>
      <c r="PMC286" s="5"/>
      <c r="PMD286" s="5"/>
      <c r="PME286" s="5"/>
      <c r="PMF286" s="5"/>
      <c r="PMG286" s="5"/>
      <c r="PMH286" s="5"/>
      <c r="PMI286" s="5"/>
      <c r="PMJ286" s="5"/>
      <c r="PMK286" s="5"/>
      <c r="PML286" s="5"/>
      <c r="PMM286" s="5"/>
      <c r="PMN286" s="5"/>
      <c r="PMO286" s="5"/>
      <c r="PMP286" s="5"/>
      <c r="PMQ286" s="5"/>
      <c r="PMR286" s="5"/>
      <c r="PMS286" s="5"/>
      <c r="PMT286" s="5"/>
      <c r="PMU286" s="5"/>
      <c r="PMV286" s="5"/>
      <c r="PMW286" s="5"/>
      <c r="PMX286" s="5"/>
      <c r="PMY286" s="5"/>
      <c r="PMZ286" s="5"/>
      <c r="PNA286" s="5"/>
      <c r="PNB286" s="5"/>
      <c r="PNC286" s="5"/>
      <c r="PND286" s="5"/>
      <c r="PNE286" s="5"/>
      <c r="PNF286" s="5"/>
      <c r="PNG286" s="5"/>
      <c r="PNH286" s="5"/>
      <c r="PNI286" s="5"/>
      <c r="PNJ286" s="5"/>
      <c r="PNK286" s="5"/>
      <c r="PNL286" s="5"/>
      <c r="PNM286" s="5"/>
      <c r="PNN286" s="5"/>
      <c r="PNO286" s="5"/>
      <c r="PNP286" s="5"/>
      <c r="PNQ286" s="5"/>
      <c r="PNR286" s="5"/>
      <c r="PNS286" s="5"/>
      <c r="PNT286" s="5"/>
      <c r="PNU286" s="5"/>
      <c r="PNV286" s="5"/>
      <c r="PNW286" s="5"/>
      <c r="PNX286" s="5"/>
      <c r="PNY286" s="5"/>
      <c r="PNZ286" s="5"/>
      <c r="POA286" s="5"/>
      <c r="POB286" s="5"/>
      <c r="POC286" s="5"/>
      <c r="POD286" s="5"/>
      <c r="POE286" s="5"/>
      <c r="POF286" s="5"/>
      <c r="POG286" s="5"/>
      <c r="POH286" s="5"/>
      <c r="POI286" s="5"/>
      <c r="POJ286" s="5"/>
      <c r="POK286" s="5"/>
      <c r="POL286" s="5"/>
      <c r="POM286" s="5"/>
      <c r="PON286" s="5"/>
      <c r="POO286" s="5"/>
      <c r="POP286" s="5"/>
      <c r="POQ286" s="5"/>
      <c r="POR286" s="5"/>
      <c r="POS286" s="5"/>
      <c r="POT286" s="5"/>
      <c r="POU286" s="5"/>
      <c r="POV286" s="5"/>
      <c r="POW286" s="5"/>
      <c r="POX286" s="5"/>
      <c r="POY286" s="5"/>
      <c r="POZ286" s="5"/>
      <c r="PPA286" s="5"/>
      <c r="PPB286" s="5"/>
      <c r="PPC286" s="5"/>
      <c r="PPD286" s="5"/>
      <c r="PPE286" s="5"/>
      <c r="PPF286" s="5"/>
      <c r="PPG286" s="5"/>
      <c r="PPH286" s="5"/>
      <c r="PPI286" s="5"/>
      <c r="PPJ286" s="5"/>
      <c r="PPK286" s="5"/>
      <c r="PPL286" s="5"/>
      <c r="PPM286" s="5"/>
      <c r="PPN286" s="5"/>
      <c r="PPO286" s="5"/>
      <c r="PPP286" s="5"/>
      <c r="PPQ286" s="5"/>
      <c r="PPR286" s="5"/>
      <c r="PPS286" s="5"/>
      <c r="PPT286" s="5"/>
      <c r="PPU286" s="5"/>
      <c r="PPV286" s="5"/>
      <c r="PPW286" s="5"/>
      <c r="PPX286" s="5"/>
      <c r="PPY286" s="5"/>
      <c r="PPZ286" s="5"/>
      <c r="PQA286" s="5"/>
      <c r="PQB286" s="5"/>
      <c r="PQC286" s="5"/>
      <c r="PQD286" s="5"/>
      <c r="PQE286" s="5"/>
      <c r="PQF286" s="5"/>
      <c r="PQG286" s="5"/>
      <c r="PQH286" s="5"/>
      <c r="PQI286" s="5"/>
      <c r="PQJ286" s="5"/>
      <c r="PQK286" s="5"/>
      <c r="PQL286" s="5"/>
      <c r="PQM286" s="5"/>
      <c r="PQN286" s="5"/>
      <c r="PQO286" s="5"/>
      <c r="PQP286" s="5"/>
      <c r="PQQ286" s="5"/>
      <c r="PQR286" s="5"/>
      <c r="PQS286" s="5"/>
      <c r="PQT286" s="5"/>
      <c r="PQU286" s="5"/>
      <c r="PQV286" s="5"/>
      <c r="PQW286" s="5"/>
      <c r="PQX286" s="5"/>
      <c r="PQY286" s="5"/>
      <c r="PQZ286" s="5"/>
      <c r="PRA286" s="5"/>
      <c r="PRB286" s="5"/>
      <c r="PRC286" s="5"/>
      <c r="PRD286" s="5"/>
      <c r="PRE286" s="5"/>
      <c r="PRF286" s="5"/>
      <c r="PRG286" s="5"/>
      <c r="PRH286" s="5"/>
      <c r="PRI286" s="5"/>
      <c r="PRJ286" s="5"/>
      <c r="PRK286" s="5"/>
      <c r="PRL286" s="5"/>
      <c r="PRM286" s="5"/>
      <c r="PRN286" s="5"/>
      <c r="PRO286" s="5"/>
      <c r="PRP286" s="5"/>
      <c r="PRQ286" s="5"/>
      <c r="PRR286" s="5"/>
      <c r="PRS286" s="5"/>
      <c r="PRT286" s="5"/>
      <c r="PRU286" s="5"/>
      <c r="PRV286" s="5"/>
      <c r="PRW286" s="5"/>
      <c r="PRX286" s="5"/>
      <c r="PRY286" s="5"/>
      <c r="PRZ286" s="5"/>
      <c r="PSA286" s="5"/>
      <c r="PSB286" s="5"/>
      <c r="PSC286" s="5"/>
      <c r="PSD286" s="5"/>
      <c r="PSE286" s="5"/>
      <c r="PSF286" s="5"/>
      <c r="PSG286" s="5"/>
      <c r="PSH286" s="5"/>
      <c r="PSI286" s="5"/>
      <c r="PSJ286" s="5"/>
      <c r="PSK286" s="5"/>
      <c r="PSL286" s="5"/>
      <c r="PSM286" s="5"/>
      <c r="PSN286" s="5"/>
      <c r="PSO286" s="5"/>
      <c r="PSP286" s="5"/>
      <c r="PSQ286" s="5"/>
      <c r="PSR286" s="5"/>
      <c r="PSS286" s="5"/>
      <c r="PST286" s="5"/>
      <c r="PSU286" s="5"/>
      <c r="PSV286" s="5"/>
      <c r="PSW286" s="5"/>
      <c r="PSX286" s="5"/>
      <c r="PSY286" s="5"/>
      <c r="PSZ286" s="5"/>
      <c r="PTA286" s="5"/>
      <c r="PTB286" s="5"/>
      <c r="PTC286" s="5"/>
      <c r="PTD286" s="5"/>
      <c r="PTE286" s="5"/>
      <c r="PTF286" s="5"/>
      <c r="PTG286" s="5"/>
      <c r="PTH286" s="5"/>
      <c r="PTI286" s="5"/>
      <c r="PTJ286" s="5"/>
      <c r="PTK286" s="5"/>
      <c r="PTL286" s="5"/>
      <c r="PTM286" s="5"/>
      <c r="PTN286" s="5"/>
      <c r="PTO286" s="5"/>
      <c r="PTP286" s="5"/>
      <c r="PTQ286" s="5"/>
      <c r="PTR286" s="5"/>
      <c r="PTS286" s="5"/>
      <c r="PTT286" s="5"/>
      <c r="PTU286" s="5"/>
      <c r="PTV286" s="5"/>
      <c r="PTW286" s="5"/>
      <c r="PTX286" s="5"/>
      <c r="PTY286" s="5"/>
      <c r="PTZ286" s="5"/>
      <c r="PUA286" s="5"/>
      <c r="PUB286" s="5"/>
      <c r="PUC286" s="5"/>
      <c r="PUD286" s="5"/>
      <c r="PUE286" s="5"/>
      <c r="PUF286" s="5"/>
      <c r="PUG286" s="5"/>
      <c r="PUH286" s="5"/>
      <c r="PUI286" s="5"/>
      <c r="PUJ286" s="5"/>
      <c r="PUK286" s="5"/>
      <c r="PUL286" s="5"/>
      <c r="PUM286" s="5"/>
      <c r="PUN286" s="5"/>
      <c r="PUO286" s="5"/>
      <c r="PUP286" s="5"/>
      <c r="PUQ286" s="5"/>
      <c r="PUR286" s="5"/>
      <c r="PUS286" s="5"/>
      <c r="PUT286" s="5"/>
      <c r="PUU286" s="5"/>
      <c r="PUV286" s="5"/>
      <c r="PUW286" s="5"/>
      <c r="PUX286" s="5"/>
      <c r="PUY286" s="5"/>
      <c r="PUZ286" s="5"/>
      <c r="PVA286" s="5"/>
      <c r="PVB286" s="5"/>
      <c r="PVC286" s="5"/>
      <c r="PVD286" s="5"/>
      <c r="PVE286" s="5"/>
      <c r="PVF286" s="5"/>
      <c r="PVG286" s="5"/>
      <c r="PVH286" s="5"/>
      <c r="PVI286" s="5"/>
      <c r="PVJ286" s="5"/>
      <c r="PVK286" s="5"/>
      <c r="PVL286" s="5"/>
      <c r="PVM286" s="5"/>
      <c r="PVN286" s="5"/>
      <c r="PVO286" s="5"/>
      <c r="PVP286" s="5"/>
      <c r="PVQ286" s="5"/>
      <c r="PVR286" s="5"/>
      <c r="PVS286" s="5"/>
      <c r="PVT286" s="5"/>
      <c r="PVU286" s="5"/>
      <c r="PVV286" s="5"/>
      <c r="PVW286" s="5"/>
      <c r="PVX286" s="5"/>
      <c r="PVY286" s="5"/>
      <c r="PVZ286" s="5"/>
      <c r="PWA286" s="5"/>
      <c r="PWB286" s="5"/>
      <c r="PWC286" s="5"/>
      <c r="PWD286" s="5"/>
      <c r="PWE286" s="5"/>
      <c r="PWF286" s="5"/>
      <c r="PWG286" s="5"/>
      <c r="PWH286" s="5"/>
      <c r="PWI286" s="5"/>
      <c r="PWJ286" s="5"/>
      <c r="PWK286" s="5"/>
      <c r="PWL286" s="5"/>
      <c r="PWM286" s="5"/>
      <c r="PWN286" s="5"/>
      <c r="PWO286" s="5"/>
      <c r="PWP286" s="5"/>
      <c r="PWQ286" s="5"/>
      <c r="PWR286" s="5"/>
      <c r="PWS286" s="5"/>
      <c r="PWT286" s="5"/>
      <c r="PWU286" s="5"/>
      <c r="PWV286" s="5"/>
      <c r="PWW286" s="5"/>
      <c r="PWX286" s="5"/>
      <c r="PWY286" s="5"/>
      <c r="PWZ286" s="5"/>
      <c r="PXA286" s="5"/>
      <c r="PXB286" s="5"/>
      <c r="PXC286" s="5"/>
      <c r="PXD286" s="5"/>
      <c r="PXE286" s="5"/>
      <c r="PXF286" s="5"/>
      <c r="PXG286" s="5"/>
      <c r="PXH286" s="5"/>
      <c r="PXI286" s="5"/>
      <c r="PXJ286" s="5"/>
      <c r="PXK286" s="5"/>
      <c r="PXL286" s="5"/>
      <c r="PXM286" s="5"/>
      <c r="PXN286" s="5"/>
      <c r="PXO286" s="5"/>
      <c r="PXP286" s="5"/>
      <c r="PXQ286" s="5"/>
      <c r="PXR286" s="5"/>
      <c r="PXS286" s="5"/>
      <c r="PXT286" s="5"/>
      <c r="PXU286" s="5"/>
      <c r="PXV286" s="5"/>
      <c r="PXW286" s="5"/>
      <c r="PXX286" s="5"/>
      <c r="PXY286" s="5"/>
      <c r="PXZ286" s="5"/>
      <c r="PYA286" s="5"/>
      <c r="PYB286" s="5"/>
      <c r="PYC286" s="5"/>
      <c r="PYD286" s="5"/>
      <c r="PYE286" s="5"/>
      <c r="PYF286" s="5"/>
      <c r="PYG286" s="5"/>
      <c r="PYH286" s="5"/>
      <c r="PYI286" s="5"/>
      <c r="PYJ286" s="5"/>
      <c r="PYK286" s="5"/>
      <c r="PYL286" s="5"/>
      <c r="PYM286" s="5"/>
      <c r="PYN286" s="5"/>
      <c r="PYO286" s="5"/>
      <c r="PYP286" s="5"/>
      <c r="PYQ286" s="5"/>
      <c r="PYR286" s="5"/>
      <c r="PYS286" s="5"/>
      <c r="PYT286" s="5"/>
      <c r="PYU286" s="5"/>
      <c r="PYV286" s="5"/>
      <c r="PYW286" s="5"/>
      <c r="PYX286" s="5"/>
      <c r="PYY286" s="5"/>
      <c r="PYZ286" s="5"/>
      <c r="PZA286" s="5"/>
      <c r="PZB286" s="5"/>
      <c r="PZC286" s="5"/>
      <c r="PZD286" s="5"/>
      <c r="PZE286" s="5"/>
      <c r="PZF286" s="5"/>
      <c r="PZG286" s="5"/>
      <c r="PZH286" s="5"/>
      <c r="PZI286" s="5"/>
      <c r="PZJ286" s="5"/>
      <c r="PZK286" s="5"/>
      <c r="PZL286" s="5"/>
      <c r="PZM286" s="5"/>
      <c r="PZN286" s="5"/>
      <c r="PZO286" s="5"/>
      <c r="PZP286" s="5"/>
      <c r="PZQ286" s="5"/>
      <c r="PZR286" s="5"/>
      <c r="PZS286" s="5"/>
      <c r="PZT286" s="5"/>
      <c r="PZU286" s="5"/>
      <c r="PZV286" s="5"/>
      <c r="PZW286" s="5"/>
      <c r="PZX286" s="5"/>
      <c r="PZY286" s="5"/>
      <c r="PZZ286" s="5"/>
      <c r="QAA286" s="5"/>
      <c r="QAB286" s="5"/>
      <c r="QAC286" s="5"/>
      <c r="QAD286" s="5"/>
      <c r="QAE286" s="5"/>
      <c r="QAF286" s="5"/>
      <c r="QAG286" s="5"/>
      <c r="QAH286" s="5"/>
      <c r="QAI286" s="5"/>
      <c r="QAJ286" s="5"/>
      <c r="QAK286" s="5"/>
      <c r="QAL286" s="5"/>
      <c r="QAM286" s="5"/>
      <c r="QAN286" s="5"/>
      <c r="QAO286" s="5"/>
      <c r="QAP286" s="5"/>
      <c r="QAQ286" s="5"/>
      <c r="QAR286" s="5"/>
      <c r="QAS286" s="5"/>
      <c r="QAT286" s="5"/>
      <c r="QAU286" s="5"/>
      <c r="QAV286" s="5"/>
      <c r="QAW286" s="5"/>
      <c r="QAX286" s="5"/>
      <c r="QAY286" s="5"/>
      <c r="QAZ286" s="5"/>
      <c r="QBA286" s="5"/>
      <c r="QBB286" s="5"/>
      <c r="QBC286" s="5"/>
      <c r="QBD286" s="5"/>
      <c r="QBE286" s="5"/>
      <c r="QBF286" s="5"/>
      <c r="QBG286" s="5"/>
      <c r="QBH286" s="5"/>
      <c r="QBI286" s="5"/>
      <c r="QBJ286" s="5"/>
      <c r="QBK286" s="5"/>
      <c r="QBL286" s="5"/>
      <c r="QBM286" s="5"/>
      <c r="QBN286" s="5"/>
      <c r="QBO286" s="5"/>
      <c r="QBP286" s="5"/>
      <c r="QBQ286" s="5"/>
      <c r="QBR286" s="5"/>
      <c r="QBS286" s="5"/>
      <c r="QBT286" s="5"/>
      <c r="QBU286" s="5"/>
      <c r="QBV286" s="5"/>
      <c r="QBW286" s="5"/>
      <c r="QBX286" s="5"/>
      <c r="QBY286" s="5"/>
      <c r="QBZ286" s="5"/>
      <c r="QCA286" s="5"/>
      <c r="QCB286" s="5"/>
      <c r="QCC286" s="5"/>
      <c r="QCD286" s="5"/>
      <c r="QCE286" s="5"/>
      <c r="QCF286" s="5"/>
      <c r="QCG286" s="5"/>
      <c r="QCH286" s="5"/>
      <c r="QCI286" s="5"/>
      <c r="QCJ286" s="5"/>
      <c r="QCK286" s="5"/>
      <c r="QCL286" s="5"/>
      <c r="QCM286" s="5"/>
      <c r="QCN286" s="5"/>
      <c r="QCO286" s="5"/>
      <c r="QCP286" s="5"/>
      <c r="QCQ286" s="5"/>
      <c r="QCR286" s="5"/>
      <c r="QCS286" s="5"/>
      <c r="QCT286" s="5"/>
      <c r="QCU286" s="5"/>
      <c r="QCV286" s="5"/>
      <c r="QCW286" s="5"/>
      <c r="QCX286" s="5"/>
      <c r="QCY286" s="5"/>
      <c r="QCZ286" s="5"/>
      <c r="QDA286" s="5"/>
      <c r="QDB286" s="5"/>
      <c r="QDC286" s="5"/>
      <c r="QDD286" s="5"/>
      <c r="QDE286" s="5"/>
      <c r="QDF286" s="5"/>
      <c r="QDG286" s="5"/>
      <c r="QDH286" s="5"/>
      <c r="QDI286" s="5"/>
      <c r="QDJ286" s="5"/>
      <c r="QDK286" s="5"/>
      <c r="QDL286" s="5"/>
      <c r="QDM286" s="5"/>
      <c r="QDN286" s="5"/>
      <c r="QDO286" s="5"/>
      <c r="QDP286" s="5"/>
      <c r="QDQ286" s="5"/>
      <c r="QDR286" s="5"/>
      <c r="QDS286" s="5"/>
      <c r="QDT286" s="5"/>
      <c r="QDU286" s="5"/>
      <c r="QDV286" s="5"/>
      <c r="QDW286" s="5"/>
      <c r="QDX286" s="5"/>
      <c r="QDY286" s="5"/>
      <c r="QDZ286" s="5"/>
      <c r="QEA286" s="5"/>
      <c r="QEB286" s="5"/>
      <c r="QEC286" s="5"/>
      <c r="QED286" s="5"/>
      <c r="QEE286" s="5"/>
      <c r="QEF286" s="5"/>
      <c r="QEG286" s="5"/>
      <c r="QEH286" s="5"/>
      <c r="QEI286" s="5"/>
      <c r="QEJ286" s="5"/>
      <c r="QEK286" s="5"/>
      <c r="QEL286" s="5"/>
      <c r="QEM286" s="5"/>
      <c r="QEN286" s="5"/>
      <c r="QEO286" s="5"/>
      <c r="QEP286" s="5"/>
      <c r="QEQ286" s="5"/>
      <c r="QER286" s="5"/>
      <c r="QES286" s="5"/>
      <c r="QET286" s="5"/>
      <c r="QEU286" s="5"/>
      <c r="QEV286" s="5"/>
      <c r="QEW286" s="5"/>
      <c r="QEX286" s="5"/>
      <c r="QEY286" s="5"/>
      <c r="QEZ286" s="5"/>
      <c r="QFA286" s="5"/>
      <c r="QFB286" s="5"/>
      <c r="QFC286" s="5"/>
      <c r="QFD286" s="5"/>
      <c r="QFE286" s="5"/>
      <c r="QFF286" s="5"/>
      <c r="QFG286" s="5"/>
      <c r="QFH286" s="5"/>
      <c r="QFI286" s="5"/>
      <c r="QFJ286" s="5"/>
      <c r="QFK286" s="5"/>
      <c r="QFL286" s="5"/>
      <c r="QFM286" s="5"/>
      <c r="QFN286" s="5"/>
      <c r="QFO286" s="5"/>
      <c r="QFP286" s="5"/>
      <c r="QFQ286" s="5"/>
      <c r="QFR286" s="5"/>
      <c r="QFS286" s="5"/>
      <c r="QFT286" s="5"/>
      <c r="QFU286" s="5"/>
      <c r="QFV286" s="5"/>
      <c r="QFW286" s="5"/>
      <c r="QFX286" s="5"/>
      <c r="QFY286" s="5"/>
      <c r="QFZ286" s="5"/>
      <c r="QGA286" s="5"/>
      <c r="QGB286" s="5"/>
      <c r="QGC286" s="5"/>
      <c r="QGD286" s="5"/>
      <c r="QGE286" s="5"/>
      <c r="QGF286" s="5"/>
      <c r="QGG286" s="5"/>
      <c r="QGH286" s="5"/>
      <c r="QGI286" s="5"/>
      <c r="QGJ286" s="5"/>
      <c r="QGK286" s="5"/>
      <c r="QGL286" s="5"/>
      <c r="QGM286" s="5"/>
      <c r="QGN286" s="5"/>
      <c r="QGO286" s="5"/>
      <c r="QGP286" s="5"/>
      <c r="QGQ286" s="5"/>
      <c r="QGR286" s="5"/>
      <c r="QGS286" s="5"/>
      <c r="QGT286" s="5"/>
      <c r="QGU286" s="5"/>
      <c r="QGV286" s="5"/>
      <c r="QGW286" s="5"/>
      <c r="QGX286" s="5"/>
      <c r="QGY286" s="5"/>
      <c r="QGZ286" s="5"/>
      <c r="QHA286" s="5"/>
      <c r="QHB286" s="5"/>
      <c r="QHC286" s="5"/>
      <c r="QHD286" s="5"/>
      <c r="QHE286" s="5"/>
      <c r="QHF286" s="5"/>
      <c r="QHG286" s="5"/>
      <c r="QHH286" s="5"/>
      <c r="QHI286" s="5"/>
      <c r="QHJ286" s="5"/>
      <c r="QHK286" s="5"/>
      <c r="QHL286" s="5"/>
      <c r="QHM286" s="5"/>
      <c r="QHN286" s="5"/>
      <c r="QHO286" s="5"/>
      <c r="QHP286" s="5"/>
      <c r="QHQ286" s="5"/>
      <c r="QHR286" s="5"/>
      <c r="QHS286" s="5"/>
      <c r="QHT286" s="5"/>
      <c r="QHU286" s="5"/>
      <c r="QHV286" s="5"/>
      <c r="QHW286" s="5"/>
      <c r="QHX286" s="5"/>
      <c r="QHY286" s="5"/>
      <c r="QHZ286" s="5"/>
      <c r="QIA286" s="5"/>
      <c r="QIB286" s="5"/>
      <c r="QIC286" s="5"/>
      <c r="QID286" s="5"/>
      <c r="QIE286" s="5"/>
      <c r="QIF286" s="5"/>
      <c r="QIG286" s="5"/>
      <c r="QIH286" s="5"/>
      <c r="QII286" s="5"/>
      <c r="QIJ286" s="5"/>
      <c r="QIK286" s="5"/>
      <c r="QIL286" s="5"/>
      <c r="QIM286" s="5"/>
      <c r="QIN286" s="5"/>
      <c r="QIO286" s="5"/>
      <c r="QIP286" s="5"/>
      <c r="QIQ286" s="5"/>
      <c r="QIR286" s="5"/>
      <c r="QIS286" s="5"/>
      <c r="QIT286" s="5"/>
      <c r="QIU286" s="5"/>
      <c r="QIV286" s="5"/>
      <c r="QIW286" s="5"/>
      <c r="QIX286" s="5"/>
      <c r="QIY286" s="5"/>
      <c r="QIZ286" s="5"/>
      <c r="QJA286" s="5"/>
      <c r="QJB286" s="5"/>
      <c r="QJC286" s="5"/>
      <c r="QJD286" s="5"/>
      <c r="QJE286" s="5"/>
      <c r="QJF286" s="5"/>
      <c r="QJG286" s="5"/>
      <c r="QJH286" s="5"/>
      <c r="QJI286" s="5"/>
      <c r="QJJ286" s="5"/>
      <c r="QJK286" s="5"/>
      <c r="QJL286" s="5"/>
      <c r="QJM286" s="5"/>
      <c r="QJN286" s="5"/>
      <c r="QJO286" s="5"/>
      <c r="QJP286" s="5"/>
      <c r="QJQ286" s="5"/>
      <c r="QJR286" s="5"/>
      <c r="QJS286" s="5"/>
      <c r="QJT286" s="5"/>
      <c r="QJU286" s="5"/>
      <c r="QJV286" s="5"/>
      <c r="QJW286" s="5"/>
      <c r="QJX286" s="5"/>
      <c r="QJY286" s="5"/>
      <c r="QJZ286" s="5"/>
      <c r="QKA286" s="5"/>
      <c r="QKB286" s="5"/>
      <c r="QKC286" s="5"/>
      <c r="QKD286" s="5"/>
      <c r="QKE286" s="5"/>
      <c r="QKF286" s="5"/>
      <c r="QKG286" s="5"/>
      <c r="QKH286" s="5"/>
      <c r="QKI286" s="5"/>
      <c r="QKJ286" s="5"/>
      <c r="QKK286" s="5"/>
      <c r="QKL286" s="5"/>
      <c r="QKM286" s="5"/>
      <c r="QKN286" s="5"/>
      <c r="QKO286" s="5"/>
      <c r="QKP286" s="5"/>
      <c r="QKQ286" s="5"/>
      <c r="QKR286" s="5"/>
      <c r="QKS286" s="5"/>
      <c r="QKT286" s="5"/>
      <c r="QKU286" s="5"/>
      <c r="QKV286" s="5"/>
      <c r="QKW286" s="5"/>
      <c r="QKX286" s="5"/>
      <c r="QKY286" s="5"/>
      <c r="QKZ286" s="5"/>
      <c r="QLA286" s="5"/>
      <c r="QLB286" s="5"/>
      <c r="QLC286" s="5"/>
      <c r="QLD286" s="5"/>
      <c r="QLE286" s="5"/>
      <c r="QLF286" s="5"/>
      <c r="QLG286" s="5"/>
      <c r="QLH286" s="5"/>
      <c r="QLI286" s="5"/>
      <c r="QLJ286" s="5"/>
      <c r="QLK286" s="5"/>
      <c r="QLL286" s="5"/>
      <c r="QLM286" s="5"/>
      <c r="QLN286" s="5"/>
      <c r="QLO286" s="5"/>
      <c r="QLP286" s="5"/>
      <c r="QLQ286" s="5"/>
      <c r="QLR286" s="5"/>
      <c r="QLS286" s="5"/>
      <c r="QLT286" s="5"/>
      <c r="QLU286" s="5"/>
      <c r="QLV286" s="5"/>
      <c r="QLW286" s="5"/>
      <c r="QLX286" s="5"/>
      <c r="QLY286" s="5"/>
      <c r="QLZ286" s="5"/>
      <c r="QMA286" s="5"/>
      <c r="QMB286" s="5"/>
      <c r="QMC286" s="5"/>
      <c r="QMD286" s="5"/>
      <c r="QME286" s="5"/>
      <c r="QMF286" s="5"/>
      <c r="QMG286" s="5"/>
      <c r="QMH286" s="5"/>
      <c r="QMI286" s="5"/>
      <c r="QMJ286" s="5"/>
      <c r="QMK286" s="5"/>
      <c r="QML286" s="5"/>
      <c r="QMM286" s="5"/>
      <c r="QMN286" s="5"/>
      <c r="QMO286" s="5"/>
      <c r="QMP286" s="5"/>
      <c r="QMQ286" s="5"/>
      <c r="QMR286" s="5"/>
      <c r="QMS286" s="5"/>
      <c r="QMT286" s="5"/>
      <c r="QMU286" s="5"/>
      <c r="QMV286" s="5"/>
      <c r="QMW286" s="5"/>
      <c r="QMX286" s="5"/>
      <c r="QMY286" s="5"/>
      <c r="QMZ286" s="5"/>
      <c r="QNA286" s="5"/>
      <c r="QNB286" s="5"/>
      <c r="QNC286" s="5"/>
      <c r="QND286" s="5"/>
      <c r="QNE286" s="5"/>
      <c r="QNF286" s="5"/>
      <c r="QNG286" s="5"/>
      <c r="QNH286" s="5"/>
      <c r="QNI286" s="5"/>
      <c r="QNJ286" s="5"/>
      <c r="QNK286" s="5"/>
      <c r="QNL286" s="5"/>
      <c r="QNM286" s="5"/>
      <c r="QNN286" s="5"/>
      <c r="QNO286" s="5"/>
      <c r="QNP286" s="5"/>
      <c r="QNQ286" s="5"/>
      <c r="QNR286" s="5"/>
      <c r="QNS286" s="5"/>
      <c r="QNT286" s="5"/>
      <c r="QNU286" s="5"/>
      <c r="QNV286" s="5"/>
      <c r="QNW286" s="5"/>
      <c r="QNX286" s="5"/>
      <c r="QNY286" s="5"/>
      <c r="QNZ286" s="5"/>
      <c r="QOA286" s="5"/>
      <c r="QOB286" s="5"/>
      <c r="QOC286" s="5"/>
      <c r="QOD286" s="5"/>
      <c r="QOE286" s="5"/>
      <c r="QOF286" s="5"/>
      <c r="QOG286" s="5"/>
      <c r="QOH286" s="5"/>
      <c r="QOI286" s="5"/>
      <c r="QOJ286" s="5"/>
      <c r="QOK286" s="5"/>
      <c r="QOL286" s="5"/>
      <c r="QOM286" s="5"/>
      <c r="QON286" s="5"/>
      <c r="QOO286" s="5"/>
      <c r="QOP286" s="5"/>
      <c r="QOQ286" s="5"/>
      <c r="QOR286" s="5"/>
      <c r="QOS286" s="5"/>
      <c r="QOT286" s="5"/>
      <c r="QOU286" s="5"/>
      <c r="QOV286" s="5"/>
      <c r="QOW286" s="5"/>
      <c r="QOX286" s="5"/>
      <c r="QOY286" s="5"/>
      <c r="QOZ286" s="5"/>
      <c r="QPA286" s="5"/>
      <c r="QPB286" s="5"/>
      <c r="QPC286" s="5"/>
      <c r="QPD286" s="5"/>
      <c r="QPE286" s="5"/>
      <c r="QPF286" s="5"/>
      <c r="QPG286" s="5"/>
      <c r="QPH286" s="5"/>
      <c r="QPI286" s="5"/>
      <c r="QPJ286" s="5"/>
      <c r="QPK286" s="5"/>
      <c r="QPL286" s="5"/>
      <c r="QPM286" s="5"/>
      <c r="QPN286" s="5"/>
      <c r="QPO286" s="5"/>
      <c r="QPP286" s="5"/>
      <c r="QPQ286" s="5"/>
      <c r="QPR286" s="5"/>
      <c r="QPS286" s="5"/>
      <c r="QPT286" s="5"/>
      <c r="QPU286" s="5"/>
      <c r="QPV286" s="5"/>
      <c r="QPW286" s="5"/>
      <c r="QPX286" s="5"/>
      <c r="QPY286" s="5"/>
      <c r="QPZ286" s="5"/>
      <c r="QQA286" s="5"/>
      <c r="QQB286" s="5"/>
      <c r="QQC286" s="5"/>
      <c r="QQD286" s="5"/>
      <c r="QQE286" s="5"/>
      <c r="QQF286" s="5"/>
      <c r="QQG286" s="5"/>
      <c r="QQH286" s="5"/>
      <c r="QQI286" s="5"/>
      <c r="QQJ286" s="5"/>
      <c r="QQK286" s="5"/>
      <c r="QQL286" s="5"/>
      <c r="QQM286" s="5"/>
      <c r="QQN286" s="5"/>
      <c r="QQO286" s="5"/>
      <c r="QQP286" s="5"/>
      <c r="QQQ286" s="5"/>
      <c r="QQR286" s="5"/>
      <c r="QQS286" s="5"/>
      <c r="QQT286" s="5"/>
      <c r="QQU286" s="5"/>
      <c r="QQV286" s="5"/>
      <c r="QQW286" s="5"/>
      <c r="QQX286" s="5"/>
      <c r="QQY286" s="5"/>
      <c r="QQZ286" s="5"/>
      <c r="QRA286" s="5"/>
      <c r="QRB286" s="5"/>
      <c r="QRC286" s="5"/>
      <c r="QRD286" s="5"/>
      <c r="QRE286" s="5"/>
      <c r="QRF286" s="5"/>
      <c r="QRG286" s="5"/>
      <c r="QRH286" s="5"/>
      <c r="QRI286" s="5"/>
      <c r="QRJ286" s="5"/>
      <c r="QRK286" s="5"/>
      <c r="QRL286" s="5"/>
      <c r="QRM286" s="5"/>
      <c r="QRN286" s="5"/>
      <c r="QRO286" s="5"/>
      <c r="QRP286" s="5"/>
      <c r="QRQ286" s="5"/>
      <c r="QRR286" s="5"/>
      <c r="QRS286" s="5"/>
      <c r="QRT286" s="5"/>
      <c r="QRU286" s="5"/>
      <c r="QRV286" s="5"/>
      <c r="QRW286" s="5"/>
      <c r="QRX286" s="5"/>
      <c r="QRY286" s="5"/>
      <c r="QRZ286" s="5"/>
      <c r="QSA286" s="5"/>
      <c r="QSB286" s="5"/>
      <c r="QSC286" s="5"/>
      <c r="QSD286" s="5"/>
      <c r="QSE286" s="5"/>
      <c r="QSF286" s="5"/>
      <c r="QSG286" s="5"/>
      <c r="QSH286" s="5"/>
      <c r="QSI286" s="5"/>
      <c r="QSJ286" s="5"/>
      <c r="QSK286" s="5"/>
      <c r="QSL286" s="5"/>
      <c r="QSM286" s="5"/>
      <c r="QSN286" s="5"/>
      <c r="QSO286" s="5"/>
      <c r="QSP286" s="5"/>
      <c r="QSQ286" s="5"/>
      <c r="QSR286" s="5"/>
      <c r="QSS286" s="5"/>
      <c r="QST286" s="5"/>
      <c r="QSU286" s="5"/>
      <c r="QSV286" s="5"/>
      <c r="QSW286" s="5"/>
      <c r="QSX286" s="5"/>
      <c r="QSY286" s="5"/>
      <c r="QSZ286" s="5"/>
      <c r="QTA286" s="5"/>
      <c r="QTB286" s="5"/>
      <c r="QTC286" s="5"/>
      <c r="QTD286" s="5"/>
      <c r="QTE286" s="5"/>
      <c r="QTF286" s="5"/>
      <c r="QTG286" s="5"/>
      <c r="QTH286" s="5"/>
      <c r="QTI286" s="5"/>
      <c r="QTJ286" s="5"/>
      <c r="QTK286" s="5"/>
      <c r="QTL286" s="5"/>
      <c r="QTM286" s="5"/>
      <c r="QTN286" s="5"/>
      <c r="QTO286" s="5"/>
      <c r="QTP286" s="5"/>
      <c r="QTQ286" s="5"/>
      <c r="QTR286" s="5"/>
      <c r="QTS286" s="5"/>
      <c r="QTT286" s="5"/>
      <c r="QTU286" s="5"/>
      <c r="QTV286" s="5"/>
      <c r="QTW286" s="5"/>
      <c r="QTX286" s="5"/>
      <c r="QTY286" s="5"/>
      <c r="QTZ286" s="5"/>
      <c r="QUA286" s="5"/>
      <c r="QUB286" s="5"/>
      <c r="QUC286" s="5"/>
      <c r="QUD286" s="5"/>
      <c r="QUE286" s="5"/>
      <c r="QUF286" s="5"/>
      <c r="QUG286" s="5"/>
      <c r="QUH286" s="5"/>
      <c r="QUI286" s="5"/>
      <c r="QUJ286" s="5"/>
      <c r="QUK286" s="5"/>
      <c r="QUL286" s="5"/>
      <c r="QUM286" s="5"/>
      <c r="QUN286" s="5"/>
      <c r="QUO286" s="5"/>
      <c r="QUP286" s="5"/>
      <c r="QUQ286" s="5"/>
      <c r="QUR286" s="5"/>
      <c r="QUS286" s="5"/>
      <c r="QUT286" s="5"/>
      <c r="QUU286" s="5"/>
      <c r="QUV286" s="5"/>
      <c r="QUW286" s="5"/>
      <c r="QUX286" s="5"/>
      <c r="QUY286" s="5"/>
      <c r="QUZ286" s="5"/>
      <c r="QVA286" s="5"/>
      <c r="QVB286" s="5"/>
      <c r="QVC286" s="5"/>
      <c r="QVD286" s="5"/>
      <c r="QVE286" s="5"/>
      <c r="QVF286" s="5"/>
      <c r="QVG286" s="5"/>
      <c r="QVH286" s="5"/>
      <c r="QVI286" s="5"/>
      <c r="QVJ286" s="5"/>
      <c r="QVK286" s="5"/>
      <c r="QVL286" s="5"/>
      <c r="QVM286" s="5"/>
      <c r="QVN286" s="5"/>
      <c r="QVO286" s="5"/>
      <c r="QVP286" s="5"/>
      <c r="QVQ286" s="5"/>
      <c r="QVR286" s="5"/>
      <c r="QVS286" s="5"/>
      <c r="QVT286" s="5"/>
      <c r="QVU286" s="5"/>
      <c r="QVV286" s="5"/>
      <c r="QVW286" s="5"/>
      <c r="QVX286" s="5"/>
      <c r="QVY286" s="5"/>
      <c r="QVZ286" s="5"/>
      <c r="QWA286" s="5"/>
      <c r="QWB286" s="5"/>
      <c r="QWC286" s="5"/>
      <c r="QWD286" s="5"/>
      <c r="QWE286" s="5"/>
      <c r="QWF286" s="5"/>
      <c r="QWG286" s="5"/>
      <c r="QWH286" s="5"/>
      <c r="QWI286" s="5"/>
      <c r="QWJ286" s="5"/>
      <c r="QWK286" s="5"/>
      <c r="QWL286" s="5"/>
      <c r="QWM286" s="5"/>
      <c r="QWN286" s="5"/>
      <c r="QWO286" s="5"/>
      <c r="QWP286" s="5"/>
      <c r="QWQ286" s="5"/>
      <c r="QWR286" s="5"/>
      <c r="QWS286" s="5"/>
      <c r="QWT286" s="5"/>
      <c r="QWU286" s="5"/>
      <c r="QWV286" s="5"/>
      <c r="QWW286" s="5"/>
      <c r="QWX286" s="5"/>
      <c r="QWY286" s="5"/>
      <c r="QWZ286" s="5"/>
      <c r="QXA286" s="5"/>
      <c r="QXB286" s="5"/>
      <c r="QXC286" s="5"/>
      <c r="QXD286" s="5"/>
      <c r="QXE286" s="5"/>
      <c r="QXF286" s="5"/>
      <c r="QXG286" s="5"/>
      <c r="QXH286" s="5"/>
      <c r="QXI286" s="5"/>
      <c r="QXJ286" s="5"/>
      <c r="QXK286" s="5"/>
      <c r="QXL286" s="5"/>
      <c r="QXM286" s="5"/>
      <c r="QXN286" s="5"/>
      <c r="QXO286" s="5"/>
      <c r="QXP286" s="5"/>
      <c r="QXQ286" s="5"/>
      <c r="QXR286" s="5"/>
      <c r="QXS286" s="5"/>
      <c r="QXT286" s="5"/>
      <c r="QXU286" s="5"/>
      <c r="QXV286" s="5"/>
      <c r="QXW286" s="5"/>
      <c r="QXX286" s="5"/>
      <c r="QXY286" s="5"/>
      <c r="QXZ286" s="5"/>
      <c r="QYA286" s="5"/>
      <c r="QYB286" s="5"/>
      <c r="QYC286" s="5"/>
      <c r="QYD286" s="5"/>
      <c r="QYE286" s="5"/>
      <c r="QYF286" s="5"/>
      <c r="QYG286" s="5"/>
      <c r="QYH286" s="5"/>
      <c r="QYI286" s="5"/>
      <c r="QYJ286" s="5"/>
      <c r="QYK286" s="5"/>
      <c r="QYL286" s="5"/>
      <c r="QYM286" s="5"/>
      <c r="QYN286" s="5"/>
      <c r="QYO286" s="5"/>
      <c r="QYP286" s="5"/>
      <c r="QYQ286" s="5"/>
      <c r="QYR286" s="5"/>
      <c r="QYS286" s="5"/>
      <c r="QYT286" s="5"/>
      <c r="QYU286" s="5"/>
      <c r="QYV286" s="5"/>
      <c r="QYW286" s="5"/>
      <c r="QYX286" s="5"/>
      <c r="QYY286" s="5"/>
      <c r="QYZ286" s="5"/>
      <c r="QZA286" s="5"/>
      <c r="QZB286" s="5"/>
      <c r="QZC286" s="5"/>
      <c r="QZD286" s="5"/>
      <c r="QZE286" s="5"/>
      <c r="QZF286" s="5"/>
      <c r="QZG286" s="5"/>
      <c r="QZH286" s="5"/>
      <c r="QZI286" s="5"/>
      <c r="QZJ286" s="5"/>
      <c r="QZK286" s="5"/>
      <c r="QZL286" s="5"/>
      <c r="QZM286" s="5"/>
      <c r="QZN286" s="5"/>
      <c r="QZO286" s="5"/>
      <c r="QZP286" s="5"/>
      <c r="QZQ286" s="5"/>
      <c r="QZR286" s="5"/>
      <c r="QZS286" s="5"/>
      <c r="QZT286" s="5"/>
      <c r="QZU286" s="5"/>
      <c r="QZV286" s="5"/>
      <c r="QZW286" s="5"/>
      <c r="QZX286" s="5"/>
      <c r="QZY286" s="5"/>
      <c r="QZZ286" s="5"/>
      <c r="RAA286" s="5"/>
      <c r="RAB286" s="5"/>
      <c r="RAC286" s="5"/>
      <c r="RAD286" s="5"/>
      <c r="RAE286" s="5"/>
      <c r="RAF286" s="5"/>
      <c r="RAG286" s="5"/>
      <c r="RAH286" s="5"/>
      <c r="RAI286" s="5"/>
      <c r="RAJ286" s="5"/>
      <c r="RAK286" s="5"/>
      <c r="RAL286" s="5"/>
      <c r="RAM286" s="5"/>
      <c r="RAN286" s="5"/>
      <c r="RAO286" s="5"/>
      <c r="RAP286" s="5"/>
      <c r="RAQ286" s="5"/>
      <c r="RAR286" s="5"/>
      <c r="RAS286" s="5"/>
      <c r="RAT286" s="5"/>
      <c r="RAU286" s="5"/>
      <c r="RAV286" s="5"/>
      <c r="RAW286" s="5"/>
      <c r="RAX286" s="5"/>
      <c r="RAY286" s="5"/>
      <c r="RAZ286" s="5"/>
      <c r="RBA286" s="5"/>
      <c r="RBB286" s="5"/>
      <c r="RBC286" s="5"/>
      <c r="RBD286" s="5"/>
      <c r="RBE286" s="5"/>
      <c r="RBF286" s="5"/>
      <c r="RBG286" s="5"/>
      <c r="RBH286" s="5"/>
      <c r="RBI286" s="5"/>
      <c r="RBJ286" s="5"/>
      <c r="RBK286" s="5"/>
      <c r="RBL286" s="5"/>
      <c r="RBM286" s="5"/>
      <c r="RBN286" s="5"/>
      <c r="RBO286" s="5"/>
      <c r="RBP286" s="5"/>
      <c r="RBQ286" s="5"/>
      <c r="RBR286" s="5"/>
      <c r="RBS286" s="5"/>
      <c r="RBT286" s="5"/>
      <c r="RBU286" s="5"/>
      <c r="RBV286" s="5"/>
      <c r="RBW286" s="5"/>
      <c r="RBX286" s="5"/>
      <c r="RBY286" s="5"/>
      <c r="RBZ286" s="5"/>
      <c r="RCA286" s="5"/>
      <c r="RCB286" s="5"/>
      <c r="RCC286" s="5"/>
      <c r="RCD286" s="5"/>
      <c r="RCE286" s="5"/>
      <c r="RCF286" s="5"/>
      <c r="RCG286" s="5"/>
      <c r="RCH286" s="5"/>
      <c r="RCI286" s="5"/>
      <c r="RCJ286" s="5"/>
      <c r="RCK286" s="5"/>
      <c r="RCL286" s="5"/>
      <c r="RCM286" s="5"/>
      <c r="RCN286" s="5"/>
      <c r="RCO286" s="5"/>
      <c r="RCP286" s="5"/>
      <c r="RCQ286" s="5"/>
      <c r="RCR286" s="5"/>
      <c r="RCS286" s="5"/>
      <c r="RCT286" s="5"/>
      <c r="RCU286" s="5"/>
      <c r="RCV286" s="5"/>
      <c r="RCW286" s="5"/>
      <c r="RCX286" s="5"/>
      <c r="RCY286" s="5"/>
      <c r="RCZ286" s="5"/>
      <c r="RDA286" s="5"/>
      <c r="RDB286" s="5"/>
      <c r="RDC286" s="5"/>
      <c r="RDD286" s="5"/>
      <c r="RDE286" s="5"/>
      <c r="RDF286" s="5"/>
      <c r="RDG286" s="5"/>
      <c r="RDH286" s="5"/>
      <c r="RDI286" s="5"/>
      <c r="RDJ286" s="5"/>
      <c r="RDK286" s="5"/>
      <c r="RDL286" s="5"/>
      <c r="RDM286" s="5"/>
      <c r="RDN286" s="5"/>
      <c r="RDO286" s="5"/>
      <c r="RDP286" s="5"/>
      <c r="RDQ286" s="5"/>
      <c r="RDR286" s="5"/>
      <c r="RDS286" s="5"/>
      <c r="RDT286" s="5"/>
      <c r="RDU286" s="5"/>
      <c r="RDV286" s="5"/>
      <c r="RDW286" s="5"/>
      <c r="RDX286" s="5"/>
      <c r="RDY286" s="5"/>
      <c r="RDZ286" s="5"/>
      <c r="REA286" s="5"/>
      <c r="REB286" s="5"/>
      <c r="REC286" s="5"/>
      <c r="RED286" s="5"/>
      <c r="REE286" s="5"/>
      <c r="REF286" s="5"/>
      <c r="REG286" s="5"/>
      <c r="REH286" s="5"/>
      <c r="REI286" s="5"/>
      <c r="REJ286" s="5"/>
      <c r="REK286" s="5"/>
      <c r="REL286" s="5"/>
      <c r="REM286" s="5"/>
      <c r="REN286" s="5"/>
      <c r="REO286" s="5"/>
      <c r="REP286" s="5"/>
      <c r="REQ286" s="5"/>
      <c r="RER286" s="5"/>
      <c r="RES286" s="5"/>
      <c r="RET286" s="5"/>
      <c r="REU286" s="5"/>
      <c r="REV286" s="5"/>
      <c r="REW286" s="5"/>
      <c r="REX286" s="5"/>
      <c r="REY286" s="5"/>
      <c r="REZ286" s="5"/>
      <c r="RFA286" s="5"/>
      <c r="RFB286" s="5"/>
      <c r="RFC286" s="5"/>
      <c r="RFD286" s="5"/>
      <c r="RFE286" s="5"/>
      <c r="RFF286" s="5"/>
      <c r="RFG286" s="5"/>
      <c r="RFH286" s="5"/>
      <c r="RFI286" s="5"/>
      <c r="RFJ286" s="5"/>
      <c r="RFK286" s="5"/>
      <c r="RFL286" s="5"/>
      <c r="RFM286" s="5"/>
      <c r="RFN286" s="5"/>
      <c r="RFO286" s="5"/>
      <c r="RFP286" s="5"/>
      <c r="RFQ286" s="5"/>
      <c r="RFR286" s="5"/>
      <c r="RFS286" s="5"/>
      <c r="RFT286" s="5"/>
      <c r="RFU286" s="5"/>
      <c r="RFV286" s="5"/>
      <c r="RFW286" s="5"/>
      <c r="RFX286" s="5"/>
      <c r="RFY286" s="5"/>
      <c r="RFZ286" s="5"/>
      <c r="RGA286" s="5"/>
      <c r="RGB286" s="5"/>
      <c r="RGC286" s="5"/>
      <c r="RGD286" s="5"/>
      <c r="RGE286" s="5"/>
      <c r="RGF286" s="5"/>
      <c r="RGG286" s="5"/>
      <c r="RGH286" s="5"/>
      <c r="RGI286" s="5"/>
      <c r="RGJ286" s="5"/>
      <c r="RGK286" s="5"/>
      <c r="RGL286" s="5"/>
      <c r="RGM286" s="5"/>
      <c r="RGN286" s="5"/>
      <c r="RGO286" s="5"/>
      <c r="RGP286" s="5"/>
      <c r="RGQ286" s="5"/>
      <c r="RGR286" s="5"/>
      <c r="RGS286" s="5"/>
      <c r="RGT286" s="5"/>
      <c r="RGU286" s="5"/>
      <c r="RGV286" s="5"/>
      <c r="RGW286" s="5"/>
      <c r="RGX286" s="5"/>
      <c r="RGY286" s="5"/>
      <c r="RGZ286" s="5"/>
      <c r="RHA286" s="5"/>
      <c r="RHB286" s="5"/>
      <c r="RHC286" s="5"/>
      <c r="RHD286" s="5"/>
      <c r="RHE286" s="5"/>
      <c r="RHF286" s="5"/>
      <c r="RHG286" s="5"/>
      <c r="RHH286" s="5"/>
      <c r="RHI286" s="5"/>
      <c r="RHJ286" s="5"/>
      <c r="RHK286" s="5"/>
      <c r="RHL286" s="5"/>
      <c r="RHM286" s="5"/>
      <c r="RHN286" s="5"/>
      <c r="RHO286" s="5"/>
      <c r="RHP286" s="5"/>
      <c r="RHQ286" s="5"/>
      <c r="RHR286" s="5"/>
      <c r="RHS286" s="5"/>
      <c r="RHT286" s="5"/>
      <c r="RHU286" s="5"/>
      <c r="RHV286" s="5"/>
      <c r="RHW286" s="5"/>
      <c r="RHX286" s="5"/>
      <c r="RHY286" s="5"/>
      <c r="RHZ286" s="5"/>
      <c r="RIA286" s="5"/>
      <c r="RIB286" s="5"/>
      <c r="RIC286" s="5"/>
      <c r="RID286" s="5"/>
      <c r="RIE286" s="5"/>
      <c r="RIF286" s="5"/>
      <c r="RIG286" s="5"/>
      <c r="RIH286" s="5"/>
      <c r="RII286" s="5"/>
      <c r="RIJ286" s="5"/>
      <c r="RIK286" s="5"/>
      <c r="RIL286" s="5"/>
      <c r="RIM286" s="5"/>
      <c r="RIN286" s="5"/>
      <c r="RIO286" s="5"/>
      <c r="RIP286" s="5"/>
      <c r="RIQ286" s="5"/>
      <c r="RIR286" s="5"/>
      <c r="RIS286" s="5"/>
      <c r="RIT286" s="5"/>
      <c r="RIU286" s="5"/>
      <c r="RIV286" s="5"/>
      <c r="RIW286" s="5"/>
      <c r="RIX286" s="5"/>
      <c r="RIY286" s="5"/>
      <c r="RIZ286" s="5"/>
      <c r="RJA286" s="5"/>
      <c r="RJB286" s="5"/>
      <c r="RJC286" s="5"/>
      <c r="RJD286" s="5"/>
      <c r="RJE286" s="5"/>
      <c r="RJF286" s="5"/>
      <c r="RJG286" s="5"/>
      <c r="RJH286" s="5"/>
      <c r="RJI286" s="5"/>
      <c r="RJJ286" s="5"/>
      <c r="RJK286" s="5"/>
      <c r="RJL286" s="5"/>
      <c r="RJM286" s="5"/>
      <c r="RJN286" s="5"/>
      <c r="RJO286" s="5"/>
      <c r="RJP286" s="5"/>
      <c r="RJQ286" s="5"/>
      <c r="RJR286" s="5"/>
      <c r="RJS286" s="5"/>
      <c r="RJT286" s="5"/>
      <c r="RJU286" s="5"/>
      <c r="RJV286" s="5"/>
      <c r="RJW286" s="5"/>
      <c r="RJX286" s="5"/>
      <c r="RJY286" s="5"/>
      <c r="RJZ286" s="5"/>
      <c r="RKA286" s="5"/>
      <c r="RKB286" s="5"/>
      <c r="RKC286" s="5"/>
      <c r="RKD286" s="5"/>
      <c r="RKE286" s="5"/>
      <c r="RKF286" s="5"/>
      <c r="RKG286" s="5"/>
      <c r="RKH286" s="5"/>
      <c r="RKI286" s="5"/>
      <c r="RKJ286" s="5"/>
      <c r="RKK286" s="5"/>
      <c r="RKL286" s="5"/>
      <c r="RKM286" s="5"/>
      <c r="RKN286" s="5"/>
      <c r="RKO286" s="5"/>
      <c r="RKP286" s="5"/>
      <c r="RKQ286" s="5"/>
      <c r="RKR286" s="5"/>
      <c r="RKS286" s="5"/>
      <c r="RKT286" s="5"/>
      <c r="RKU286" s="5"/>
      <c r="RKV286" s="5"/>
      <c r="RKW286" s="5"/>
      <c r="RKX286" s="5"/>
      <c r="RKY286" s="5"/>
      <c r="RKZ286" s="5"/>
      <c r="RLA286" s="5"/>
      <c r="RLB286" s="5"/>
      <c r="RLC286" s="5"/>
      <c r="RLD286" s="5"/>
      <c r="RLE286" s="5"/>
      <c r="RLF286" s="5"/>
      <c r="RLG286" s="5"/>
      <c r="RLH286" s="5"/>
      <c r="RLI286" s="5"/>
      <c r="RLJ286" s="5"/>
      <c r="RLK286" s="5"/>
      <c r="RLL286" s="5"/>
      <c r="RLM286" s="5"/>
      <c r="RLN286" s="5"/>
      <c r="RLO286" s="5"/>
      <c r="RLP286" s="5"/>
      <c r="RLQ286" s="5"/>
      <c r="RLR286" s="5"/>
      <c r="RLS286" s="5"/>
      <c r="RLT286" s="5"/>
      <c r="RLU286" s="5"/>
      <c r="RLV286" s="5"/>
      <c r="RLW286" s="5"/>
      <c r="RLX286" s="5"/>
      <c r="RLY286" s="5"/>
      <c r="RLZ286" s="5"/>
      <c r="RMA286" s="5"/>
      <c r="RMB286" s="5"/>
      <c r="RMC286" s="5"/>
      <c r="RMD286" s="5"/>
      <c r="RME286" s="5"/>
      <c r="RMF286" s="5"/>
      <c r="RMG286" s="5"/>
      <c r="RMH286" s="5"/>
      <c r="RMI286" s="5"/>
      <c r="RMJ286" s="5"/>
      <c r="RMK286" s="5"/>
      <c r="RML286" s="5"/>
      <c r="RMM286" s="5"/>
      <c r="RMN286" s="5"/>
      <c r="RMO286" s="5"/>
      <c r="RMP286" s="5"/>
      <c r="RMQ286" s="5"/>
      <c r="RMR286" s="5"/>
      <c r="RMS286" s="5"/>
      <c r="RMT286" s="5"/>
      <c r="RMU286" s="5"/>
      <c r="RMV286" s="5"/>
      <c r="RMW286" s="5"/>
      <c r="RMX286" s="5"/>
      <c r="RMY286" s="5"/>
      <c r="RMZ286" s="5"/>
      <c r="RNA286" s="5"/>
      <c r="RNB286" s="5"/>
      <c r="RNC286" s="5"/>
      <c r="RND286" s="5"/>
      <c r="RNE286" s="5"/>
      <c r="RNF286" s="5"/>
      <c r="RNG286" s="5"/>
      <c r="RNH286" s="5"/>
      <c r="RNI286" s="5"/>
      <c r="RNJ286" s="5"/>
      <c r="RNK286" s="5"/>
      <c r="RNL286" s="5"/>
      <c r="RNM286" s="5"/>
      <c r="RNN286" s="5"/>
      <c r="RNO286" s="5"/>
      <c r="RNP286" s="5"/>
      <c r="RNQ286" s="5"/>
      <c r="RNR286" s="5"/>
      <c r="RNS286" s="5"/>
      <c r="RNT286" s="5"/>
      <c r="RNU286" s="5"/>
      <c r="RNV286" s="5"/>
      <c r="RNW286" s="5"/>
      <c r="RNX286" s="5"/>
      <c r="RNY286" s="5"/>
      <c r="RNZ286" s="5"/>
      <c r="ROA286" s="5"/>
      <c r="ROB286" s="5"/>
      <c r="ROC286" s="5"/>
      <c r="ROD286" s="5"/>
      <c r="ROE286" s="5"/>
      <c r="ROF286" s="5"/>
      <c r="ROG286" s="5"/>
      <c r="ROH286" s="5"/>
      <c r="ROI286" s="5"/>
      <c r="ROJ286" s="5"/>
      <c r="ROK286" s="5"/>
      <c r="ROL286" s="5"/>
      <c r="ROM286" s="5"/>
      <c r="RON286" s="5"/>
      <c r="ROO286" s="5"/>
      <c r="ROP286" s="5"/>
      <c r="ROQ286" s="5"/>
      <c r="ROR286" s="5"/>
      <c r="ROS286" s="5"/>
      <c r="ROT286" s="5"/>
      <c r="ROU286" s="5"/>
      <c r="ROV286" s="5"/>
      <c r="ROW286" s="5"/>
      <c r="ROX286" s="5"/>
      <c r="ROY286" s="5"/>
      <c r="ROZ286" s="5"/>
      <c r="RPA286" s="5"/>
      <c r="RPB286" s="5"/>
      <c r="RPC286" s="5"/>
      <c r="RPD286" s="5"/>
      <c r="RPE286" s="5"/>
      <c r="RPF286" s="5"/>
      <c r="RPG286" s="5"/>
      <c r="RPH286" s="5"/>
      <c r="RPI286" s="5"/>
      <c r="RPJ286" s="5"/>
      <c r="RPK286" s="5"/>
      <c r="RPL286" s="5"/>
      <c r="RPM286" s="5"/>
      <c r="RPN286" s="5"/>
      <c r="RPO286" s="5"/>
      <c r="RPP286" s="5"/>
      <c r="RPQ286" s="5"/>
      <c r="RPR286" s="5"/>
      <c r="RPS286" s="5"/>
      <c r="RPT286" s="5"/>
      <c r="RPU286" s="5"/>
      <c r="RPV286" s="5"/>
      <c r="RPW286" s="5"/>
      <c r="RPX286" s="5"/>
      <c r="RPY286" s="5"/>
      <c r="RPZ286" s="5"/>
      <c r="RQA286" s="5"/>
      <c r="RQB286" s="5"/>
      <c r="RQC286" s="5"/>
      <c r="RQD286" s="5"/>
      <c r="RQE286" s="5"/>
      <c r="RQF286" s="5"/>
      <c r="RQG286" s="5"/>
      <c r="RQH286" s="5"/>
      <c r="RQI286" s="5"/>
      <c r="RQJ286" s="5"/>
      <c r="RQK286" s="5"/>
      <c r="RQL286" s="5"/>
      <c r="RQM286" s="5"/>
      <c r="RQN286" s="5"/>
      <c r="RQO286" s="5"/>
      <c r="RQP286" s="5"/>
      <c r="RQQ286" s="5"/>
      <c r="RQR286" s="5"/>
      <c r="RQS286" s="5"/>
      <c r="RQT286" s="5"/>
      <c r="RQU286" s="5"/>
      <c r="RQV286" s="5"/>
      <c r="RQW286" s="5"/>
      <c r="RQX286" s="5"/>
      <c r="RQY286" s="5"/>
      <c r="RQZ286" s="5"/>
      <c r="RRA286" s="5"/>
      <c r="RRB286" s="5"/>
      <c r="RRC286" s="5"/>
      <c r="RRD286" s="5"/>
      <c r="RRE286" s="5"/>
      <c r="RRF286" s="5"/>
      <c r="RRG286" s="5"/>
      <c r="RRH286" s="5"/>
      <c r="RRI286" s="5"/>
      <c r="RRJ286" s="5"/>
      <c r="RRK286" s="5"/>
      <c r="RRL286" s="5"/>
      <c r="RRM286" s="5"/>
      <c r="RRN286" s="5"/>
      <c r="RRO286" s="5"/>
      <c r="RRP286" s="5"/>
      <c r="RRQ286" s="5"/>
      <c r="RRR286" s="5"/>
      <c r="RRS286" s="5"/>
      <c r="RRT286" s="5"/>
      <c r="RRU286" s="5"/>
      <c r="RRV286" s="5"/>
      <c r="RRW286" s="5"/>
      <c r="RRX286" s="5"/>
      <c r="RRY286" s="5"/>
      <c r="RRZ286" s="5"/>
      <c r="RSA286" s="5"/>
      <c r="RSB286" s="5"/>
      <c r="RSC286" s="5"/>
      <c r="RSD286" s="5"/>
      <c r="RSE286" s="5"/>
      <c r="RSF286" s="5"/>
      <c r="RSG286" s="5"/>
      <c r="RSH286" s="5"/>
      <c r="RSI286" s="5"/>
      <c r="RSJ286" s="5"/>
      <c r="RSK286" s="5"/>
      <c r="RSL286" s="5"/>
      <c r="RSM286" s="5"/>
      <c r="RSN286" s="5"/>
      <c r="RSO286" s="5"/>
      <c r="RSP286" s="5"/>
      <c r="RSQ286" s="5"/>
      <c r="RSR286" s="5"/>
      <c r="RSS286" s="5"/>
      <c r="RST286" s="5"/>
      <c r="RSU286" s="5"/>
      <c r="RSV286" s="5"/>
      <c r="RSW286" s="5"/>
      <c r="RSX286" s="5"/>
      <c r="RSY286" s="5"/>
      <c r="RSZ286" s="5"/>
      <c r="RTA286" s="5"/>
      <c r="RTB286" s="5"/>
      <c r="RTC286" s="5"/>
      <c r="RTD286" s="5"/>
      <c r="RTE286" s="5"/>
      <c r="RTF286" s="5"/>
      <c r="RTG286" s="5"/>
      <c r="RTH286" s="5"/>
      <c r="RTI286" s="5"/>
      <c r="RTJ286" s="5"/>
      <c r="RTK286" s="5"/>
      <c r="RTL286" s="5"/>
      <c r="RTM286" s="5"/>
      <c r="RTN286" s="5"/>
      <c r="RTO286" s="5"/>
      <c r="RTP286" s="5"/>
      <c r="RTQ286" s="5"/>
      <c r="RTR286" s="5"/>
      <c r="RTS286" s="5"/>
      <c r="RTT286" s="5"/>
      <c r="RTU286" s="5"/>
      <c r="RTV286" s="5"/>
      <c r="RTW286" s="5"/>
      <c r="RTX286" s="5"/>
      <c r="RTY286" s="5"/>
      <c r="RTZ286" s="5"/>
      <c r="RUA286" s="5"/>
      <c r="RUB286" s="5"/>
      <c r="RUC286" s="5"/>
      <c r="RUD286" s="5"/>
      <c r="RUE286" s="5"/>
      <c r="RUF286" s="5"/>
      <c r="RUG286" s="5"/>
      <c r="RUH286" s="5"/>
      <c r="RUI286" s="5"/>
      <c r="RUJ286" s="5"/>
      <c r="RUK286" s="5"/>
      <c r="RUL286" s="5"/>
      <c r="RUM286" s="5"/>
      <c r="RUN286" s="5"/>
      <c r="RUO286" s="5"/>
      <c r="RUP286" s="5"/>
      <c r="RUQ286" s="5"/>
      <c r="RUR286" s="5"/>
      <c r="RUS286" s="5"/>
      <c r="RUT286" s="5"/>
      <c r="RUU286" s="5"/>
      <c r="RUV286" s="5"/>
      <c r="RUW286" s="5"/>
      <c r="RUX286" s="5"/>
      <c r="RUY286" s="5"/>
      <c r="RUZ286" s="5"/>
      <c r="RVA286" s="5"/>
      <c r="RVB286" s="5"/>
      <c r="RVC286" s="5"/>
      <c r="RVD286" s="5"/>
      <c r="RVE286" s="5"/>
      <c r="RVF286" s="5"/>
      <c r="RVG286" s="5"/>
      <c r="RVH286" s="5"/>
      <c r="RVI286" s="5"/>
      <c r="RVJ286" s="5"/>
      <c r="RVK286" s="5"/>
      <c r="RVL286" s="5"/>
      <c r="RVM286" s="5"/>
      <c r="RVN286" s="5"/>
      <c r="RVO286" s="5"/>
      <c r="RVP286" s="5"/>
      <c r="RVQ286" s="5"/>
      <c r="RVR286" s="5"/>
      <c r="RVS286" s="5"/>
      <c r="RVT286" s="5"/>
      <c r="RVU286" s="5"/>
      <c r="RVV286" s="5"/>
      <c r="RVW286" s="5"/>
      <c r="RVX286" s="5"/>
      <c r="RVY286" s="5"/>
      <c r="RVZ286" s="5"/>
      <c r="RWA286" s="5"/>
      <c r="RWB286" s="5"/>
      <c r="RWC286" s="5"/>
      <c r="RWD286" s="5"/>
      <c r="RWE286" s="5"/>
      <c r="RWF286" s="5"/>
      <c r="RWG286" s="5"/>
      <c r="RWH286" s="5"/>
      <c r="RWI286" s="5"/>
      <c r="RWJ286" s="5"/>
      <c r="RWK286" s="5"/>
      <c r="RWL286" s="5"/>
      <c r="RWM286" s="5"/>
      <c r="RWN286" s="5"/>
      <c r="RWO286" s="5"/>
      <c r="RWP286" s="5"/>
      <c r="RWQ286" s="5"/>
      <c r="RWR286" s="5"/>
      <c r="RWS286" s="5"/>
      <c r="RWT286" s="5"/>
      <c r="RWU286" s="5"/>
      <c r="RWV286" s="5"/>
      <c r="RWW286" s="5"/>
      <c r="RWX286" s="5"/>
      <c r="RWY286" s="5"/>
      <c r="RWZ286" s="5"/>
      <c r="RXA286" s="5"/>
      <c r="RXB286" s="5"/>
      <c r="RXC286" s="5"/>
      <c r="RXD286" s="5"/>
      <c r="RXE286" s="5"/>
      <c r="RXF286" s="5"/>
      <c r="RXG286" s="5"/>
      <c r="RXH286" s="5"/>
      <c r="RXI286" s="5"/>
      <c r="RXJ286" s="5"/>
      <c r="RXK286" s="5"/>
      <c r="RXL286" s="5"/>
      <c r="RXM286" s="5"/>
      <c r="RXN286" s="5"/>
      <c r="RXO286" s="5"/>
      <c r="RXP286" s="5"/>
      <c r="RXQ286" s="5"/>
      <c r="RXR286" s="5"/>
      <c r="RXS286" s="5"/>
      <c r="RXT286" s="5"/>
      <c r="RXU286" s="5"/>
      <c r="RXV286" s="5"/>
      <c r="RXW286" s="5"/>
      <c r="RXX286" s="5"/>
      <c r="RXY286" s="5"/>
      <c r="RXZ286" s="5"/>
      <c r="RYA286" s="5"/>
      <c r="RYB286" s="5"/>
      <c r="RYC286" s="5"/>
      <c r="RYD286" s="5"/>
      <c r="RYE286" s="5"/>
      <c r="RYF286" s="5"/>
      <c r="RYG286" s="5"/>
      <c r="RYH286" s="5"/>
      <c r="RYI286" s="5"/>
      <c r="RYJ286" s="5"/>
      <c r="RYK286" s="5"/>
      <c r="RYL286" s="5"/>
      <c r="RYM286" s="5"/>
      <c r="RYN286" s="5"/>
      <c r="RYO286" s="5"/>
      <c r="RYP286" s="5"/>
      <c r="RYQ286" s="5"/>
      <c r="RYR286" s="5"/>
      <c r="RYS286" s="5"/>
      <c r="RYT286" s="5"/>
      <c r="RYU286" s="5"/>
      <c r="RYV286" s="5"/>
      <c r="RYW286" s="5"/>
      <c r="RYX286" s="5"/>
      <c r="RYY286" s="5"/>
      <c r="RYZ286" s="5"/>
      <c r="RZA286" s="5"/>
      <c r="RZB286" s="5"/>
      <c r="RZC286" s="5"/>
      <c r="RZD286" s="5"/>
      <c r="RZE286" s="5"/>
      <c r="RZF286" s="5"/>
      <c r="RZG286" s="5"/>
      <c r="RZH286" s="5"/>
      <c r="RZI286" s="5"/>
      <c r="RZJ286" s="5"/>
      <c r="RZK286" s="5"/>
      <c r="RZL286" s="5"/>
      <c r="RZM286" s="5"/>
      <c r="RZN286" s="5"/>
      <c r="RZO286" s="5"/>
      <c r="RZP286" s="5"/>
      <c r="RZQ286" s="5"/>
      <c r="RZR286" s="5"/>
      <c r="RZS286" s="5"/>
      <c r="RZT286" s="5"/>
      <c r="RZU286" s="5"/>
      <c r="RZV286" s="5"/>
      <c r="RZW286" s="5"/>
      <c r="RZX286" s="5"/>
      <c r="RZY286" s="5"/>
      <c r="RZZ286" s="5"/>
      <c r="SAA286" s="5"/>
      <c r="SAB286" s="5"/>
      <c r="SAC286" s="5"/>
      <c r="SAD286" s="5"/>
      <c r="SAE286" s="5"/>
      <c r="SAF286" s="5"/>
      <c r="SAG286" s="5"/>
      <c r="SAH286" s="5"/>
      <c r="SAI286" s="5"/>
      <c r="SAJ286" s="5"/>
      <c r="SAK286" s="5"/>
      <c r="SAL286" s="5"/>
      <c r="SAM286" s="5"/>
      <c r="SAN286" s="5"/>
      <c r="SAO286" s="5"/>
      <c r="SAP286" s="5"/>
      <c r="SAQ286" s="5"/>
      <c r="SAR286" s="5"/>
      <c r="SAS286" s="5"/>
      <c r="SAT286" s="5"/>
      <c r="SAU286" s="5"/>
      <c r="SAV286" s="5"/>
      <c r="SAW286" s="5"/>
      <c r="SAX286" s="5"/>
      <c r="SAY286" s="5"/>
      <c r="SAZ286" s="5"/>
      <c r="SBA286" s="5"/>
      <c r="SBB286" s="5"/>
      <c r="SBC286" s="5"/>
      <c r="SBD286" s="5"/>
      <c r="SBE286" s="5"/>
      <c r="SBF286" s="5"/>
      <c r="SBG286" s="5"/>
      <c r="SBH286" s="5"/>
      <c r="SBI286" s="5"/>
      <c r="SBJ286" s="5"/>
      <c r="SBK286" s="5"/>
      <c r="SBL286" s="5"/>
      <c r="SBM286" s="5"/>
      <c r="SBN286" s="5"/>
      <c r="SBO286" s="5"/>
      <c r="SBP286" s="5"/>
      <c r="SBQ286" s="5"/>
      <c r="SBR286" s="5"/>
      <c r="SBS286" s="5"/>
      <c r="SBT286" s="5"/>
      <c r="SBU286" s="5"/>
      <c r="SBV286" s="5"/>
      <c r="SBW286" s="5"/>
      <c r="SBX286" s="5"/>
      <c r="SBY286" s="5"/>
      <c r="SBZ286" s="5"/>
      <c r="SCA286" s="5"/>
      <c r="SCB286" s="5"/>
      <c r="SCC286" s="5"/>
      <c r="SCD286" s="5"/>
      <c r="SCE286" s="5"/>
      <c r="SCF286" s="5"/>
      <c r="SCG286" s="5"/>
      <c r="SCH286" s="5"/>
      <c r="SCI286" s="5"/>
      <c r="SCJ286" s="5"/>
      <c r="SCK286" s="5"/>
      <c r="SCL286" s="5"/>
      <c r="SCM286" s="5"/>
      <c r="SCN286" s="5"/>
      <c r="SCO286" s="5"/>
      <c r="SCP286" s="5"/>
      <c r="SCQ286" s="5"/>
      <c r="SCR286" s="5"/>
      <c r="SCS286" s="5"/>
      <c r="SCT286" s="5"/>
      <c r="SCU286" s="5"/>
      <c r="SCV286" s="5"/>
      <c r="SCW286" s="5"/>
      <c r="SCX286" s="5"/>
      <c r="SCY286" s="5"/>
      <c r="SCZ286" s="5"/>
      <c r="SDA286" s="5"/>
      <c r="SDB286" s="5"/>
      <c r="SDC286" s="5"/>
      <c r="SDD286" s="5"/>
      <c r="SDE286" s="5"/>
      <c r="SDF286" s="5"/>
      <c r="SDG286" s="5"/>
      <c r="SDH286" s="5"/>
      <c r="SDI286" s="5"/>
      <c r="SDJ286" s="5"/>
      <c r="SDK286" s="5"/>
      <c r="SDL286" s="5"/>
      <c r="SDM286" s="5"/>
      <c r="SDN286" s="5"/>
      <c r="SDO286" s="5"/>
      <c r="SDP286" s="5"/>
      <c r="SDQ286" s="5"/>
      <c r="SDR286" s="5"/>
      <c r="SDS286" s="5"/>
      <c r="SDT286" s="5"/>
      <c r="SDU286" s="5"/>
      <c r="SDV286" s="5"/>
      <c r="SDW286" s="5"/>
      <c r="SDX286" s="5"/>
      <c r="SDY286" s="5"/>
      <c r="SDZ286" s="5"/>
      <c r="SEA286" s="5"/>
      <c r="SEB286" s="5"/>
      <c r="SEC286" s="5"/>
      <c r="SED286" s="5"/>
      <c r="SEE286" s="5"/>
      <c r="SEF286" s="5"/>
      <c r="SEG286" s="5"/>
      <c r="SEH286" s="5"/>
      <c r="SEI286" s="5"/>
      <c r="SEJ286" s="5"/>
      <c r="SEK286" s="5"/>
      <c r="SEL286" s="5"/>
      <c r="SEM286" s="5"/>
      <c r="SEN286" s="5"/>
      <c r="SEO286" s="5"/>
      <c r="SEP286" s="5"/>
      <c r="SEQ286" s="5"/>
      <c r="SER286" s="5"/>
      <c r="SES286" s="5"/>
      <c r="SET286" s="5"/>
      <c r="SEU286" s="5"/>
      <c r="SEV286" s="5"/>
      <c r="SEW286" s="5"/>
      <c r="SEX286" s="5"/>
      <c r="SEY286" s="5"/>
      <c r="SEZ286" s="5"/>
      <c r="SFA286" s="5"/>
      <c r="SFB286" s="5"/>
      <c r="SFC286" s="5"/>
      <c r="SFD286" s="5"/>
      <c r="SFE286" s="5"/>
      <c r="SFF286" s="5"/>
      <c r="SFG286" s="5"/>
      <c r="SFH286" s="5"/>
      <c r="SFI286" s="5"/>
      <c r="SFJ286" s="5"/>
      <c r="SFK286" s="5"/>
      <c r="SFL286" s="5"/>
      <c r="SFM286" s="5"/>
      <c r="SFN286" s="5"/>
      <c r="SFO286" s="5"/>
      <c r="SFP286" s="5"/>
      <c r="SFQ286" s="5"/>
      <c r="SFR286" s="5"/>
      <c r="SFS286" s="5"/>
      <c r="SFT286" s="5"/>
      <c r="SFU286" s="5"/>
      <c r="SFV286" s="5"/>
      <c r="SFW286" s="5"/>
      <c r="SFX286" s="5"/>
      <c r="SFY286" s="5"/>
      <c r="SFZ286" s="5"/>
      <c r="SGA286" s="5"/>
      <c r="SGB286" s="5"/>
      <c r="SGC286" s="5"/>
      <c r="SGD286" s="5"/>
      <c r="SGE286" s="5"/>
      <c r="SGF286" s="5"/>
      <c r="SGG286" s="5"/>
      <c r="SGH286" s="5"/>
      <c r="SGI286" s="5"/>
      <c r="SGJ286" s="5"/>
      <c r="SGK286" s="5"/>
      <c r="SGL286" s="5"/>
      <c r="SGM286" s="5"/>
      <c r="SGN286" s="5"/>
      <c r="SGO286" s="5"/>
      <c r="SGP286" s="5"/>
      <c r="SGQ286" s="5"/>
      <c r="SGR286" s="5"/>
      <c r="SGS286" s="5"/>
      <c r="SGT286" s="5"/>
      <c r="SGU286" s="5"/>
      <c r="SGV286" s="5"/>
      <c r="SGW286" s="5"/>
      <c r="SGX286" s="5"/>
      <c r="SGY286" s="5"/>
      <c r="SGZ286" s="5"/>
      <c r="SHA286" s="5"/>
      <c r="SHB286" s="5"/>
      <c r="SHC286" s="5"/>
      <c r="SHD286" s="5"/>
      <c r="SHE286" s="5"/>
      <c r="SHF286" s="5"/>
      <c r="SHG286" s="5"/>
      <c r="SHH286" s="5"/>
      <c r="SHI286" s="5"/>
      <c r="SHJ286" s="5"/>
      <c r="SHK286" s="5"/>
      <c r="SHL286" s="5"/>
      <c r="SHM286" s="5"/>
      <c r="SHN286" s="5"/>
      <c r="SHO286" s="5"/>
      <c r="SHP286" s="5"/>
      <c r="SHQ286" s="5"/>
      <c r="SHR286" s="5"/>
      <c r="SHS286" s="5"/>
      <c r="SHT286" s="5"/>
      <c r="SHU286" s="5"/>
      <c r="SHV286" s="5"/>
      <c r="SHW286" s="5"/>
      <c r="SHX286" s="5"/>
      <c r="SHY286" s="5"/>
      <c r="SHZ286" s="5"/>
      <c r="SIA286" s="5"/>
      <c r="SIB286" s="5"/>
      <c r="SIC286" s="5"/>
      <c r="SID286" s="5"/>
      <c r="SIE286" s="5"/>
      <c r="SIF286" s="5"/>
      <c r="SIG286" s="5"/>
      <c r="SIH286" s="5"/>
      <c r="SII286" s="5"/>
      <c r="SIJ286" s="5"/>
      <c r="SIK286" s="5"/>
      <c r="SIL286" s="5"/>
      <c r="SIM286" s="5"/>
      <c r="SIN286" s="5"/>
      <c r="SIO286" s="5"/>
      <c r="SIP286" s="5"/>
      <c r="SIQ286" s="5"/>
      <c r="SIR286" s="5"/>
      <c r="SIS286" s="5"/>
      <c r="SIT286" s="5"/>
      <c r="SIU286" s="5"/>
      <c r="SIV286" s="5"/>
      <c r="SIW286" s="5"/>
      <c r="SIX286" s="5"/>
      <c r="SIY286" s="5"/>
      <c r="SIZ286" s="5"/>
      <c r="SJA286" s="5"/>
      <c r="SJB286" s="5"/>
      <c r="SJC286" s="5"/>
      <c r="SJD286" s="5"/>
      <c r="SJE286" s="5"/>
      <c r="SJF286" s="5"/>
      <c r="SJG286" s="5"/>
      <c r="SJH286" s="5"/>
      <c r="SJI286" s="5"/>
      <c r="SJJ286" s="5"/>
      <c r="SJK286" s="5"/>
      <c r="SJL286" s="5"/>
      <c r="SJM286" s="5"/>
      <c r="SJN286" s="5"/>
      <c r="SJO286" s="5"/>
      <c r="SJP286" s="5"/>
      <c r="SJQ286" s="5"/>
      <c r="SJR286" s="5"/>
      <c r="SJS286" s="5"/>
      <c r="SJT286" s="5"/>
      <c r="SJU286" s="5"/>
      <c r="SJV286" s="5"/>
      <c r="SJW286" s="5"/>
      <c r="SJX286" s="5"/>
      <c r="SJY286" s="5"/>
      <c r="SJZ286" s="5"/>
      <c r="SKA286" s="5"/>
      <c r="SKB286" s="5"/>
      <c r="SKC286" s="5"/>
      <c r="SKD286" s="5"/>
      <c r="SKE286" s="5"/>
      <c r="SKF286" s="5"/>
      <c r="SKG286" s="5"/>
      <c r="SKH286" s="5"/>
      <c r="SKI286" s="5"/>
      <c r="SKJ286" s="5"/>
      <c r="SKK286" s="5"/>
      <c r="SKL286" s="5"/>
      <c r="SKM286" s="5"/>
      <c r="SKN286" s="5"/>
      <c r="SKO286" s="5"/>
      <c r="SKP286" s="5"/>
      <c r="SKQ286" s="5"/>
      <c r="SKR286" s="5"/>
      <c r="SKS286" s="5"/>
      <c r="SKT286" s="5"/>
      <c r="SKU286" s="5"/>
      <c r="SKV286" s="5"/>
      <c r="SKW286" s="5"/>
      <c r="SKX286" s="5"/>
      <c r="SKY286" s="5"/>
      <c r="SKZ286" s="5"/>
      <c r="SLA286" s="5"/>
      <c r="SLB286" s="5"/>
      <c r="SLC286" s="5"/>
      <c r="SLD286" s="5"/>
      <c r="SLE286" s="5"/>
      <c r="SLF286" s="5"/>
      <c r="SLG286" s="5"/>
      <c r="SLH286" s="5"/>
      <c r="SLI286" s="5"/>
      <c r="SLJ286" s="5"/>
      <c r="SLK286" s="5"/>
      <c r="SLL286" s="5"/>
      <c r="SLM286" s="5"/>
      <c r="SLN286" s="5"/>
      <c r="SLO286" s="5"/>
      <c r="SLP286" s="5"/>
      <c r="SLQ286" s="5"/>
      <c r="SLR286" s="5"/>
      <c r="SLS286" s="5"/>
      <c r="SLT286" s="5"/>
      <c r="SLU286" s="5"/>
      <c r="SLV286" s="5"/>
      <c r="SLW286" s="5"/>
      <c r="SLX286" s="5"/>
      <c r="SLY286" s="5"/>
      <c r="SLZ286" s="5"/>
      <c r="SMA286" s="5"/>
      <c r="SMB286" s="5"/>
      <c r="SMC286" s="5"/>
      <c r="SMD286" s="5"/>
      <c r="SME286" s="5"/>
      <c r="SMF286" s="5"/>
      <c r="SMG286" s="5"/>
      <c r="SMH286" s="5"/>
      <c r="SMI286" s="5"/>
      <c r="SMJ286" s="5"/>
      <c r="SMK286" s="5"/>
      <c r="SML286" s="5"/>
      <c r="SMM286" s="5"/>
      <c r="SMN286" s="5"/>
      <c r="SMO286" s="5"/>
      <c r="SMP286" s="5"/>
      <c r="SMQ286" s="5"/>
      <c r="SMR286" s="5"/>
      <c r="SMS286" s="5"/>
      <c r="SMT286" s="5"/>
      <c r="SMU286" s="5"/>
      <c r="SMV286" s="5"/>
      <c r="SMW286" s="5"/>
      <c r="SMX286" s="5"/>
      <c r="SMY286" s="5"/>
      <c r="SMZ286" s="5"/>
      <c r="SNA286" s="5"/>
      <c r="SNB286" s="5"/>
      <c r="SNC286" s="5"/>
      <c r="SND286" s="5"/>
      <c r="SNE286" s="5"/>
      <c r="SNF286" s="5"/>
      <c r="SNG286" s="5"/>
      <c r="SNH286" s="5"/>
      <c r="SNI286" s="5"/>
      <c r="SNJ286" s="5"/>
      <c r="SNK286" s="5"/>
      <c r="SNL286" s="5"/>
      <c r="SNM286" s="5"/>
      <c r="SNN286" s="5"/>
      <c r="SNO286" s="5"/>
      <c r="SNP286" s="5"/>
      <c r="SNQ286" s="5"/>
      <c r="SNR286" s="5"/>
      <c r="SNS286" s="5"/>
      <c r="SNT286" s="5"/>
      <c r="SNU286" s="5"/>
      <c r="SNV286" s="5"/>
      <c r="SNW286" s="5"/>
      <c r="SNX286" s="5"/>
      <c r="SNY286" s="5"/>
      <c r="SNZ286" s="5"/>
      <c r="SOA286" s="5"/>
      <c r="SOB286" s="5"/>
      <c r="SOC286" s="5"/>
      <c r="SOD286" s="5"/>
      <c r="SOE286" s="5"/>
      <c r="SOF286" s="5"/>
      <c r="SOG286" s="5"/>
      <c r="SOH286" s="5"/>
      <c r="SOI286" s="5"/>
      <c r="SOJ286" s="5"/>
      <c r="SOK286" s="5"/>
      <c r="SOL286" s="5"/>
      <c r="SOM286" s="5"/>
      <c r="SON286" s="5"/>
      <c r="SOO286" s="5"/>
      <c r="SOP286" s="5"/>
      <c r="SOQ286" s="5"/>
      <c r="SOR286" s="5"/>
      <c r="SOS286" s="5"/>
      <c r="SOT286" s="5"/>
      <c r="SOU286" s="5"/>
      <c r="SOV286" s="5"/>
      <c r="SOW286" s="5"/>
      <c r="SOX286" s="5"/>
      <c r="SOY286" s="5"/>
      <c r="SOZ286" s="5"/>
      <c r="SPA286" s="5"/>
      <c r="SPB286" s="5"/>
      <c r="SPC286" s="5"/>
      <c r="SPD286" s="5"/>
      <c r="SPE286" s="5"/>
      <c r="SPF286" s="5"/>
      <c r="SPG286" s="5"/>
      <c r="SPH286" s="5"/>
      <c r="SPI286" s="5"/>
      <c r="SPJ286" s="5"/>
      <c r="SPK286" s="5"/>
      <c r="SPL286" s="5"/>
      <c r="SPM286" s="5"/>
      <c r="SPN286" s="5"/>
      <c r="SPO286" s="5"/>
      <c r="SPP286" s="5"/>
      <c r="SPQ286" s="5"/>
      <c r="SPR286" s="5"/>
      <c r="SPS286" s="5"/>
      <c r="SPT286" s="5"/>
      <c r="SPU286" s="5"/>
      <c r="SPV286" s="5"/>
      <c r="SPW286" s="5"/>
      <c r="SPX286" s="5"/>
      <c r="SPY286" s="5"/>
      <c r="SPZ286" s="5"/>
      <c r="SQA286" s="5"/>
      <c r="SQB286" s="5"/>
      <c r="SQC286" s="5"/>
      <c r="SQD286" s="5"/>
      <c r="SQE286" s="5"/>
      <c r="SQF286" s="5"/>
      <c r="SQG286" s="5"/>
      <c r="SQH286" s="5"/>
      <c r="SQI286" s="5"/>
      <c r="SQJ286" s="5"/>
      <c r="SQK286" s="5"/>
      <c r="SQL286" s="5"/>
      <c r="SQM286" s="5"/>
      <c r="SQN286" s="5"/>
      <c r="SQO286" s="5"/>
      <c r="SQP286" s="5"/>
      <c r="SQQ286" s="5"/>
      <c r="SQR286" s="5"/>
      <c r="SQS286" s="5"/>
      <c r="SQT286" s="5"/>
      <c r="SQU286" s="5"/>
      <c r="SQV286" s="5"/>
      <c r="SQW286" s="5"/>
      <c r="SQX286" s="5"/>
      <c r="SQY286" s="5"/>
      <c r="SQZ286" s="5"/>
      <c r="SRA286" s="5"/>
      <c r="SRB286" s="5"/>
      <c r="SRC286" s="5"/>
      <c r="SRD286" s="5"/>
      <c r="SRE286" s="5"/>
      <c r="SRF286" s="5"/>
      <c r="SRG286" s="5"/>
      <c r="SRH286" s="5"/>
      <c r="SRI286" s="5"/>
      <c r="SRJ286" s="5"/>
      <c r="SRK286" s="5"/>
      <c r="SRL286" s="5"/>
      <c r="SRM286" s="5"/>
      <c r="SRN286" s="5"/>
      <c r="SRO286" s="5"/>
      <c r="SRP286" s="5"/>
      <c r="SRQ286" s="5"/>
      <c r="SRR286" s="5"/>
      <c r="SRS286" s="5"/>
      <c r="SRT286" s="5"/>
      <c r="SRU286" s="5"/>
      <c r="SRV286" s="5"/>
      <c r="SRW286" s="5"/>
      <c r="SRX286" s="5"/>
      <c r="SRY286" s="5"/>
      <c r="SRZ286" s="5"/>
      <c r="SSA286" s="5"/>
      <c r="SSB286" s="5"/>
      <c r="SSC286" s="5"/>
      <c r="SSD286" s="5"/>
      <c r="SSE286" s="5"/>
      <c r="SSF286" s="5"/>
      <c r="SSG286" s="5"/>
      <c r="SSH286" s="5"/>
      <c r="SSI286" s="5"/>
      <c r="SSJ286" s="5"/>
      <c r="SSK286" s="5"/>
      <c r="SSL286" s="5"/>
      <c r="SSM286" s="5"/>
      <c r="SSN286" s="5"/>
      <c r="SSO286" s="5"/>
      <c r="SSP286" s="5"/>
      <c r="SSQ286" s="5"/>
      <c r="SSR286" s="5"/>
      <c r="SSS286" s="5"/>
      <c r="SST286" s="5"/>
      <c r="SSU286" s="5"/>
      <c r="SSV286" s="5"/>
      <c r="SSW286" s="5"/>
      <c r="SSX286" s="5"/>
      <c r="SSY286" s="5"/>
      <c r="SSZ286" s="5"/>
      <c r="STA286" s="5"/>
      <c r="STB286" s="5"/>
      <c r="STC286" s="5"/>
      <c r="STD286" s="5"/>
      <c r="STE286" s="5"/>
      <c r="STF286" s="5"/>
      <c r="STG286" s="5"/>
      <c r="STH286" s="5"/>
      <c r="STI286" s="5"/>
      <c r="STJ286" s="5"/>
      <c r="STK286" s="5"/>
      <c r="STL286" s="5"/>
      <c r="STM286" s="5"/>
      <c r="STN286" s="5"/>
      <c r="STO286" s="5"/>
      <c r="STP286" s="5"/>
      <c r="STQ286" s="5"/>
      <c r="STR286" s="5"/>
      <c r="STS286" s="5"/>
      <c r="STT286" s="5"/>
      <c r="STU286" s="5"/>
      <c r="STV286" s="5"/>
      <c r="STW286" s="5"/>
      <c r="STX286" s="5"/>
      <c r="STY286" s="5"/>
      <c r="STZ286" s="5"/>
      <c r="SUA286" s="5"/>
      <c r="SUB286" s="5"/>
      <c r="SUC286" s="5"/>
      <c r="SUD286" s="5"/>
      <c r="SUE286" s="5"/>
      <c r="SUF286" s="5"/>
      <c r="SUG286" s="5"/>
      <c r="SUH286" s="5"/>
      <c r="SUI286" s="5"/>
      <c r="SUJ286" s="5"/>
      <c r="SUK286" s="5"/>
      <c r="SUL286" s="5"/>
      <c r="SUM286" s="5"/>
      <c r="SUN286" s="5"/>
      <c r="SUO286" s="5"/>
      <c r="SUP286" s="5"/>
      <c r="SUQ286" s="5"/>
      <c r="SUR286" s="5"/>
      <c r="SUS286" s="5"/>
      <c r="SUT286" s="5"/>
      <c r="SUU286" s="5"/>
      <c r="SUV286" s="5"/>
      <c r="SUW286" s="5"/>
      <c r="SUX286" s="5"/>
      <c r="SUY286" s="5"/>
      <c r="SUZ286" s="5"/>
      <c r="SVA286" s="5"/>
      <c r="SVB286" s="5"/>
      <c r="SVC286" s="5"/>
      <c r="SVD286" s="5"/>
      <c r="SVE286" s="5"/>
      <c r="SVF286" s="5"/>
      <c r="SVG286" s="5"/>
      <c r="SVH286" s="5"/>
      <c r="SVI286" s="5"/>
      <c r="SVJ286" s="5"/>
      <c r="SVK286" s="5"/>
      <c r="SVL286" s="5"/>
      <c r="SVM286" s="5"/>
      <c r="SVN286" s="5"/>
      <c r="SVO286" s="5"/>
      <c r="SVP286" s="5"/>
      <c r="SVQ286" s="5"/>
      <c r="SVR286" s="5"/>
      <c r="SVS286" s="5"/>
      <c r="SVT286" s="5"/>
      <c r="SVU286" s="5"/>
      <c r="SVV286" s="5"/>
      <c r="SVW286" s="5"/>
      <c r="SVX286" s="5"/>
      <c r="SVY286" s="5"/>
      <c r="SVZ286" s="5"/>
      <c r="SWA286" s="5"/>
      <c r="SWB286" s="5"/>
      <c r="SWC286" s="5"/>
      <c r="SWD286" s="5"/>
      <c r="SWE286" s="5"/>
      <c r="SWF286" s="5"/>
      <c r="SWG286" s="5"/>
      <c r="SWH286" s="5"/>
      <c r="SWI286" s="5"/>
      <c r="SWJ286" s="5"/>
      <c r="SWK286" s="5"/>
      <c r="SWL286" s="5"/>
      <c r="SWM286" s="5"/>
      <c r="SWN286" s="5"/>
      <c r="SWO286" s="5"/>
      <c r="SWP286" s="5"/>
      <c r="SWQ286" s="5"/>
      <c r="SWR286" s="5"/>
      <c r="SWS286" s="5"/>
      <c r="SWT286" s="5"/>
      <c r="SWU286" s="5"/>
      <c r="SWV286" s="5"/>
      <c r="SWW286" s="5"/>
      <c r="SWX286" s="5"/>
      <c r="SWY286" s="5"/>
      <c r="SWZ286" s="5"/>
      <c r="SXA286" s="5"/>
      <c r="SXB286" s="5"/>
      <c r="SXC286" s="5"/>
      <c r="SXD286" s="5"/>
      <c r="SXE286" s="5"/>
      <c r="SXF286" s="5"/>
      <c r="SXG286" s="5"/>
      <c r="SXH286" s="5"/>
      <c r="SXI286" s="5"/>
      <c r="SXJ286" s="5"/>
      <c r="SXK286" s="5"/>
      <c r="SXL286" s="5"/>
      <c r="SXM286" s="5"/>
      <c r="SXN286" s="5"/>
      <c r="SXO286" s="5"/>
      <c r="SXP286" s="5"/>
      <c r="SXQ286" s="5"/>
      <c r="SXR286" s="5"/>
      <c r="SXS286" s="5"/>
      <c r="SXT286" s="5"/>
      <c r="SXU286" s="5"/>
      <c r="SXV286" s="5"/>
      <c r="SXW286" s="5"/>
      <c r="SXX286" s="5"/>
      <c r="SXY286" s="5"/>
      <c r="SXZ286" s="5"/>
      <c r="SYA286" s="5"/>
      <c r="SYB286" s="5"/>
      <c r="SYC286" s="5"/>
      <c r="SYD286" s="5"/>
      <c r="SYE286" s="5"/>
      <c r="SYF286" s="5"/>
      <c r="SYG286" s="5"/>
      <c r="SYH286" s="5"/>
      <c r="SYI286" s="5"/>
      <c r="SYJ286" s="5"/>
      <c r="SYK286" s="5"/>
      <c r="SYL286" s="5"/>
      <c r="SYM286" s="5"/>
      <c r="SYN286" s="5"/>
      <c r="SYO286" s="5"/>
      <c r="SYP286" s="5"/>
      <c r="SYQ286" s="5"/>
      <c r="SYR286" s="5"/>
      <c r="SYS286" s="5"/>
      <c r="SYT286" s="5"/>
      <c r="SYU286" s="5"/>
      <c r="SYV286" s="5"/>
      <c r="SYW286" s="5"/>
      <c r="SYX286" s="5"/>
      <c r="SYY286" s="5"/>
      <c r="SYZ286" s="5"/>
      <c r="SZA286" s="5"/>
      <c r="SZB286" s="5"/>
      <c r="SZC286" s="5"/>
      <c r="SZD286" s="5"/>
      <c r="SZE286" s="5"/>
      <c r="SZF286" s="5"/>
      <c r="SZG286" s="5"/>
      <c r="SZH286" s="5"/>
      <c r="SZI286" s="5"/>
      <c r="SZJ286" s="5"/>
      <c r="SZK286" s="5"/>
      <c r="SZL286" s="5"/>
      <c r="SZM286" s="5"/>
      <c r="SZN286" s="5"/>
      <c r="SZO286" s="5"/>
      <c r="SZP286" s="5"/>
      <c r="SZQ286" s="5"/>
      <c r="SZR286" s="5"/>
      <c r="SZS286" s="5"/>
      <c r="SZT286" s="5"/>
      <c r="SZU286" s="5"/>
      <c r="SZV286" s="5"/>
      <c r="SZW286" s="5"/>
      <c r="SZX286" s="5"/>
      <c r="SZY286" s="5"/>
      <c r="SZZ286" s="5"/>
      <c r="TAA286" s="5"/>
      <c r="TAB286" s="5"/>
      <c r="TAC286" s="5"/>
      <c r="TAD286" s="5"/>
      <c r="TAE286" s="5"/>
      <c r="TAF286" s="5"/>
      <c r="TAG286" s="5"/>
      <c r="TAH286" s="5"/>
      <c r="TAI286" s="5"/>
      <c r="TAJ286" s="5"/>
      <c r="TAK286" s="5"/>
      <c r="TAL286" s="5"/>
      <c r="TAM286" s="5"/>
      <c r="TAN286" s="5"/>
      <c r="TAO286" s="5"/>
      <c r="TAP286" s="5"/>
      <c r="TAQ286" s="5"/>
      <c r="TAR286" s="5"/>
      <c r="TAS286" s="5"/>
      <c r="TAT286" s="5"/>
      <c r="TAU286" s="5"/>
      <c r="TAV286" s="5"/>
      <c r="TAW286" s="5"/>
      <c r="TAX286" s="5"/>
      <c r="TAY286" s="5"/>
      <c r="TAZ286" s="5"/>
      <c r="TBA286" s="5"/>
      <c r="TBB286" s="5"/>
      <c r="TBC286" s="5"/>
      <c r="TBD286" s="5"/>
      <c r="TBE286" s="5"/>
      <c r="TBF286" s="5"/>
      <c r="TBG286" s="5"/>
      <c r="TBH286" s="5"/>
      <c r="TBI286" s="5"/>
      <c r="TBJ286" s="5"/>
      <c r="TBK286" s="5"/>
      <c r="TBL286" s="5"/>
      <c r="TBM286" s="5"/>
      <c r="TBN286" s="5"/>
      <c r="TBO286" s="5"/>
      <c r="TBP286" s="5"/>
      <c r="TBQ286" s="5"/>
      <c r="TBR286" s="5"/>
      <c r="TBS286" s="5"/>
      <c r="TBT286" s="5"/>
      <c r="TBU286" s="5"/>
      <c r="TBV286" s="5"/>
      <c r="TBW286" s="5"/>
      <c r="TBX286" s="5"/>
      <c r="TBY286" s="5"/>
      <c r="TBZ286" s="5"/>
      <c r="TCA286" s="5"/>
      <c r="TCB286" s="5"/>
      <c r="TCC286" s="5"/>
      <c r="TCD286" s="5"/>
      <c r="TCE286" s="5"/>
      <c r="TCF286" s="5"/>
      <c r="TCG286" s="5"/>
      <c r="TCH286" s="5"/>
      <c r="TCI286" s="5"/>
      <c r="TCJ286" s="5"/>
      <c r="TCK286" s="5"/>
      <c r="TCL286" s="5"/>
      <c r="TCM286" s="5"/>
      <c r="TCN286" s="5"/>
      <c r="TCO286" s="5"/>
      <c r="TCP286" s="5"/>
      <c r="TCQ286" s="5"/>
      <c r="TCR286" s="5"/>
      <c r="TCS286" s="5"/>
      <c r="TCT286" s="5"/>
      <c r="TCU286" s="5"/>
      <c r="TCV286" s="5"/>
      <c r="TCW286" s="5"/>
      <c r="TCX286" s="5"/>
      <c r="TCY286" s="5"/>
      <c r="TCZ286" s="5"/>
      <c r="TDA286" s="5"/>
      <c r="TDB286" s="5"/>
      <c r="TDC286" s="5"/>
      <c r="TDD286" s="5"/>
      <c r="TDE286" s="5"/>
      <c r="TDF286" s="5"/>
      <c r="TDG286" s="5"/>
      <c r="TDH286" s="5"/>
      <c r="TDI286" s="5"/>
      <c r="TDJ286" s="5"/>
      <c r="TDK286" s="5"/>
      <c r="TDL286" s="5"/>
      <c r="TDM286" s="5"/>
      <c r="TDN286" s="5"/>
      <c r="TDO286" s="5"/>
      <c r="TDP286" s="5"/>
      <c r="TDQ286" s="5"/>
      <c r="TDR286" s="5"/>
      <c r="TDS286" s="5"/>
      <c r="TDT286" s="5"/>
      <c r="TDU286" s="5"/>
      <c r="TDV286" s="5"/>
      <c r="TDW286" s="5"/>
      <c r="TDX286" s="5"/>
      <c r="TDY286" s="5"/>
      <c r="TDZ286" s="5"/>
      <c r="TEA286" s="5"/>
      <c r="TEB286" s="5"/>
      <c r="TEC286" s="5"/>
      <c r="TED286" s="5"/>
      <c r="TEE286" s="5"/>
      <c r="TEF286" s="5"/>
      <c r="TEG286" s="5"/>
      <c r="TEH286" s="5"/>
      <c r="TEI286" s="5"/>
      <c r="TEJ286" s="5"/>
      <c r="TEK286" s="5"/>
      <c r="TEL286" s="5"/>
      <c r="TEM286" s="5"/>
      <c r="TEN286" s="5"/>
      <c r="TEO286" s="5"/>
      <c r="TEP286" s="5"/>
      <c r="TEQ286" s="5"/>
      <c r="TER286" s="5"/>
      <c r="TES286" s="5"/>
      <c r="TET286" s="5"/>
      <c r="TEU286" s="5"/>
      <c r="TEV286" s="5"/>
      <c r="TEW286" s="5"/>
      <c r="TEX286" s="5"/>
      <c r="TEY286" s="5"/>
      <c r="TEZ286" s="5"/>
      <c r="TFA286" s="5"/>
      <c r="TFB286" s="5"/>
      <c r="TFC286" s="5"/>
      <c r="TFD286" s="5"/>
      <c r="TFE286" s="5"/>
      <c r="TFF286" s="5"/>
      <c r="TFG286" s="5"/>
      <c r="TFH286" s="5"/>
      <c r="TFI286" s="5"/>
      <c r="TFJ286" s="5"/>
      <c r="TFK286" s="5"/>
      <c r="TFL286" s="5"/>
      <c r="TFM286" s="5"/>
      <c r="TFN286" s="5"/>
      <c r="TFO286" s="5"/>
      <c r="TFP286" s="5"/>
      <c r="TFQ286" s="5"/>
      <c r="TFR286" s="5"/>
      <c r="TFS286" s="5"/>
      <c r="TFT286" s="5"/>
      <c r="TFU286" s="5"/>
      <c r="TFV286" s="5"/>
      <c r="TFW286" s="5"/>
      <c r="TFX286" s="5"/>
      <c r="TFY286" s="5"/>
      <c r="TFZ286" s="5"/>
      <c r="TGA286" s="5"/>
      <c r="TGB286" s="5"/>
      <c r="TGC286" s="5"/>
      <c r="TGD286" s="5"/>
      <c r="TGE286" s="5"/>
      <c r="TGF286" s="5"/>
      <c r="TGG286" s="5"/>
      <c r="TGH286" s="5"/>
      <c r="TGI286" s="5"/>
      <c r="TGJ286" s="5"/>
      <c r="TGK286" s="5"/>
      <c r="TGL286" s="5"/>
      <c r="TGM286" s="5"/>
      <c r="TGN286" s="5"/>
      <c r="TGO286" s="5"/>
      <c r="TGP286" s="5"/>
      <c r="TGQ286" s="5"/>
      <c r="TGR286" s="5"/>
      <c r="TGS286" s="5"/>
      <c r="TGT286" s="5"/>
      <c r="TGU286" s="5"/>
      <c r="TGV286" s="5"/>
      <c r="TGW286" s="5"/>
      <c r="TGX286" s="5"/>
      <c r="TGY286" s="5"/>
      <c r="TGZ286" s="5"/>
      <c r="THA286" s="5"/>
      <c r="THB286" s="5"/>
      <c r="THC286" s="5"/>
      <c r="THD286" s="5"/>
      <c r="THE286" s="5"/>
      <c r="THF286" s="5"/>
      <c r="THG286" s="5"/>
      <c r="THH286" s="5"/>
      <c r="THI286" s="5"/>
      <c r="THJ286" s="5"/>
      <c r="THK286" s="5"/>
      <c r="THL286" s="5"/>
      <c r="THM286" s="5"/>
      <c r="THN286" s="5"/>
      <c r="THO286" s="5"/>
      <c r="THP286" s="5"/>
      <c r="THQ286" s="5"/>
      <c r="THR286" s="5"/>
      <c r="THS286" s="5"/>
      <c r="THT286" s="5"/>
      <c r="THU286" s="5"/>
      <c r="THV286" s="5"/>
      <c r="THW286" s="5"/>
      <c r="THX286" s="5"/>
      <c r="THY286" s="5"/>
      <c r="THZ286" s="5"/>
      <c r="TIA286" s="5"/>
      <c r="TIB286" s="5"/>
      <c r="TIC286" s="5"/>
      <c r="TID286" s="5"/>
      <c r="TIE286" s="5"/>
      <c r="TIF286" s="5"/>
      <c r="TIG286" s="5"/>
      <c r="TIH286" s="5"/>
      <c r="TII286" s="5"/>
      <c r="TIJ286" s="5"/>
      <c r="TIK286" s="5"/>
      <c r="TIL286" s="5"/>
      <c r="TIM286" s="5"/>
      <c r="TIN286" s="5"/>
      <c r="TIO286" s="5"/>
      <c r="TIP286" s="5"/>
      <c r="TIQ286" s="5"/>
      <c r="TIR286" s="5"/>
      <c r="TIS286" s="5"/>
      <c r="TIT286" s="5"/>
      <c r="TIU286" s="5"/>
      <c r="TIV286" s="5"/>
      <c r="TIW286" s="5"/>
      <c r="TIX286" s="5"/>
      <c r="TIY286" s="5"/>
      <c r="TIZ286" s="5"/>
      <c r="TJA286" s="5"/>
      <c r="TJB286" s="5"/>
      <c r="TJC286" s="5"/>
      <c r="TJD286" s="5"/>
      <c r="TJE286" s="5"/>
      <c r="TJF286" s="5"/>
      <c r="TJG286" s="5"/>
      <c r="TJH286" s="5"/>
      <c r="TJI286" s="5"/>
      <c r="TJJ286" s="5"/>
      <c r="TJK286" s="5"/>
      <c r="TJL286" s="5"/>
      <c r="TJM286" s="5"/>
      <c r="TJN286" s="5"/>
      <c r="TJO286" s="5"/>
      <c r="TJP286" s="5"/>
      <c r="TJQ286" s="5"/>
      <c r="TJR286" s="5"/>
      <c r="TJS286" s="5"/>
      <c r="TJT286" s="5"/>
      <c r="TJU286" s="5"/>
      <c r="TJV286" s="5"/>
      <c r="TJW286" s="5"/>
      <c r="TJX286" s="5"/>
      <c r="TJY286" s="5"/>
      <c r="TJZ286" s="5"/>
      <c r="TKA286" s="5"/>
      <c r="TKB286" s="5"/>
      <c r="TKC286" s="5"/>
      <c r="TKD286" s="5"/>
      <c r="TKE286" s="5"/>
      <c r="TKF286" s="5"/>
      <c r="TKG286" s="5"/>
      <c r="TKH286" s="5"/>
      <c r="TKI286" s="5"/>
      <c r="TKJ286" s="5"/>
      <c r="TKK286" s="5"/>
      <c r="TKL286" s="5"/>
      <c r="TKM286" s="5"/>
      <c r="TKN286" s="5"/>
      <c r="TKO286" s="5"/>
      <c r="TKP286" s="5"/>
      <c r="TKQ286" s="5"/>
      <c r="TKR286" s="5"/>
      <c r="TKS286" s="5"/>
      <c r="TKT286" s="5"/>
      <c r="TKU286" s="5"/>
      <c r="TKV286" s="5"/>
      <c r="TKW286" s="5"/>
      <c r="TKX286" s="5"/>
      <c r="TKY286" s="5"/>
      <c r="TKZ286" s="5"/>
      <c r="TLA286" s="5"/>
      <c r="TLB286" s="5"/>
      <c r="TLC286" s="5"/>
      <c r="TLD286" s="5"/>
      <c r="TLE286" s="5"/>
      <c r="TLF286" s="5"/>
      <c r="TLG286" s="5"/>
      <c r="TLH286" s="5"/>
      <c r="TLI286" s="5"/>
      <c r="TLJ286" s="5"/>
      <c r="TLK286" s="5"/>
      <c r="TLL286" s="5"/>
      <c r="TLM286" s="5"/>
      <c r="TLN286" s="5"/>
      <c r="TLO286" s="5"/>
      <c r="TLP286" s="5"/>
      <c r="TLQ286" s="5"/>
      <c r="TLR286" s="5"/>
      <c r="TLS286" s="5"/>
      <c r="TLT286" s="5"/>
      <c r="TLU286" s="5"/>
      <c r="TLV286" s="5"/>
      <c r="TLW286" s="5"/>
      <c r="TLX286" s="5"/>
      <c r="TLY286" s="5"/>
      <c r="TLZ286" s="5"/>
      <c r="TMA286" s="5"/>
      <c r="TMB286" s="5"/>
      <c r="TMC286" s="5"/>
      <c r="TMD286" s="5"/>
      <c r="TME286" s="5"/>
      <c r="TMF286" s="5"/>
      <c r="TMG286" s="5"/>
      <c r="TMH286" s="5"/>
      <c r="TMI286" s="5"/>
      <c r="TMJ286" s="5"/>
      <c r="TMK286" s="5"/>
      <c r="TML286" s="5"/>
      <c r="TMM286" s="5"/>
      <c r="TMN286" s="5"/>
      <c r="TMO286" s="5"/>
      <c r="TMP286" s="5"/>
      <c r="TMQ286" s="5"/>
      <c r="TMR286" s="5"/>
      <c r="TMS286" s="5"/>
      <c r="TMT286" s="5"/>
      <c r="TMU286" s="5"/>
      <c r="TMV286" s="5"/>
      <c r="TMW286" s="5"/>
      <c r="TMX286" s="5"/>
      <c r="TMY286" s="5"/>
      <c r="TMZ286" s="5"/>
      <c r="TNA286" s="5"/>
      <c r="TNB286" s="5"/>
      <c r="TNC286" s="5"/>
      <c r="TND286" s="5"/>
      <c r="TNE286" s="5"/>
      <c r="TNF286" s="5"/>
      <c r="TNG286" s="5"/>
      <c r="TNH286" s="5"/>
      <c r="TNI286" s="5"/>
      <c r="TNJ286" s="5"/>
      <c r="TNK286" s="5"/>
      <c r="TNL286" s="5"/>
      <c r="TNM286" s="5"/>
      <c r="TNN286" s="5"/>
      <c r="TNO286" s="5"/>
      <c r="TNP286" s="5"/>
      <c r="TNQ286" s="5"/>
      <c r="TNR286" s="5"/>
      <c r="TNS286" s="5"/>
      <c r="TNT286" s="5"/>
      <c r="TNU286" s="5"/>
      <c r="TNV286" s="5"/>
      <c r="TNW286" s="5"/>
      <c r="TNX286" s="5"/>
      <c r="TNY286" s="5"/>
      <c r="TNZ286" s="5"/>
      <c r="TOA286" s="5"/>
      <c r="TOB286" s="5"/>
      <c r="TOC286" s="5"/>
      <c r="TOD286" s="5"/>
      <c r="TOE286" s="5"/>
      <c r="TOF286" s="5"/>
      <c r="TOG286" s="5"/>
      <c r="TOH286" s="5"/>
      <c r="TOI286" s="5"/>
      <c r="TOJ286" s="5"/>
      <c r="TOK286" s="5"/>
      <c r="TOL286" s="5"/>
      <c r="TOM286" s="5"/>
      <c r="TON286" s="5"/>
      <c r="TOO286" s="5"/>
      <c r="TOP286" s="5"/>
      <c r="TOQ286" s="5"/>
      <c r="TOR286" s="5"/>
      <c r="TOS286" s="5"/>
      <c r="TOT286" s="5"/>
      <c r="TOU286" s="5"/>
      <c r="TOV286" s="5"/>
      <c r="TOW286" s="5"/>
      <c r="TOX286" s="5"/>
      <c r="TOY286" s="5"/>
      <c r="TOZ286" s="5"/>
      <c r="TPA286" s="5"/>
      <c r="TPB286" s="5"/>
      <c r="TPC286" s="5"/>
      <c r="TPD286" s="5"/>
      <c r="TPE286" s="5"/>
      <c r="TPF286" s="5"/>
      <c r="TPG286" s="5"/>
      <c r="TPH286" s="5"/>
      <c r="TPI286" s="5"/>
      <c r="TPJ286" s="5"/>
      <c r="TPK286" s="5"/>
      <c r="TPL286" s="5"/>
      <c r="TPM286" s="5"/>
      <c r="TPN286" s="5"/>
      <c r="TPO286" s="5"/>
      <c r="TPP286" s="5"/>
      <c r="TPQ286" s="5"/>
      <c r="TPR286" s="5"/>
      <c r="TPS286" s="5"/>
      <c r="TPT286" s="5"/>
      <c r="TPU286" s="5"/>
      <c r="TPV286" s="5"/>
      <c r="TPW286" s="5"/>
      <c r="TPX286" s="5"/>
      <c r="TPY286" s="5"/>
      <c r="TPZ286" s="5"/>
      <c r="TQA286" s="5"/>
      <c r="TQB286" s="5"/>
      <c r="TQC286" s="5"/>
      <c r="TQD286" s="5"/>
      <c r="TQE286" s="5"/>
      <c r="TQF286" s="5"/>
      <c r="TQG286" s="5"/>
      <c r="TQH286" s="5"/>
      <c r="TQI286" s="5"/>
      <c r="TQJ286" s="5"/>
      <c r="TQK286" s="5"/>
      <c r="TQL286" s="5"/>
      <c r="TQM286" s="5"/>
      <c r="TQN286" s="5"/>
      <c r="TQO286" s="5"/>
      <c r="TQP286" s="5"/>
      <c r="TQQ286" s="5"/>
      <c r="TQR286" s="5"/>
      <c r="TQS286" s="5"/>
      <c r="TQT286" s="5"/>
      <c r="TQU286" s="5"/>
      <c r="TQV286" s="5"/>
      <c r="TQW286" s="5"/>
      <c r="TQX286" s="5"/>
      <c r="TQY286" s="5"/>
      <c r="TQZ286" s="5"/>
      <c r="TRA286" s="5"/>
      <c r="TRB286" s="5"/>
      <c r="TRC286" s="5"/>
      <c r="TRD286" s="5"/>
      <c r="TRE286" s="5"/>
      <c r="TRF286" s="5"/>
      <c r="TRG286" s="5"/>
      <c r="TRH286" s="5"/>
      <c r="TRI286" s="5"/>
      <c r="TRJ286" s="5"/>
      <c r="TRK286" s="5"/>
      <c r="TRL286" s="5"/>
      <c r="TRM286" s="5"/>
      <c r="TRN286" s="5"/>
      <c r="TRO286" s="5"/>
      <c r="TRP286" s="5"/>
      <c r="TRQ286" s="5"/>
      <c r="TRR286" s="5"/>
      <c r="TRS286" s="5"/>
      <c r="TRT286" s="5"/>
      <c r="TRU286" s="5"/>
      <c r="TRV286" s="5"/>
      <c r="TRW286" s="5"/>
      <c r="TRX286" s="5"/>
      <c r="TRY286" s="5"/>
      <c r="TRZ286" s="5"/>
      <c r="TSA286" s="5"/>
      <c r="TSB286" s="5"/>
      <c r="TSC286" s="5"/>
      <c r="TSD286" s="5"/>
      <c r="TSE286" s="5"/>
      <c r="TSF286" s="5"/>
      <c r="TSG286" s="5"/>
      <c r="TSH286" s="5"/>
      <c r="TSI286" s="5"/>
      <c r="TSJ286" s="5"/>
      <c r="TSK286" s="5"/>
      <c r="TSL286" s="5"/>
      <c r="TSM286" s="5"/>
      <c r="TSN286" s="5"/>
      <c r="TSO286" s="5"/>
      <c r="TSP286" s="5"/>
      <c r="TSQ286" s="5"/>
      <c r="TSR286" s="5"/>
      <c r="TSS286" s="5"/>
      <c r="TST286" s="5"/>
      <c r="TSU286" s="5"/>
      <c r="TSV286" s="5"/>
      <c r="TSW286" s="5"/>
      <c r="TSX286" s="5"/>
      <c r="TSY286" s="5"/>
      <c r="TSZ286" s="5"/>
      <c r="TTA286" s="5"/>
      <c r="TTB286" s="5"/>
      <c r="TTC286" s="5"/>
      <c r="TTD286" s="5"/>
      <c r="TTE286" s="5"/>
      <c r="TTF286" s="5"/>
      <c r="TTG286" s="5"/>
      <c r="TTH286" s="5"/>
      <c r="TTI286" s="5"/>
      <c r="TTJ286" s="5"/>
      <c r="TTK286" s="5"/>
      <c r="TTL286" s="5"/>
      <c r="TTM286" s="5"/>
      <c r="TTN286" s="5"/>
      <c r="TTO286" s="5"/>
      <c r="TTP286" s="5"/>
      <c r="TTQ286" s="5"/>
      <c r="TTR286" s="5"/>
      <c r="TTS286" s="5"/>
      <c r="TTT286" s="5"/>
      <c r="TTU286" s="5"/>
      <c r="TTV286" s="5"/>
      <c r="TTW286" s="5"/>
      <c r="TTX286" s="5"/>
      <c r="TTY286" s="5"/>
      <c r="TTZ286" s="5"/>
      <c r="TUA286" s="5"/>
      <c r="TUB286" s="5"/>
      <c r="TUC286" s="5"/>
      <c r="TUD286" s="5"/>
      <c r="TUE286" s="5"/>
      <c r="TUF286" s="5"/>
      <c r="TUG286" s="5"/>
      <c r="TUH286" s="5"/>
      <c r="TUI286" s="5"/>
      <c r="TUJ286" s="5"/>
      <c r="TUK286" s="5"/>
      <c r="TUL286" s="5"/>
      <c r="TUM286" s="5"/>
      <c r="TUN286" s="5"/>
      <c r="TUO286" s="5"/>
      <c r="TUP286" s="5"/>
      <c r="TUQ286" s="5"/>
      <c r="TUR286" s="5"/>
      <c r="TUS286" s="5"/>
      <c r="TUT286" s="5"/>
      <c r="TUU286" s="5"/>
      <c r="TUV286" s="5"/>
      <c r="TUW286" s="5"/>
      <c r="TUX286" s="5"/>
      <c r="TUY286" s="5"/>
      <c r="TUZ286" s="5"/>
      <c r="TVA286" s="5"/>
      <c r="TVB286" s="5"/>
      <c r="TVC286" s="5"/>
      <c r="TVD286" s="5"/>
      <c r="TVE286" s="5"/>
      <c r="TVF286" s="5"/>
      <c r="TVG286" s="5"/>
      <c r="TVH286" s="5"/>
      <c r="TVI286" s="5"/>
      <c r="TVJ286" s="5"/>
      <c r="TVK286" s="5"/>
      <c r="TVL286" s="5"/>
      <c r="TVM286" s="5"/>
      <c r="TVN286" s="5"/>
      <c r="TVO286" s="5"/>
      <c r="TVP286" s="5"/>
      <c r="TVQ286" s="5"/>
      <c r="TVR286" s="5"/>
      <c r="TVS286" s="5"/>
      <c r="TVT286" s="5"/>
      <c r="TVU286" s="5"/>
      <c r="TVV286" s="5"/>
      <c r="TVW286" s="5"/>
      <c r="TVX286" s="5"/>
      <c r="TVY286" s="5"/>
      <c r="TVZ286" s="5"/>
      <c r="TWA286" s="5"/>
      <c r="TWB286" s="5"/>
      <c r="TWC286" s="5"/>
      <c r="TWD286" s="5"/>
      <c r="TWE286" s="5"/>
      <c r="TWF286" s="5"/>
      <c r="TWG286" s="5"/>
      <c r="TWH286" s="5"/>
      <c r="TWI286" s="5"/>
      <c r="TWJ286" s="5"/>
      <c r="TWK286" s="5"/>
      <c r="TWL286" s="5"/>
      <c r="TWM286" s="5"/>
      <c r="TWN286" s="5"/>
      <c r="TWO286" s="5"/>
      <c r="TWP286" s="5"/>
      <c r="TWQ286" s="5"/>
      <c r="TWR286" s="5"/>
      <c r="TWS286" s="5"/>
      <c r="TWT286" s="5"/>
      <c r="TWU286" s="5"/>
      <c r="TWV286" s="5"/>
      <c r="TWW286" s="5"/>
      <c r="TWX286" s="5"/>
      <c r="TWY286" s="5"/>
      <c r="TWZ286" s="5"/>
      <c r="TXA286" s="5"/>
      <c r="TXB286" s="5"/>
      <c r="TXC286" s="5"/>
      <c r="TXD286" s="5"/>
      <c r="TXE286" s="5"/>
      <c r="TXF286" s="5"/>
      <c r="TXG286" s="5"/>
      <c r="TXH286" s="5"/>
      <c r="TXI286" s="5"/>
      <c r="TXJ286" s="5"/>
      <c r="TXK286" s="5"/>
      <c r="TXL286" s="5"/>
      <c r="TXM286" s="5"/>
      <c r="TXN286" s="5"/>
      <c r="TXO286" s="5"/>
      <c r="TXP286" s="5"/>
      <c r="TXQ286" s="5"/>
      <c r="TXR286" s="5"/>
      <c r="TXS286" s="5"/>
      <c r="TXT286" s="5"/>
      <c r="TXU286" s="5"/>
      <c r="TXV286" s="5"/>
      <c r="TXW286" s="5"/>
      <c r="TXX286" s="5"/>
      <c r="TXY286" s="5"/>
      <c r="TXZ286" s="5"/>
      <c r="TYA286" s="5"/>
      <c r="TYB286" s="5"/>
      <c r="TYC286" s="5"/>
      <c r="TYD286" s="5"/>
      <c r="TYE286" s="5"/>
      <c r="TYF286" s="5"/>
      <c r="TYG286" s="5"/>
      <c r="TYH286" s="5"/>
      <c r="TYI286" s="5"/>
      <c r="TYJ286" s="5"/>
      <c r="TYK286" s="5"/>
      <c r="TYL286" s="5"/>
      <c r="TYM286" s="5"/>
      <c r="TYN286" s="5"/>
      <c r="TYO286" s="5"/>
      <c r="TYP286" s="5"/>
      <c r="TYQ286" s="5"/>
      <c r="TYR286" s="5"/>
      <c r="TYS286" s="5"/>
      <c r="TYT286" s="5"/>
      <c r="TYU286" s="5"/>
      <c r="TYV286" s="5"/>
      <c r="TYW286" s="5"/>
      <c r="TYX286" s="5"/>
      <c r="TYY286" s="5"/>
      <c r="TYZ286" s="5"/>
      <c r="TZA286" s="5"/>
      <c r="TZB286" s="5"/>
      <c r="TZC286" s="5"/>
      <c r="TZD286" s="5"/>
      <c r="TZE286" s="5"/>
      <c r="TZF286" s="5"/>
      <c r="TZG286" s="5"/>
      <c r="TZH286" s="5"/>
      <c r="TZI286" s="5"/>
      <c r="TZJ286" s="5"/>
      <c r="TZK286" s="5"/>
      <c r="TZL286" s="5"/>
      <c r="TZM286" s="5"/>
      <c r="TZN286" s="5"/>
      <c r="TZO286" s="5"/>
      <c r="TZP286" s="5"/>
      <c r="TZQ286" s="5"/>
      <c r="TZR286" s="5"/>
      <c r="TZS286" s="5"/>
      <c r="TZT286" s="5"/>
      <c r="TZU286" s="5"/>
      <c r="TZV286" s="5"/>
      <c r="TZW286" s="5"/>
      <c r="TZX286" s="5"/>
      <c r="TZY286" s="5"/>
      <c r="TZZ286" s="5"/>
      <c r="UAA286" s="5"/>
      <c r="UAB286" s="5"/>
      <c r="UAC286" s="5"/>
      <c r="UAD286" s="5"/>
      <c r="UAE286" s="5"/>
      <c r="UAF286" s="5"/>
      <c r="UAG286" s="5"/>
      <c r="UAH286" s="5"/>
      <c r="UAI286" s="5"/>
      <c r="UAJ286" s="5"/>
      <c r="UAK286" s="5"/>
      <c r="UAL286" s="5"/>
      <c r="UAM286" s="5"/>
      <c r="UAN286" s="5"/>
      <c r="UAO286" s="5"/>
      <c r="UAP286" s="5"/>
      <c r="UAQ286" s="5"/>
      <c r="UAR286" s="5"/>
      <c r="UAS286" s="5"/>
      <c r="UAT286" s="5"/>
      <c r="UAU286" s="5"/>
      <c r="UAV286" s="5"/>
      <c r="UAW286" s="5"/>
      <c r="UAX286" s="5"/>
      <c r="UAY286" s="5"/>
      <c r="UAZ286" s="5"/>
      <c r="UBA286" s="5"/>
      <c r="UBB286" s="5"/>
      <c r="UBC286" s="5"/>
      <c r="UBD286" s="5"/>
      <c r="UBE286" s="5"/>
      <c r="UBF286" s="5"/>
      <c r="UBG286" s="5"/>
      <c r="UBH286" s="5"/>
      <c r="UBI286" s="5"/>
      <c r="UBJ286" s="5"/>
      <c r="UBK286" s="5"/>
      <c r="UBL286" s="5"/>
      <c r="UBM286" s="5"/>
      <c r="UBN286" s="5"/>
      <c r="UBO286" s="5"/>
      <c r="UBP286" s="5"/>
      <c r="UBQ286" s="5"/>
      <c r="UBR286" s="5"/>
      <c r="UBS286" s="5"/>
      <c r="UBT286" s="5"/>
      <c r="UBU286" s="5"/>
      <c r="UBV286" s="5"/>
      <c r="UBW286" s="5"/>
      <c r="UBX286" s="5"/>
      <c r="UBY286" s="5"/>
      <c r="UBZ286" s="5"/>
      <c r="UCA286" s="5"/>
      <c r="UCB286" s="5"/>
      <c r="UCC286" s="5"/>
      <c r="UCD286" s="5"/>
      <c r="UCE286" s="5"/>
      <c r="UCF286" s="5"/>
      <c r="UCG286" s="5"/>
      <c r="UCH286" s="5"/>
      <c r="UCI286" s="5"/>
      <c r="UCJ286" s="5"/>
      <c r="UCK286" s="5"/>
      <c r="UCL286" s="5"/>
      <c r="UCM286" s="5"/>
      <c r="UCN286" s="5"/>
      <c r="UCO286" s="5"/>
      <c r="UCP286" s="5"/>
      <c r="UCQ286" s="5"/>
      <c r="UCR286" s="5"/>
      <c r="UCS286" s="5"/>
      <c r="UCT286" s="5"/>
      <c r="UCU286" s="5"/>
      <c r="UCV286" s="5"/>
      <c r="UCW286" s="5"/>
      <c r="UCX286" s="5"/>
      <c r="UCY286" s="5"/>
      <c r="UCZ286" s="5"/>
      <c r="UDA286" s="5"/>
      <c r="UDB286" s="5"/>
      <c r="UDC286" s="5"/>
      <c r="UDD286" s="5"/>
      <c r="UDE286" s="5"/>
      <c r="UDF286" s="5"/>
      <c r="UDG286" s="5"/>
      <c r="UDH286" s="5"/>
      <c r="UDI286" s="5"/>
      <c r="UDJ286" s="5"/>
      <c r="UDK286" s="5"/>
      <c r="UDL286" s="5"/>
      <c r="UDM286" s="5"/>
      <c r="UDN286" s="5"/>
      <c r="UDO286" s="5"/>
      <c r="UDP286" s="5"/>
      <c r="UDQ286" s="5"/>
      <c r="UDR286" s="5"/>
      <c r="UDS286" s="5"/>
      <c r="UDT286" s="5"/>
      <c r="UDU286" s="5"/>
      <c r="UDV286" s="5"/>
      <c r="UDW286" s="5"/>
      <c r="UDX286" s="5"/>
      <c r="UDY286" s="5"/>
      <c r="UDZ286" s="5"/>
      <c r="UEA286" s="5"/>
      <c r="UEB286" s="5"/>
      <c r="UEC286" s="5"/>
      <c r="UED286" s="5"/>
      <c r="UEE286" s="5"/>
      <c r="UEF286" s="5"/>
      <c r="UEG286" s="5"/>
      <c r="UEH286" s="5"/>
      <c r="UEI286" s="5"/>
      <c r="UEJ286" s="5"/>
      <c r="UEK286" s="5"/>
      <c r="UEL286" s="5"/>
      <c r="UEM286" s="5"/>
      <c r="UEN286" s="5"/>
      <c r="UEO286" s="5"/>
      <c r="UEP286" s="5"/>
      <c r="UEQ286" s="5"/>
      <c r="UER286" s="5"/>
      <c r="UES286" s="5"/>
      <c r="UET286" s="5"/>
      <c r="UEU286" s="5"/>
      <c r="UEV286" s="5"/>
      <c r="UEW286" s="5"/>
      <c r="UEX286" s="5"/>
      <c r="UEY286" s="5"/>
      <c r="UEZ286" s="5"/>
      <c r="UFA286" s="5"/>
      <c r="UFB286" s="5"/>
      <c r="UFC286" s="5"/>
      <c r="UFD286" s="5"/>
      <c r="UFE286" s="5"/>
      <c r="UFF286" s="5"/>
      <c r="UFG286" s="5"/>
      <c r="UFH286" s="5"/>
      <c r="UFI286" s="5"/>
      <c r="UFJ286" s="5"/>
      <c r="UFK286" s="5"/>
      <c r="UFL286" s="5"/>
      <c r="UFM286" s="5"/>
      <c r="UFN286" s="5"/>
      <c r="UFO286" s="5"/>
      <c r="UFP286" s="5"/>
      <c r="UFQ286" s="5"/>
      <c r="UFR286" s="5"/>
      <c r="UFS286" s="5"/>
      <c r="UFT286" s="5"/>
      <c r="UFU286" s="5"/>
      <c r="UFV286" s="5"/>
      <c r="UFW286" s="5"/>
      <c r="UFX286" s="5"/>
      <c r="UFY286" s="5"/>
      <c r="UFZ286" s="5"/>
      <c r="UGA286" s="5"/>
      <c r="UGB286" s="5"/>
      <c r="UGC286" s="5"/>
      <c r="UGD286" s="5"/>
      <c r="UGE286" s="5"/>
      <c r="UGF286" s="5"/>
      <c r="UGG286" s="5"/>
      <c r="UGH286" s="5"/>
      <c r="UGI286" s="5"/>
      <c r="UGJ286" s="5"/>
      <c r="UGK286" s="5"/>
      <c r="UGL286" s="5"/>
      <c r="UGM286" s="5"/>
      <c r="UGN286" s="5"/>
      <c r="UGO286" s="5"/>
      <c r="UGP286" s="5"/>
      <c r="UGQ286" s="5"/>
      <c r="UGR286" s="5"/>
      <c r="UGS286" s="5"/>
      <c r="UGT286" s="5"/>
      <c r="UGU286" s="5"/>
      <c r="UGV286" s="5"/>
      <c r="UGW286" s="5"/>
      <c r="UGX286" s="5"/>
      <c r="UGY286" s="5"/>
      <c r="UGZ286" s="5"/>
      <c r="UHA286" s="5"/>
      <c r="UHB286" s="5"/>
      <c r="UHC286" s="5"/>
      <c r="UHD286" s="5"/>
      <c r="UHE286" s="5"/>
      <c r="UHF286" s="5"/>
      <c r="UHG286" s="5"/>
      <c r="UHH286" s="5"/>
      <c r="UHI286" s="5"/>
      <c r="UHJ286" s="5"/>
      <c r="UHK286" s="5"/>
      <c r="UHL286" s="5"/>
      <c r="UHM286" s="5"/>
      <c r="UHN286" s="5"/>
      <c r="UHO286" s="5"/>
      <c r="UHP286" s="5"/>
      <c r="UHQ286" s="5"/>
      <c r="UHR286" s="5"/>
      <c r="UHS286" s="5"/>
      <c r="UHT286" s="5"/>
      <c r="UHU286" s="5"/>
      <c r="UHV286" s="5"/>
      <c r="UHW286" s="5"/>
      <c r="UHX286" s="5"/>
      <c r="UHY286" s="5"/>
      <c r="UHZ286" s="5"/>
      <c r="UIA286" s="5"/>
      <c r="UIB286" s="5"/>
      <c r="UIC286" s="5"/>
      <c r="UID286" s="5"/>
      <c r="UIE286" s="5"/>
      <c r="UIF286" s="5"/>
      <c r="UIG286" s="5"/>
      <c r="UIH286" s="5"/>
      <c r="UII286" s="5"/>
      <c r="UIJ286" s="5"/>
      <c r="UIK286" s="5"/>
      <c r="UIL286" s="5"/>
      <c r="UIM286" s="5"/>
      <c r="UIN286" s="5"/>
      <c r="UIO286" s="5"/>
      <c r="UIP286" s="5"/>
      <c r="UIQ286" s="5"/>
      <c r="UIR286" s="5"/>
      <c r="UIS286" s="5"/>
      <c r="UIT286" s="5"/>
      <c r="UIU286" s="5"/>
      <c r="UIV286" s="5"/>
      <c r="UIW286" s="5"/>
      <c r="UIX286" s="5"/>
      <c r="UIY286" s="5"/>
      <c r="UIZ286" s="5"/>
      <c r="UJA286" s="5"/>
      <c r="UJB286" s="5"/>
      <c r="UJC286" s="5"/>
      <c r="UJD286" s="5"/>
      <c r="UJE286" s="5"/>
      <c r="UJF286" s="5"/>
      <c r="UJG286" s="5"/>
      <c r="UJH286" s="5"/>
      <c r="UJI286" s="5"/>
      <c r="UJJ286" s="5"/>
      <c r="UJK286" s="5"/>
      <c r="UJL286" s="5"/>
      <c r="UJM286" s="5"/>
      <c r="UJN286" s="5"/>
      <c r="UJO286" s="5"/>
      <c r="UJP286" s="5"/>
      <c r="UJQ286" s="5"/>
      <c r="UJR286" s="5"/>
      <c r="UJS286" s="5"/>
      <c r="UJT286" s="5"/>
      <c r="UJU286" s="5"/>
      <c r="UJV286" s="5"/>
      <c r="UJW286" s="5"/>
      <c r="UJX286" s="5"/>
      <c r="UJY286" s="5"/>
      <c r="UJZ286" s="5"/>
      <c r="UKA286" s="5"/>
      <c r="UKB286" s="5"/>
      <c r="UKC286" s="5"/>
      <c r="UKD286" s="5"/>
      <c r="UKE286" s="5"/>
      <c r="UKF286" s="5"/>
      <c r="UKG286" s="5"/>
      <c r="UKH286" s="5"/>
      <c r="UKI286" s="5"/>
      <c r="UKJ286" s="5"/>
      <c r="UKK286" s="5"/>
      <c r="UKL286" s="5"/>
      <c r="UKM286" s="5"/>
      <c r="UKN286" s="5"/>
      <c r="UKO286" s="5"/>
      <c r="UKP286" s="5"/>
      <c r="UKQ286" s="5"/>
      <c r="UKR286" s="5"/>
      <c r="UKS286" s="5"/>
      <c r="UKT286" s="5"/>
      <c r="UKU286" s="5"/>
      <c r="UKV286" s="5"/>
      <c r="UKW286" s="5"/>
      <c r="UKX286" s="5"/>
      <c r="UKY286" s="5"/>
      <c r="UKZ286" s="5"/>
      <c r="ULA286" s="5"/>
      <c r="ULB286" s="5"/>
      <c r="ULC286" s="5"/>
      <c r="ULD286" s="5"/>
      <c r="ULE286" s="5"/>
      <c r="ULF286" s="5"/>
      <c r="ULG286" s="5"/>
      <c r="ULH286" s="5"/>
      <c r="ULI286" s="5"/>
      <c r="ULJ286" s="5"/>
      <c r="ULK286" s="5"/>
      <c r="ULL286" s="5"/>
      <c r="ULM286" s="5"/>
      <c r="ULN286" s="5"/>
      <c r="ULO286" s="5"/>
      <c r="ULP286" s="5"/>
      <c r="ULQ286" s="5"/>
      <c r="ULR286" s="5"/>
      <c r="ULS286" s="5"/>
      <c r="ULT286" s="5"/>
      <c r="ULU286" s="5"/>
      <c r="ULV286" s="5"/>
      <c r="ULW286" s="5"/>
      <c r="ULX286" s="5"/>
      <c r="ULY286" s="5"/>
      <c r="ULZ286" s="5"/>
      <c r="UMA286" s="5"/>
      <c r="UMB286" s="5"/>
      <c r="UMC286" s="5"/>
      <c r="UMD286" s="5"/>
      <c r="UME286" s="5"/>
      <c r="UMF286" s="5"/>
      <c r="UMG286" s="5"/>
      <c r="UMH286" s="5"/>
      <c r="UMI286" s="5"/>
      <c r="UMJ286" s="5"/>
      <c r="UMK286" s="5"/>
      <c r="UML286" s="5"/>
      <c r="UMM286" s="5"/>
      <c r="UMN286" s="5"/>
      <c r="UMO286" s="5"/>
      <c r="UMP286" s="5"/>
      <c r="UMQ286" s="5"/>
      <c r="UMR286" s="5"/>
      <c r="UMS286" s="5"/>
      <c r="UMT286" s="5"/>
      <c r="UMU286" s="5"/>
      <c r="UMV286" s="5"/>
      <c r="UMW286" s="5"/>
      <c r="UMX286" s="5"/>
      <c r="UMY286" s="5"/>
      <c r="UMZ286" s="5"/>
      <c r="UNA286" s="5"/>
      <c r="UNB286" s="5"/>
      <c r="UNC286" s="5"/>
      <c r="UND286" s="5"/>
      <c r="UNE286" s="5"/>
      <c r="UNF286" s="5"/>
      <c r="UNG286" s="5"/>
      <c r="UNH286" s="5"/>
      <c r="UNI286" s="5"/>
      <c r="UNJ286" s="5"/>
      <c r="UNK286" s="5"/>
      <c r="UNL286" s="5"/>
      <c r="UNM286" s="5"/>
      <c r="UNN286" s="5"/>
      <c r="UNO286" s="5"/>
      <c r="UNP286" s="5"/>
      <c r="UNQ286" s="5"/>
      <c r="UNR286" s="5"/>
      <c r="UNS286" s="5"/>
      <c r="UNT286" s="5"/>
      <c r="UNU286" s="5"/>
      <c r="UNV286" s="5"/>
      <c r="UNW286" s="5"/>
      <c r="UNX286" s="5"/>
      <c r="UNY286" s="5"/>
      <c r="UNZ286" s="5"/>
      <c r="UOA286" s="5"/>
      <c r="UOB286" s="5"/>
      <c r="UOC286" s="5"/>
      <c r="UOD286" s="5"/>
      <c r="UOE286" s="5"/>
      <c r="UOF286" s="5"/>
      <c r="UOG286" s="5"/>
      <c r="UOH286" s="5"/>
      <c r="UOI286" s="5"/>
      <c r="UOJ286" s="5"/>
      <c r="UOK286" s="5"/>
      <c r="UOL286" s="5"/>
      <c r="UOM286" s="5"/>
      <c r="UON286" s="5"/>
      <c r="UOO286" s="5"/>
      <c r="UOP286" s="5"/>
      <c r="UOQ286" s="5"/>
      <c r="UOR286" s="5"/>
      <c r="UOS286" s="5"/>
      <c r="UOT286" s="5"/>
      <c r="UOU286" s="5"/>
      <c r="UOV286" s="5"/>
      <c r="UOW286" s="5"/>
      <c r="UOX286" s="5"/>
      <c r="UOY286" s="5"/>
      <c r="UOZ286" s="5"/>
      <c r="UPA286" s="5"/>
      <c r="UPB286" s="5"/>
      <c r="UPC286" s="5"/>
      <c r="UPD286" s="5"/>
      <c r="UPE286" s="5"/>
      <c r="UPF286" s="5"/>
      <c r="UPG286" s="5"/>
      <c r="UPH286" s="5"/>
      <c r="UPI286" s="5"/>
      <c r="UPJ286" s="5"/>
      <c r="UPK286" s="5"/>
      <c r="UPL286" s="5"/>
      <c r="UPM286" s="5"/>
      <c r="UPN286" s="5"/>
      <c r="UPO286" s="5"/>
      <c r="UPP286" s="5"/>
      <c r="UPQ286" s="5"/>
      <c r="UPR286" s="5"/>
      <c r="UPS286" s="5"/>
      <c r="UPT286" s="5"/>
      <c r="UPU286" s="5"/>
      <c r="UPV286" s="5"/>
      <c r="UPW286" s="5"/>
      <c r="UPX286" s="5"/>
      <c r="UPY286" s="5"/>
      <c r="UPZ286" s="5"/>
      <c r="UQA286" s="5"/>
      <c r="UQB286" s="5"/>
      <c r="UQC286" s="5"/>
      <c r="UQD286" s="5"/>
      <c r="UQE286" s="5"/>
      <c r="UQF286" s="5"/>
      <c r="UQG286" s="5"/>
      <c r="UQH286" s="5"/>
      <c r="UQI286" s="5"/>
      <c r="UQJ286" s="5"/>
      <c r="UQK286" s="5"/>
      <c r="UQL286" s="5"/>
      <c r="UQM286" s="5"/>
      <c r="UQN286" s="5"/>
      <c r="UQO286" s="5"/>
      <c r="UQP286" s="5"/>
      <c r="UQQ286" s="5"/>
      <c r="UQR286" s="5"/>
      <c r="UQS286" s="5"/>
      <c r="UQT286" s="5"/>
      <c r="UQU286" s="5"/>
      <c r="UQV286" s="5"/>
      <c r="UQW286" s="5"/>
      <c r="UQX286" s="5"/>
      <c r="UQY286" s="5"/>
      <c r="UQZ286" s="5"/>
      <c r="URA286" s="5"/>
      <c r="URB286" s="5"/>
      <c r="URC286" s="5"/>
      <c r="URD286" s="5"/>
      <c r="URE286" s="5"/>
      <c r="URF286" s="5"/>
      <c r="URG286" s="5"/>
      <c r="URH286" s="5"/>
      <c r="URI286" s="5"/>
      <c r="URJ286" s="5"/>
      <c r="URK286" s="5"/>
      <c r="URL286" s="5"/>
      <c r="URM286" s="5"/>
      <c r="URN286" s="5"/>
      <c r="URO286" s="5"/>
      <c r="URP286" s="5"/>
      <c r="URQ286" s="5"/>
      <c r="URR286" s="5"/>
      <c r="URS286" s="5"/>
      <c r="URT286" s="5"/>
      <c r="URU286" s="5"/>
      <c r="URV286" s="5"/>
      <c r="URW286" s="5"/>
      <c r="URX286" s="5"/>
      <c r="URY286" s="5"/>
      <c r="URZ286" s="5"/>
      <c r="USA286" s="5"/>
      <c r="USB286" s="5"/>
      <c r="USC286" s="5"/>
      <c r="USD286" s="5"/>
      <c r="USE286" s="5"/>
      <c r="USF286" s="5"/>
      <c r="USG286" s="5"/>
      <c r="USH286" s="5"/>
      <c r="USI286" s="5"/>
      <c r="USJ286" s="5"/>
      <c r="USK286" s="5"/>
      <c r="USL286" s="5"/>
      <c r="USM286" s="5"/>
      <c r="USN286" s="5"/>
      <c r="USO286" s="5"/>
      <c r="USP286" s="5"/>
      <c r="USQ286" s="5"/>
      <c r="USR286" s="5"/>
      <c r="USS286" s="5"/>
      <c r="UST286" s="5"/>
      <c r="USU286" s="5"/>
      <c r="USV286" s="5"/>
      <c r="USW286" s="5"/>
      <c r="USX286" s="5"/>
      <c r="USY286" s="5"/>
      <c r="USZ286" s="5"/>
      <c r="UTA286" s="5"/>
      <c r="UTB286" s="5"/>
      <c r="UTC286" s="5"/>
      <c r="UTD286" s="5"/>
      <c r="UTE286" s="5"/>
      <c r="UTF286" s="5"/>
      <c r="UTG286" s="5"/>
      <c r="UTH286" s="5"/>
      <c r="UTI286" s="5"/>
      <c r="UTJ286" s="5"/>
      <c r="UTK286" s="5"/>
      <c r="UTL286" s="5"/>
      <c r="UTM286" s="5"/>
      <c r="UTN286" s="5"/>
      <c r="UTO286" s="5"/>
      <c r="UTP286" s="5"/>
      <c r="UTQ286" s="5"/>
      <c r="UTR286" s="5"/>
      <c r="UTS286" s="5"/>
      <c r="UTT286" s="5"/>
      <c r="UTU286" s="5"/>
      <c r="UTV286" s="5"/>
      <c r="UTW286" s="5"/>
      <c r="UTX286" s="5"/>
      <c r="UTY286" s="5"/>
      <c r="UTZ286" s="5"/>
      <c r="UUA286" s="5"/>
      <c r="UUB286" s="5"/>
      <c r="UUC286" s="5"/>
      <c r="UUD286" s="5"/>
      <c r="UUE286" s="5"/>
      <c r="UUF286" s="5"/>
      <c r="UUG286" s="5"/>
      <c r="UUH286" s="5"/>
      <c r="UUI286" s="5"/>
      <c r="UUJ286" s="5"/>
      <c r="UUK286" s="5"/>
      <c r="UUL286" s="5"/>
      <c r="UUM286" s="5"/>
      <c r="UUN286" s="5"/>
      <c r="UUO286" s="5"/>
      <c r="UUP286" s="5"/>
      <c r="UUQ286" s="5"/>
      <c r="UUR286" s="5"/>
      <c r="UUS286" s="5"/>
      <c r="UUT286" s="5"/>
      <c r="UUU286" s="5"/>
      <c r="UUV286" s="5"/>
      <c r="UUW286" s="5"/>
      <c r="UUX286" s="5"/>
      <c r="UUY286" s="5"/>
      <c r="UUZ286" s="5"/>
      <c r="UVA286" s="5"/>
      <c r="UVB286" s="5"/>
      <c r="UVC286" s="5"/>
      <c r="UVD286" s="5"/>
      <c r="UVE286" s="5"/>
      <c r="UVF286" s="5"/>
      <c r="UVG286" s="5"/>
      <c r="UVH286" s="5"/>
      <c r="UVI286" s="5"/>
      <c r="UVJ286" s="5"/>
      <c r="UVK286" s="5"/>
      <c r="UVL286" s="5"/>
      <c r="UVM286" s="5"/>
      <c r="UVN286" s="5"/>
      <c r="UVO286" s="5"/>
      <c r="UVP286" s="5"/>
      <c r="UVQ286" s="5"/>
      <c r="UVR286" s="5"/>
      <c r="UVS286" s="5"/>
      <c r="UVT286" s="5"/>
      <c r="UVU286" s="5"/>
      <c r="UVV286" s="5"/>
      <c r="UVW286" s="5"/>
      <c r="UVX286" s="5"/>
      <c r="UVY286" s="5"/>
      <c r="UVZ286" s="5"/>
      <c r="UWA286" s="5"/>
      <c r="UWB286" s="5"/>
      <c r="UWC286" s="5"/>
      <c r="UWD286" s="5"/>
      <c r="UWE286" s="5"/>
      <c r="UWF286" s="5"/>
      <c r="UWG286" s="5"/>
      <c r="UWH286" s="5"/>
      <c r="UWI286" s="5"/>
      <c r="UWJ286" s="5"/>
      <c r="UWK286" s="5"/>
      <c r="UWL286" s="5"/>
      <c r="UWM286" s="5"/>
      <c r="UWN286" s="5"/>
      <c r="UWO286" s="5"/>
      <c r="UWP286" s="5"/>
      <c r="UWQ286" s="5"/>
      <c r="UWR286" s="5"/>
      <c r="UWS286" s="5"/>
      <c r="UWT286" s="5"/>
      <c r="UWU286" s="5"/>
      <c r="UWV286" s="5"/>
      <c r="UWW286" s="5"/>
      <c r="UWX286" s="5"/>
      <c r="UWY286" s="5"/>
      <c r="UWZ286" s="5"/>
      <c r="UXA286" s="5"/>
      <c r="UXB286" s="5"/>
      <c r="UXC286" s="5"/>
      <c r="UXD286" s="5"/>
      <c r="UXE286" s="5"/>
      <c r="UXF286" s="5"/>
      <c r="UXG286" s="5"/>
      <c r="UXH286" s="5"/>
      <c r="UXI286" s="5"/>
      <c r="UXJ286" s="5"/>
      <c r="UXK286" s="5"/>
      <c r="UXL286" s="5"/>
      <c r="UXM286" s="5"/>
      <c r="UXN286" s="5"/>
      <c r="UXO286" s="5"/>
      <c r="UXP286" s="5"/>
      <c r="UXQ286" s="5"/>
      <c r="UXR286" s="5"/>
      <c r="UXS286" s="5"/>
      <c r="UXT286" s="5"/>
      <c r="UXU286" s="5"/>
      <c r="UXV286" s="5"/>
      <c r="UXW286" s="5"/>
      <c r="UXX286" s="5"/>
      <c r="UXY286" s="5"/>
      <c r="UXZ286" s="5"/>
      <c r="UYA286" s="5"/>
      <c r="UYB286" s="5"/>
      <c r="UYC286" s="5"/>
      <c r="UYD286" s="5"/>
      <c r="UYE286" s="5"/>
      <c r="UYF286" s="5"/>
      <c r="UYG286" s="5"/>
      <c r="UYH286" s="5"/>
      <c r="UYI286" s="5"/>
      <c r="UYJ286" s="5"/>
      <c r="UYK286" s="5"/>
      <c r="UYL286" s="5"/>
      <c r="UYM286" s="5"/>
      <c r="UYN286" s="5"/>
      <c r="UYO286" s="5"/>
      <c r="UYP286" s="5"/>
      <c r="UYQ286" s="5"/>
      <c r="UYR286" s="5"/>
      <c r="UYS286" s="5"/>
      <c r="UYT286" s="5"/>
      <c r="UYU286" s="5"/>
      <c r="UYV286" s="5"/>
      <c r="UYW286" s="5"/>
      <c r="UYX286" s="5"/>
      <c r="UYY286" s="5"/>
      <c r="UYZ286" s="5"/>
      <c r="UZA286" s="5"/>
      <c r="UZB286" s="5"/>
      <c r="UZC286" s="5"/>
      <c r="UZD286" s="5"/>
      <c r="UZE286" s="5"/>
      <c r="UZF286" s="5"/>
      <c r="UZG286" s="5"/>
      <c r="UZH286" s="5"/>
      <c r="UZI286" s="5"/>
      <c r="UZJ286" s="5"/>
      <c r="UZK286" s="5"/>
      <c r="UZL286" s="5"/>
      <c r="UZM286" s="5"/>
      <c r="UZN286" s="5"/>
      <c r="UZO286" s="5"/>
      <c r="UZP286" s="5"/>
      <c r="UZQ286" s="5"/>
      <c r="UZR286" s="5"/>
      <c r="UZS286" s="5"/>
      <c r="UZT286" s="5"/>
      <c r="UZU286" s="5"/>
      <c r="UZV286" s="5"/>
      <c r="UZW286" s="5"/>
      <c r="UZX286" s="5"/>
      <c r="UZY286" s="5"/>
      <c r="UZZ286" s="5"/>
      <c r="VAA286" s="5"/>
      <c r="VAB286" s="5"/>
      <c r="VAC286" s="5"/>
      <c r="VAD286" s="5"/>
      <c r="VAE286" s="5"/>
      <c r="VAF286" s="5"/>
      <c r="VAG286" s="5"/>
      <c r="VAH286" s="5"/>
      <c r="VAI286" s="5"/>
      <c r="VAJ286" s="5"/>
      <c r="VAK286" s="5"/>
      <c r="VAL286" s="5"/>
      <c r="VAM286" s="5"/>
      <c r="VAN286" s="5"/>
      <c r="VAO286" s="5"/>
      <c r="VAP286" s="5"/>
      <c r="VAQ286" s="5"/>
      <c r="VAR286" s="5"/>
      <c r="VAS286" s="5"/>
      <c r="VAT286" s="5"/>
      <c r="VAU286" s="5"/>
      <c r="VAV286" s="5"/>
      <c r="VAW286" s="5"/>
      <c r="VAX286" s="5"/>
      <c r="VAY286" s="5"/>
      <c r="VAZ286" s="5"/>
      <c r="VBA286" s="5"/>
      <c r="VBB286" s="5"/>
      <c r="VBC286" s="5"/>
      <c r="VBD286" s="5"/>
      <c r="VBE286" s="5"/>
      <c r="VBF286" s="5"/>
      <c r="VBG286" s="5"/>
      <c r="VBH286" s="5"/>
      <c r="VBI286" s="5"/>
      <c r="VBJ286" s="5"/>
      <c r="VBK286" s="5"/>
      <c r="VBL286" s="5"/>
      <c r="VBM286" s="5"/>
      <c r="VBN286" s="5"/>
      <c r="VBO286" s="5"/>
      <c r="VBP286" s="5"/>
      <c r="VBQ286" s="5"/>
      <c r="VBR286" s="5"/>
      <c r="VBS286" s="5"/>
      <c r="VBT286" s="5"/>
      <c r="VBU286" s="5"/>
      <c r="VBV286" s="5"/>
      <c r="VBW286" s="5"/>
      <c r="VBX286" s="5"/>
      <c r="VBY286" s="5"/>
      <c r="VBZ286" s="5"/>
      <c r="VCA286" s="5"/>
      <c r="VCB286" s="5"/>
      <c r="VCC286" s="5"/>
      <c r="VCD286" s="5"/>
      <c r="VCE286" s="5"/>
      <c r="VCF286" s="5"/>
      <c r="VCG286" s="5"/>
      <c r="VCH286" s="5"/>
      <c r="VCI286" s="5"/>
      <c r="VCJ286" s="5"/>
      <c r="VCK286" s="5"/>
      <c r="VCL286" s="5"/>
      <c r="VCM286" s="5"/>
      <c r="VCN286" s="5"/>
      <c r="VCO286" s="5"/>
      <c r="VCP286" s="5"/>
      <c r="VCQ286" s="5"/>
      <c r="VCR286" s="5"/>
      <c r="VCS286" s="5"/>
      <c r="VCT286" s="5"/>
      <c r="VCU286" s="5"/>
      <c r="VCV286" s="5"/>
      <c r="VCW286" s="5"/>
      <c r="VCX286" s="5"/>
      <c r="VCY286" s="5"/>
      <c r="VCZ286" s="5"/>
      <c r="VDA286" s="5"/>
      <c r="VDB286" s="5"/>
      <c r="VDC286" s="5"/>
      <c r="VDD286" s="5"/>
      <c r="VDE286" s="5"/>
      <c r="VDF286" s="5"/>
      <c r="VDG286" s="5"/>
      <c r="VDH286" s="5"/>
      <c r="VDI286" s="5"/>
      <c r="VDJ286" s="5"/>
      <c r="VDK286" s="5"/>
      <c r="VDL286" s="5"/>
      <c r="VDM286" s="5"/>
      <c r="VDN286" s="5"/>
      <c r="VDO286" s="5"/>
      <c r="VDP286" s="5"/>
      <c r="VDQ286" s="5"/>
      <c r="VDR286" s="5"/>
      <c r="VDS286" s="5"/>
      <c r="VDT286" s="5"/>
      <c r="VDU286" s="5"/>
      <c r="VDV286" s="5"/>
      <c r="VDW286" s="5"/>
      <c r="VDX286" s="5"/>
      <c r="VDY286" s="5"/>
      <c r="VDZ286" s="5"/>
      <c r="VEA286" s="5"/>
      <c r="VEB286" s="5"/>
      <c r="VEC286" s="5"/>
      <c r="VED286" s="5"/>
      <c r="VEE286" s="5"/>
      <c r="VEF286" s="5"/>
      <c r="VEG286" s="5"/>
      <c r="VEH286" s="5"/>
      <c r="VEI286" s="5"/>
      <c r="VEJ286" s="5"/>
      <c r="VEK286" s="5"/>
      <c r="VEL286" s="5"/>
      <c r="VEM286" s="5"/>
      <c r="VEN286" s="5"/>
      <c r="VEO286" s="5"/>
      <c r="VEP286" s="5"/>
      <c r="VEQ286" s="5"/>
      <c r="VER286" s="5"/>
      <c r="VES286" s="5"/>
      <c r="VET286" s="5"/>
      <c r="VEU286" s="5"/>
      <c r="VEV286" s="5"/>
      <c r="VEW286" s="5"/>
      <c r="VEX286" s="5"/>
      <c r="VEY286" s="5"/>
      <c r="VEZ286" s="5"/>
      <c r="VFA286" s="5"/>
      <c r="VFB286" s="5"/>
      <c r="VFC286" s="5"/>
      <c r="VFD286" s="5"/>
      <c r="VFE286" s="5"/>
      <c r="VFF286" s="5"/>
      <c r="VFG286" s="5"/>
      <c r="VFH286" s="5"/>
      <c r="VFI286" s="5"/>
      <c r="VFJ286" s="5"/>
      <c r="VFK286" s="5"/>
      <c r="VFL286" s="5"/>
      <c r="VFM286" s="5"/>
      <c r="VFN286" s="5"/>
      <c r="VFO286" s="5"/>
      <c r="VFP286" s="5"/>
      <c r="VFQ286" s="5"/>
      <c r="VFR286" s="5"/>
      <c r="VFS286" s="5"/>
      <c r="VFT286" s="5"/>
      <c r="VFU286" s="5"/>
      <c r="VFV286" s="5"/>
      <c r="VFW286" s="5"/>
      <c r="VFX286" s="5"/>
      <c r="VFY286" s="5"/>
      <c r="VFZ286" s="5"/>
      <c r="VGA286" s="5"/>
      <c r="VGB286" s="5"/>
      <c r="VGC286" s="5"/>
      <c r="VGD286" s="5"/>
      <c r="VGE286" s="5"/>
      <c r="VGF286" s="5"/>
      <c r="VGG286" s="5"/>
      <c r="VGH286" s="5"/>
      <c r="VGI286" s="5"/>
      <c r="VGJ286" s="5"/>
      <c r="VGK286" s="5"/>
      <c r="VGL286" s="5"/>
      <c r="VGM286" s="5"/>
      <c r="VGN286" s="5"/>
      <c r="VGO286" s="5"/>
      <c r="VGP286" s="5"/>
      <c r="VGQ286" s="5"/>
      <c r="VGR286" s="5"/>
      <c r="VGS286" s="5"/>
      <c r="VGT286" s="5"/>
      <c r="VGU286" s="5"/>
      <c r="VGV286" s="5"/>
      <c r="VGW286" s="5"/>
      <c r="VGX286" s="5"/>
      <c r="VGY286" s="5"/>
      <c r="VGZ286" s="5"/>
      <c r="VHA286" s="5"/>
      <c r="VHB286" s="5"/>
      <c r="VHC286" s="5"/>
      <c r="VHD286" s="5"/>
      <c r="VHE286" s="5"/>
      <c r="VHF286" s="5"/>
      <c r="VHG286" s="5"/>
      <c r="VHH286" s="5"/>
      <c r="VHI286" s="5"/>
      <c r="VHJ286" s="5"/>
      <c r="VHK286" s="5"/>
      <c r="VHL286" s="5"/>
      <c r="VHM286" s="5"/>
      <c r="VHN286" s="5"/>
      <c r="VHO286" s="5"/>
      <c r="VHP286" s="5"/>
      <c r="VHQ286" s="5"/>
      <c r="VHR286" s="5"/>
      <c r="VHS286" s="5"/>
      <c r="VHT286" s="5"/>
      <c r="VHU286" s="5"/>
      <c r="VHV286" s="5"/>
      <c r="VHW286" s="5"/>
      <c r="VHX286" s="5"/>
      <c r="VHY286" s="5"/>
      <c r="VHZ286" s="5"/>
      <c r="VIA286" s="5"/>
      <c r="VIB286" s="5"/>
      <c r="VIC286" s="5"/>
      <c r="VID286" s="5"/>
      <c r="VIE286" s="5"/>
      <c r="VIF286" s="5"/>
      <c r="VIG286" s="5"/>
      <c r="VIH286" s="5"/>
      <c r="VII286" s="5"/>
      <c r="VIJ286" s="5"/>
      <c r="VIK286" s="5"/>
      <c r="VIL286" s="5"/>
      <c r="VIM286" s="5"/>
      <c r="VIN286" s="5"/>
      <c r="VIO286" s="5"/>
      <c r="VIP286" s="5"/>
      <c r="VIQ286" s="5"/>
      <c r="VIR286" s="5"/>
      <c r="VIS286" s="5"/>
      <c r="VIT286" s="5"/>
      <c r="VIU286" s="5"/>
      <c r="VIV286" s="5"/>
      <c r="VIW286" s="5"/>
      <c r="VIX286" s="5"/>
      <c r="VIY286" s="5"/>
      <c r="VIZ286" s="5"/>
      <c r="VJA286" s="5"/>
      <c r="VJB286" s="5"/>
      <c r="VJC286" s="5"/>
      <c r="VJD286" s="5"/>
      <c r="VJE286" s="5"/>
      <c r="VJF286" s="5"/>
      <c r="VJG286" s="5"/>
      <c r="VJH286" s="5"/>
      <c r="VJI286" s="5"/>
      <c r="VJJ286" s="5"/>
      <c r="VJK286" s="5"/>
      <c r="VJL286" s="5"/>
      <c r="VJM286" s="5"/>
      <c r="VJN286" s="5"/>
      <c r="VJO286" s="5"/>
      <c r="VJP286" s="5"/>
      <c r="VJQ286" s="5"/>
      <c r="VJR286" s="5"/>
      <c r="VJS286" s="5"/>
      <c r="VJT286" s="5"/>
      <c r="VJU286" s="5"/>
      <c r="VJV286" s="5"/>
      <c r="VJW286" s="5"/>
      <c r="VJX286" s="5"/>
      <c r="VJY286" s="5"/>
      <c r="VJZ286" s="5"/>
      <c r="VKA286" s="5"/>
      <c r="VKB286" s="5"/>
      <c r="VKC286" s="5"/>
      <c r="VKD286" s="5"/>
      <c r="VKE286" s="5"/>
      <c r="VKF286" s="5"/>
      <c r="VKG286" s="5"/>
      <c r="VKH286" s="5"/>
      <c r="VKI286" s="5"/>
      <c r="VKJ286" s="5"/>
      <c r="VKK286" s="5"/>
      <c r="VKL286" s="5"/>
      <c r="VKM286" s="5"/>
      <c r="VKN286" s="5"/>
      <c r="VKO286" s="5"/>
      <c r="VKP286" s="5"/>
      <c r="VKQ286" s="5"/>
      <c r="VKR286" s="5"/>
      <c r="VKS286" s="5"/>
      <c r="VKT286" s="5"/>
      <c r="VKU286" s="5"/>
      <c r="VKV286" s="5"/>
      <c r="VKW286" s="5"/>
      <c r="VKX286" s="5"/>
      <c r="VKY286" s="5"/>
      <c r="VKZ286" s="5"/>
      <c r="VLA286" s="5"/>
      <c r="VLB286" s="5"/>
      <c r="VLC286" s="5"/>
      <c r="VLD286" s="5"/>
      <c r="VLE286" s="5"/>
      <c r="VLF286" s="5"/>
      <c r="VLG286" s="5"/>
      <c r="VLH286" s="5"/>
      <c r="VLI286" s="5"/>
      <c r="VLJ286" s="5"/>
      <c r="VLK286" s="5"/>
      <c r="VLL286" s="5"/>
      <c r="VLM286" s="5"/>
      <c r="VLN286" s="5"/>
      <c r="VLO286" s="5"/>
      <c r="VLP286" s="5"/>
      <c r="VLQ286" s="5"/>
      <c r="VLR286" s="5"/>
      <c r="VLS286" s="5"/>
      <c r="VLT286" s="5"/>
      <c r="VLU286" s="5"/>
      <c r="VLV286" s="5"/>
      <c r="VLW286" s="5"/>
      <c r="VLX286" s="5"/>
      <c r="VLY286" s="5"/>
      <c r="VLZ286" s="5"/>
      <c r="VMA286" s="5"/>
      <c r="VMB286" s="5"/>
      <c r="VMC286" s="5"/>
      <c r="VMD286" s="5"/>
      <c r="VME286" s="5"/>
      <c r="VMF286" s="5"/>
      <c r="VMG286" s="5"/>
      <c r="VMH286" s="5"/>
      <c r="VMI286" s="5"/>
      <c r="VMJ286" s="5"/>
      <c r="VMK286" s="5"/>
      <c r="VML286" s="5"/>
      <c r="VMM286" s="5"/>
      <c r="VMN286" s="5"/>
      <c r="VMO286" s="5"/>
      <c r="VMP286" s="5"/>
      <c r="VMQ286" s="5"/>
      <c r="VMR286" s="5"/>
      <c r="VMS286" s="5"/>
      <c r="VMT286" s="5"/>
      <c r="VMU286" s="5"/>
      <c r="VMV286" s="5"/>
      <c r="VMW286" s="5"/>
      <c r="VMX286" s="5"/>
      <c r="VMY286" s="5"/>
      <c r="VMZ286" s="5"/>
      <c r="VNA286" s="5"/>
      <c r="VNB286" s="5"/>
      <c r="VNC286" s="5"/>
      <c r="VND286" s="5"/>
      <c r="VNE286" s="5"/>
      <c r="VNF286" s="5"/>
      <c r="VNG286" s="5"/>
      <c r="VNH286" s="5"/>
      <c r="VNI286" s="5"/>
      <c r="VNJ286" s="5"/>
      <c r="VNK286" s="5"/>
      <c r="VNL286" s="5"/>
      <c r="VNM286" s="5"/>
      <c r="VNN286" s="5"/>
      <c r="VNO286" s="5"/>
      <c r="VNP286" s="5"/>
      <c r="VNQ286" s="5"/>
      <c r="VNR286" s="5"/>
      <c r="VNS286" s="5"/>
      <c r="VNT286" s="5"/>
      <c r="VNU286" s="5"/>
      <c r="VNV286" s="5"/>
      <c r="VNW286" s="5"/>
      <c r="VNX286" s="5"/>
      <c r="VNY286" s="5"/>
      <c r="VNZ286" s="5"/>
      <c r="VOA286" s="5"/>
      <c r="VOB286" s="5"/>
      <c r="VOC286" s="5"/>
      <c r="VOD286" s="5"/>
      <c r="VOE286" s="5"/>
      <c r="VOF286" s="5"/>
      <c r="VOG286" s="5"/>
      <c r="VOH286" s="5"/>
      <c r="VOI286" s="5"/>
      <c r="VOJ286" s="5"/>
      <c r="VOK286" s="5"/>
      <c r="VOL286" s="5"/>
      <c r="VOM286" s="5"/>
      <c r="VON286" s="5"/>
      <c r="VOO286" s="5"/>
      <c r="VOP286" s="5"/>
      <c r="VOQ286" s="5"/>
      <c r="VOR286" s="5"/>
      <c r="VOS286" s="5"/>
      <c r="VOT286" s="5"/>
      <c r="VOU286" s="5"/>
      <c r="VOV286" s="5"/>
      <c r="VOW286" s="5"/>
      <c r="VOX286" s="5"/>
      <c r="VOY286" s="5"/>
      <c r="VOZ286" s="5"/>
      <c r="VPA286" s="5"/>
      <c r="VPB286" s="5"/>
      <c r="VPC286" s="5"/>
      <c r="VPD286" s="5"/>
      <c r="VPE286" s="5"/>
      <c r="VPF286" s="5"/>
      <c r="VPG286" s="5"/>
      <c r="VPH286" s="5"/>
      <c r="VPI286" s="5"/>
      <c r="VPJ286" s="5"/>
      <c r="VPK286" s="5"/>
      <c r="VPL286" s="5"/>
      <c r="VPM286" s="5"/>
      <c r="VPN286" s="5"/>
      <c r="VPO286" s="5"/>
      <c r="VPP286" s="5"/>
      <c r="VPQ286" s="5"/>
      <c r="VPR286" s="5"/>
      <c r="VPS286" s="5"/>
      <c r="VPT286" s="5"/>
      <c r="VPU286" s="5"/>
      <c r="VPV286" s="5"/>
      <c r="VPW286" s="5"/>
      <c r="VPX286" s="5"/>
      <c r="VPY286" s="5"/>
      <c r="VPZ286" s="5"/>
      <c r="VQA286" s="5"/>
      <c r="VQB286" s="5"/>
      <c r="VQC286" s="5"/>
      <c r="VQD286" s="5"/>
      <c r="VQE286" s="5"/>
      <c r="VQF286" s="5"/>
      <c r="VQG286" s="5"/>
      <c r="VQH286" s="5"/>
      <c r="VQI286" s="5"/>
      <c r="VQJ286" s="5"/>
      <c r="VQK286" s="5"/>
      <c r="VQL286" s="5"/>
      <c r="VQM286" s="5"/>
      <c r="VQN286" s="5"/>
      <c r="VQO286" s="5"/>
      <c r="VQP286" s="5"/>
      <c r="VQQ286" s="5"/>
      <c r="VQR286" s="5"/>
      <c r="VQS286" s="5"/>
      <c r="VQT286" s="5"/>
      <c r="VQU286" s="5"/>
      <c r="VQV286" s="5"/>
      <c r="VQW286" s="5"/>
      <c r="VQX286" s="5"/>
      <c r="VQY286" s="5"/>
      <c r="VQZ286" s="5"/>
      <c r="VRA286" s="5"/>
      <c r="VRB286" s="5"/>
      <c r="VRC286" s="5"/>
      <c r="VRD286" s="5"/>
      <c r="VRE286" s="5"/>
      <c r="VRF286" s="5"/>
      <c r="VRG286" s="5"/>
      <c r="VRH286" s="5"/>
      <c r="VRI286" s="5"/>
      <c r="VRJ286" s="5"/>
      <c r="VRK286" s="5"/>
      <c r="VRL286" s="5"/>
      <c r="VRM286" s="5"/>
      <c r="VRN286" s="5"/>
      <c r="VRO286" s="5"/>
      <c r="VRP286" s="5"/>
      <c r="VRQ286" s="5"/>
      <c r="VRR286" s="5"/>
      <c r="VRS286" s="5"/>
      <c r="VRT286" s="5"/>
      <c r="VRU286" s="5"/>
      <c r="VRV286" s="5"/>
      <c r="VRW286" s="5"/>
      <c r="VRX286" s="5"/>
      <c r="VRY286" s="5"/>
      <c r="VRZ286" s="5"/>
      <c r="VSA286" s="5"/>
      <c r="VSB286" s="5"/>
      <c r="VSC286" s="5"/>
      <c r="VSD286" s="5"/>
      <c r="VSE286" s="5"/>
      <c r="VSF286" s="5"/>
      <c r="VSG286" s="5"/>
      <c r="VSH286" s="5"/>
      <c r="VSI286" s="5"/>
      <c r="VSJ286" s="5"/>
      <c r="VSK286" s="5"/>
      <c r="VSL286" s="5"/>
      <c r="VSM286" s="5"/>
      <c r="VSN286" s="5"/>
      <c r="VSO286" s="5"/>
      <c r="VSP286" s="5"/>
      <c r="VSQ286" s="5"/>
      <c r="VSR286" s="5"/>
      <c r="VSS286" s="5"/>
      <c r="VST286" s="5"/>
      <c r="VSU286" s="5"/>
      <c r="VSV286" s="5"/>
      <c r="VSW286" s="5"/>
      <c r="VSX286" s="5"/>
      <c r="VSY286" s="5"/>
      <c r="VSZ286" s="5"/>
      <c r="VTA286" s="5"/>
      <c r="VTB286" s="5"/>
      <c r="VTC286" s="5"/>
      <c r="VTD286" s="5"/>
      <c r="VTE286" s="5"/>
      <c r="VTF286" s="5"/>
      <c r="VTG286" s="5"/>
      <c r="VTH286" s="5"/>
      <c r="VTI286" s="5"/>
      <c r="VTJ286" s="5"/>
      <c r="VTK286" s="5"/>
      <c r="VTL286" s="5"/>
      <c r="VTM286" s="5"/>
      <c r="VTN286" s="5"/>
      <c r="VTO286" s="5"/>
      <c r="VTP286" s="5"/>
      <c r="VTQ286" s="5"/>
      <c r="VTR286" s="5"/>
      <c r="VTS286" s="5"/>
      <c r="VTT286" s="5"/>
      <c r="VTU286" s="5"/>
      <c r="VTV286" s="5"/>
      <c r="VTW286" s="5"/>
      <c r="VTX286" s="5"/>
      <c r="VTY286" s="5"/>
      <c r="VTZ286" s="5"/>
      <c r="VUA286" s="5"/>
      <c r="VUB286" s="5"/>
      <c r="VUC286" s="5"/>
      <c r="VUD286" s="5"/>
      <c r="VUE286" s="5"/>
      <c r="VUF286" s="5"/>
      <c r="VUG286" s="5"/>
      <c r="VUH286" s="5"/>
      <c r="VUI286" s="5"/>
      <c r="VUJ286" s="5"/>
      <c r="VUK286" s="5"/>
      <c r="VUL286" s="5"/>
      <c r="VUM286" s="5"/>
      <c r="VUN286" s="5"/>
      <c r="VUO286" s="5"/>
      <c r="VUP286" s="5"/>
      <c r="VUQ286" s="5"/>
      <c r="VUR286" s="5"/>
      <c r="VUS286" s="5"/>
      <c r="VUT286" s="5"/>
      <c r="VUU286" s="5"/>
      <c r="VUV286" s="5"/>
      <c r="VUW286" s="5"/>
      <c r="VUX286" s="5"/>
      <c r="VUY286" s="5"/>
      <c r="VUZ286" s="5"/>
      <c r="VVA286" s="5"/>
      <c r="VVB286" s="5"/>
      <c r="VVC286" s="5"/>
      <c r="VVD286" s="5"/>
      <c r="VVE286" s="5"/>
      <c r="VVF286" s="5"/>
      <c r="VVG286" s="5"/>
      <c r="VVH286" s="5"/>
      <c r="VVI286" s="5"/>
      <c r="VVJ286" s="5"/>
      <c r="VVK286" s="5"/>
      <c r="VVL286" s="5"/>
      <c r="VVM286" s="5"/>
      <c r="VVN286" s="5"/>
      <c r="VVO286" s="5"/>
      <c r="VVP286" s="5"/>
      <c r="VVQ286" s="5"/>
      <c r="VVR286" s="5"/>
      <c r="VVS286" s="5"/>
      <c r="VVT286" s="5"/>
      <c r="VVU286" s="5"/>
      <c r="VVV286" s="5"/>
      <c r="VVW286" s="5"/>
      <c r="VVX286" s="5"/>
      <c r="VVY286" s="5"/>
      <c r="VVZ286" s="5"/>
      <c r="VWA286" s="5"/>
      <c r="VWB286" s="5"/>
      <c r="VWC286" s="5"/>
      <c r="VWD286" s="5"/>
      <c r="VWE286" s="5"/>
      <c r="VWF286" s="5"/>
      <c r="VWG286" s="5"/>
      <c r="VWH286" s="5"/>
      <c r="VWI286" s="5"/>
      <c r="VWJ286" s="5"/>
      <c r="VWK286" s="5"/>
      <c r="VWL286" s="5"/>
      <c r="VWM286" s="5"/>
      <c r="VWN286" s="5"/>
      <c r="VWO286" s="5"/>
      <c r="VWP286" s="5"/>
      <c r="VWQ286" s="5"/>
      <c r="VWR286" s="5"/>
      <c r="VWS286" s="5"/>
      <c r="VWT286" s="5"/>
      <c r="VWU286" s="5"/>
      <c r="VWV286" s="5"/>
      <c r="VWW286" s="5"/>
      <c r="VWX286" s="5"/>
      <c r="VWY286" s="5"/>
      <c r="VWZ286" s="5"/>
      <c r="VXA286" s="5"/>
      <c r="VXB286" s="5"/>
      <c r="VXC286" s="5"/>
      <c r="VXD286" s="5"/>
      <c r="VXE286" s="5"/>
      <c r="VXF286" s="5"/>
      <c r="VXG286" s="5"/>
      <c r="VXH286" s="5"/>
      <c r="VXI286" s="5"/>
      <c r="VXJ286" s="5"/>
      <c r="VXK286" s="5"/>
      <c r="VXL286" s="5"/>
      <c r="VXM286" s="5"/>
      <c r="VXN286" s="5"/>
      <c r="VXO286" s="5"/>
      <c r="VXP286" s="5"/>
      <c r="VXQ286" s="5"/>
      <c r="VXR286" s="5"/>
      <c r="VXS286" s="5"/>
      <c r="VXT286" s="5"/>
      <c r="VXU286" s="5"/>
      <c r="VXV286" s="5"/>
      <c r="VXW286" s="5"/>
      <c r="VXX286" s="5"/>
      <c r="VXY286" s="5"/>
      <c r="VXZ286" s="5"/>
      <c r="VYA286" s="5"/>
      <c r="VYB286" s="5"/>
      <c r="VYC286" s="5"/>
      <c r="VYD286" s="5"/>
      <c r="VYE286" s="5"/>
      <c r="VYF286" s="5"/>
      <c r="VYG286" s="5"/>
      <c r="VYH286" s="5"/>
      <c r="VYI286" s="5"/>
      <c r="VYJ286" s="5"/>
      <c r="VYK286" s="5"/>
      <c r="VYL286" s="5"/>
      <c r="VYM286" s="5"/>
      <c r="VYN286" s="5"/>
      <c r="VYO286" s="5"/>
      <c r="VYP286" s="5"/>
      <c r="VYQ286" s="5"/>
      <c r="VYR286" s="5"/>
      <c r="VYS286" s="5"/>
      <c r="VYT286" s="5"/>
      <c r="VYU286" s="5"/>
      <c r="VYV286" s="5"/>
      <c r="VYW286" s="5"/>
      <c r="VYX286" s="5"/>
      <c r="VYY286" s="5"/>
      <c r="VYZ286" s="5"/>
      <c r="VZA286" s="5"/>
      <c r="VZB286" s="5"/>
      <c r="VZC286" s="5"/>
      <c r="VZD286" s="5"/>
      <c r="VZE286" s="5"/>
      <c r="VZF286" s="5"/>
      <c r="VZG286" s="5"/>
      <c r="VZH286" s="5"/>
      <c r="VZI286" s="5"/>
      <c r="VZJ286" s="5"/>
      <c r="VZK286" s="5"/>
      <c r="VZL286" s="5"/>
      <c r="VZM286" s="5"/>
      <c r="VZN286" s="5"/>
      <c r="VZO286" s="5"/>
      <c r="VZP286" s="5"/>
      <c r="VZQ286" s="5"/>
      <c r="VZR286" s="5"/>
      <c r="VZS286" s="5"/>
      <c r="VZT286" s="5"/>
      <c r="VZU286" s="5"/>
      <c r="VZV286" s="5"/>
      <c r="VZW286" s="5"/>
      <c r="VZX286" s="5"/>
      <c r="VZY286" s="5"/>
      <c r="VZZ286" s="5"/>
      <c r="WAA286" s="5"/>
      <c r="WAB286" s="5"/>
      <c r="WAC286" s="5"/>
      <c r="WAD286" s="5"/>
      <c r="WAE286" s="5"/>
      <c r="WAF286" s="5"/>
      <c r="WAG286" s="5"/>
      <c r="WAH286" s="5"/>
      <c r="WAI286" s="5"/>
      <c r="WAJ286" s="5"/>
      <c r="WAK286" s="5"/>
      <c r="WAL286" s="5"/>
      <c r="WAM286" s="5"/>
      <c r="WAN286" s="5"/>
      <c r="WAO286" s="5"/>
      <c r="WAP286" s="5"/>
      <c r="WAQ286" s="5"/>
      <c r="WAR286" s="5"/>
      <c r="WAS286" s="5"/>
      <c r="WAT286" s="5"/>
      <c r="WAU286" s="5"/>
      <c r="WAV286" s="5"/>
      <c r="WAW286" s="5"/>
      <c r="WAX286" s="5"/>
      <c r="WAY286" s="5"/>
      <c r="WAZ286" s="5"/>
      <c r="WBA286" s="5"/>
      <c r="WBB286" s="5"/>
      <c r="WBC286" s="5"/>
      <c r="WBD286" s="5"/>
      <c r="WBE286" s="5"/>
      <c r="WBF286" s="5"/>
      <c r="WBG286" s="5"/>
      <c r="WBH286" s="5"/>
      <c r="WBI286" s="5"/>
      <c r="WBJ286" s="5"/>
      <c r="WBK286" s="5"/>
      <c r="WBL286" s="5"/>
      <c r="WBM286" s="5"/>
      <c r="WBN286" s="5"/>
      <c r="WBO286" s="5"/>
      <c r="WBP286" s="5"/>
      <c r="WBQ286" s="5"/>
      <c r="WBR286" s="5"/>
      <c r="WBS286" s="5"/>
      <c r="WBT286" s="5"/>
      <c r="WBU286" s="5"/>
      <c r="WBV286" s="5"/>
      <c r="WBW286" s="5"/>
      <c r="WBX286" s="5"/>
      <c r="WBY286" s="5"/>
      <c r="WBZ286" s="5"/>
      <c r="WCA286" s="5"/>
      <c r="WCB286" s="5"/>
      <c r="WCC286" s="5"/>
      <c r="WCD286" s="5"/>
      <c r="WCE286" s="5"/>
      <c r="WCF286" s="5"/>
      <c r="WCG286" s="5"/>
      <c r="WCH286" s="5"/>
      <c r="WCI286" s="5"/>
      <c r="WCJ286" s="5"/>
      <c r="WCK286" s="5"/>
      <c r="WCL286" s="5"/>
      <c r="WCM286" s="5"/>
      <c r="WCN286" s="5"/>
      <c r="WCO286" s="5"/>
      <c r="WCP286" s="5"/>
      <c r="WCQ286" s="5"/>
      <c r="WCR286" s="5"/>
      <c r="WCS286" s="5"/>
      <c r="WCT286" s="5"/>
      <c r="WCU286" s="5"/>
      <c r="WCV286" s="5"/>
      <c r="WCW286" s="5"/>
      <c r="WCX286" s="5"/>
      <c r="WCY286" s="5"/>
      <c r="WCZ286" s="5"/>
      <c r="WDA286" s="5"/>
      <c r="WDB286" s="5"/>
      <c r="WDC286" s="5"/>
      <c r="WDD286" s="5"/>
      <c r="WDE286" s="5"/>
      <c r="WDF286" s="5"/>
      <c r="WDG286" s="5"/>
      <c r="WDH286" s="5"/>
      <c r="WDI286" s="5"/>
      <c r="WDJ286" s="5"/>
      <c r="WDK286" s="5"/>
      <c r="WDL286" s="5"/>
      <c r="WDM286" s="5"/>
      <c r="WDN286" s="5"/>
      <c r="WDO286" s="5"/>
      <c r="WDP286" s="5"/>
      <c r="WDQ286" s="5"/>
      <c r="WDR286" s="5"/>
      <c r="WDS286" s="5"/>
      <c r="WDT286" s="5"/>
      <c r="WDU286" s="5"/>
      <c r="WDV286" s="5"/>
      <c r="WDW286" s="5"/>
      <c r="WDX286" s="5"/>
      <c r="WDY286" s="5"/>
      <c r="WDZ286" s="5"/>
      <c r="WEA286" s="5"/>
      <c r="WEB286" s="5"/>
      <c r="WEC286" s="5"/>
      <c r="WED286" s="5"/>
      <c r="WEE286" s="5"/>
      <c r="WEF286" s="5"/>
      <c r="WEG286" s="5"/>
      <c r="WEH286" s="5"/>
      <c r="WEI286" s="5"/>
      <c r="WEJ286" s="5"/>
      <c r="WEK286" s="5"/>
      <c r="WEL286" s="5"/>
      <c r="WEM286" s="5"/>
      <c r="WEN286" s="5"/>
      <c r="WEO286" s="5"/>
      <c r="WEP286" s="5"/>
      <c r="WEQ286" s="5"/>
      <c r="WER286" s="5"/>
      <c r="WES286" s="5"/>
      <c r="WET286" s="5"/>
      <c r="WEU286" s="5"/>
      <c r="WEV286" s="5"/>
      <c r="WEW286" s="5"/>
      <c r="WEX286" s="5"/>
      <c r="WEY286" s="5"/>
      <c r="WEZ286" s="5"/>
      <c r="WFA286" s="5"/>
      <c r="WFB286" s="5"/>
      <c r="WFC286" s="5"/>
      <c r="WFD286" s="5"/>
      <c r="WFE286" s="5"/>
      <c r="WFF286" s="5"/>
      <c r="WFG286" s="5"/>
      <c r="WFH286" s="5"/>
      <c r="WFI286" s="5"/>
      <c r="WFJ286" s="5"/>
      <c r="WFK286" s="5"/>
      <c r="WFL286" s="5"/>
      <c r="WFM286" s="5"/>
      <c r="WFN286" s="5"/>
      <c r="WFO286" s="5"/>
      <c r="WFP286" s="5"/>
      <c r="WFQ286" s="5"/>
      <c r="WFR286" s="5"/>
      <c r="WFS286" s="5"/>
      <c r="WFT286" s="5"/>
      <c r="WFU286" s="5"/>
      <c r="WFV286" s="5"/>
      <c r="WFW286" s="5"/>
      <c r="WFX286" s="5"/>
      <c r="WFY286" s="5"/>
      <c r="WFZ286" s="5"/>
      <c r="WGA286" s="5"/>
      <c r="WGB286" s="5"/>
      <c r="WGC286" s="5"/>
      <c r="WGD286" s="5"/>
      <c r="WGE286" s="5"/>
      <c r="WGF286" s="5"/>
      <c r="WGG286" s="5"/>
      <c r="WGH286" s="5"/>
      <c r="WGI286" s="5"/>
      <c r="WGJ286" s="5"/>
      <c r="WGK286" s="5"/>
      <c r="WGL286" s="5"/>
      <c r="WGM286" s="5"/>
      <c r="WGN286" s="5"/>
      <c r="WGO286" s="5"/>
      <c r="WGP286" s="5"/>
      <c r="WGQ286" s="5"/>
      <c r="WGR286" s="5"/>
      <c r="WGS286" s="5"/>
      <c r="WGT286" s="5"/>
      <c r="WGU286" s="5"/>
      <c r="WGV286" s="5"/>
      <c r="WGW286" s="5"/>
      <c r="WGX286" s="5"/>
      <c r="WGY286" s="5"/>
      <c r="WGZ286" s="5"/>
      <c r="WHA286" s="5"/>
      <c r="WHB286" s="5"/>
      <c r="WHC286" s="5"/>
      <c r="WHD286" s="5"/>
      <c r="WHE286" s="5"/>
      <c r="WHF286" s="5"/>
      <c r="WHG286" s="5"/>
      <c r="WHH286" s="5"/>
      <c r="WHI286" s="5"/>
      <c r="WHJ286" s="5"/>
      <c r="WHK286" s="5"/>
      <c r="WHL286" s="5"/>
      <c r="WHM286" s="5"/>
      <c r="WHN286" s="5"/>
      <c r="WHO286" s="5"/>
      <c r="WHP286" s="5"/>
      <c r="WHQ286" s="5"/>
      <c r="WHR286" s="5"/>
      <c r="WHS286" s="5"/>
      <c r="WHT286" s="5"/>
      <c r="WHU286" s="5"/>
      <c r="WHV286" s="5"/>
      <c r="WHW286" s="5"/>
      <c r="WHX286" s="5"/>
      <c r="WHY286" s="5"/>
      <c r="WHZ286" s="5"/>
      <c r="WIA286" s="5"/>
      <c r="WIB286" s="5"/>
      <c r="WIC286" s="5"/>
      <c r="WID286" s="5"/>
      <c r="WIE286" s="5"/>
      <c r="WIF286" s="5"/>
      <c r="WIG286" s="5"/>
      <c r="WIH286" s="5"/>
      <c r="WII286" s="5"/>
      <c r="WIJ286" s="5"/>
      <c r="WIK286" s="5"/>
      <c r="WIL286" s="5"/>
      <c r="WIM286" s="5"/>
      <c r="WIN286" s="5"/>
      <c r="WIO286" s="5"/>
      <c r="WIP286" s="5"/>
      <c r="WIQ286" s="5"/>
      <c r="WIR286" s="5"/>
      <c r="WIS286" s="5"/>
      <c r="WIT286" s="5"/>
      <c r="WIU286" s="5"/>
      <c r="WIV286" s="5"/>
      <c r="WIW286" s="5"/>
      <c r="WIX286" s="5"/>
      <c r="WIY286" s="5"/>
      <c r="WIZ286" s="5"/>
      <c r="WJA286" s="5"/>
      <c r="WJB286" s="5"/>
      <c r="WJC286" s="5"/>
      <c r="WJD286" s="5"/>
      <c r="WJE286" s="5"/>
      <c r="WJF286" s="5"/>
      <c r="WJG286" s="5"/>
      <c r="WJH286" s="5"/>
      <c r="WJI286" s="5"/>
      <c r="WJJ286" s="5"/>
      <c r="WJK286" s="5"/>
      <c r="WJL286" s="5"/>
      <c r="WJM286" s="5"/>
      <c r="WJN286" s="5"/>
      <c r="WJO286" s="5"/>
      <c r="WJP286" s="5"/>
      <c r="WJQ286" s="5"/>
      <c r="WJR286" s="5"/>
      <c r="WJS286" s="5"/>
      <c r="WJT286" s="5"/>
      <c r="WJU286" s="5"/>
      <c r="WJV286" s="5"/>
      <c r="WJW286" s="5"/>
      <c r="WJX286" s="5"/>
      <c r="WJY286" s="5"/>
      <c r="WJZ286" s="5"/>
      <c r="WKA286" s="5"/>
      <c r="WKB286" s="5"/>
      <c r="WKC286" s="5"/>
      <c r="WKD286" s="5"/>
      <c r="WKE286" s="5"/>
      <c r="WKF286" s="5"/>
      <c r="WKG286" s="5"/>
      <c r="WKH286" s="5"/>
      <c r="WKI286" s="5"/>
      <c r="WKJ286" s="5"/>
      <c r="WKK286" s="5"/>
      <c r="WKL286" s="5"/>
      <c r="WKM286" s="5"/>
      <c r="WKN286" s="5"/>
      <c r="WKO286" s="5"/>
      <c r="WKP286" s="5"/>
      <c r="WKQ286" s="5"/>
      <c r="WKR286" s="5"/>
      <c r="WKS286" s="5"/>
      <c r="WKT286" s="5"/>
      <c r="WKU286" s="5"/>
      <c r="WKV286" s="5"/>
      <c r="WKW286" s="5"/>
      <c r="WKX286" s="5"/>
      <c r="WKY286" s="5"/>
      <c r="WKZ286" s="5"/>
      <c r="WLA286" s="5"/>
      <c r="WLB286" s="5"/>
      <c r="WLC286" s="5"/>
      <c r="WLD286" s="5"/>
      <c r="WLE286" s="5"/>
      <c r="WLF286" s="5"/>
      <c r="WLG286" s="5"/>
      <c r="WLH286" s="5"/>
      <c r="WLI286" s="5"/>
      <c r="WLJ286" s="5"/>
      <c r="WLK286" s="5"/>
      <c r="WLL286" s="5"/>
      <c r="WLM286" s="5"/>
      <c r="WLN286" s="5"/>
      <c r="WLO286" s="5"/>
      <c r="WLP286" s="5"/>
      <c r="WLQ286" s="5"/>
      <c r="WLR286" s="5"/>
      <c r="WLS286" s="5"/>
      <c r="WLT286" s="5"/>
      <c r="WLU286" s="5"/>
      <c r="WLV286" s="5"/>
      <c r="WLW286" s="5"/>
      <c r="WLX286" s="5"/>
      <c r="WLY286" s="5"/>
      <c r="WLZ286" s="5"/>
      <c r="WMA286" s="5"/>
      <c r="WMB286" s="5"/>
      <c r="WMC286" s="5"/>
      <c r="WMD286" s="5"/>
      <c r="WME286" s="5"/>
      <c r="WMF286" s="5"/>
      <c r="WMG286" s="5"/>
      <c r="WMH286" s="5"/>
      <c r="WMI286" s="5"/>
      <c r="WMJ286" s="5"/>
      <c r="WMK286" s="5"/>
      <c r="WML286" s="5"/>
      <c r="WMM286" s="5"/>
      <c r="WMN286" s="5"/>
      <c r="WMO286" s="5"/>
      <c r="WMP286" s="5"/>
      <c r="WMQ286" s="5"/>
      <c r="WMR286" s="5"/>
      <c r="WMS286" s="5"/>
      <c r="WMT286" s="5"/>
      <c r="WMU286" s="5"/>
      <c r="WMV286" s="5"/>
      <c r="WMW286" s="5"/>
      <c r="WMX286" s="5"/>
      <c r="WMY286" s="5"/>
      <c r="WMZ286" s="5"/>
      <c r="WNA286" s="5"/>
      <c r="WNB286" s="5"/>
      <c r="WNC286" s="5"/>
      <c r="WND286" s="5"/>
      <c r="WNE286" s="5"/>
      <c r="WNF286" s="5"/>
      <c r="WNG286" s="5"/>
      <c r="WNH286" s="5"/>
      <c r="WNI286" s="5"/>
      <c r="WNJ286" s="5"/>
      <c r="WNK286" s="5"/>
      <c r="WNL286" s="5"/>
      <c r="WNM286" s="5"/>
      <c r="WNN286" s="5"/>
      <c r="WNO286" s="5"/>
      <c r="WNP286" s="5"/>
      <c r="WNQ286" s="5"/>
      <c r="WNR286" s="5"/>
      <c r="WNS286" s="5"/>
      <c r="WNT286" s="5"/>
      <c r="WNU286" s="5"/>
      <c r="WNV286" s="5"/>
      <c r="WNW286" s="5"/>
      <c r="WNX286" s="5"/>
      <c r="WNY286" s="5"/>
      <c r="WNZ286" s="5"/>
      <c r="WOA286" s="5"/>
      <c r="WOB286" s="5"/>
      <c r="WOC286" s="5"/>
      <c r="WOD286" s="5"/>
      <c r="WOE286" s="5"/>
      <c r="WOF286" s="5"/>
      <c r="WOG286" s="5"/>
      <c r="WOH286" s="5"/>
      <c r="WOI286" s="5"/>
      <c r="WOJ286" s="5"/>
      <c r="WOK286" s="5"/>
      <c r="WOL286" s="5"/>
      <c r="WOM286" s="5"/>
      <c r="WON286" s="5"/>
      <c r="WOO286" s="5"/>
      <c r="WOP286" s="5"/>
      <c r="WOQ286" s="5"/>
      <c r="WOR286" s="5"/>
      <c r="WOS286" s="5"/>
      <c r="WOT286" s="5"/>
      <c r="WOU286" s="5"/>
      <c r="WOV286" s="5"/>
      <c r="WOW286" s="5"/>
      <c r="WOX286" s="5"/>
      <c r="WOY286" s="5"/>
      <c r="WOZ286" s="5"/>
      <c r="WPA286" s="5"/>
      <c r="WPB286" s="5"/>
      <c r="WPC286" s="5"/>
      <c r="WPD286" s="5"/>
      <c r="WPE286" s="5"/>
      <c r="WPF286" s="5"/>
      <c r="WPG286" s="5"/>
      <c r="WPH286" s="5"/>
      <c r="WPI286" s="5"/>
      <c r="WPJ286" s="5"/>
      <c r="WPK286" s="5"/>
      <c r="WPL286" s="5"/>
      <c r="WPM286" s="5"/>
      <c r="WPN286" s="5"/>
      <c r="WPO286" s="5"/>
      <c r="WPP286" s="5"/>
      <c r="WPQ286" s="5"/>
      <c r="WPR286" s="5"/>
      <c r="WPS286" s="5"/>
      <c r="WPT286" s="5"/>
      <c r="WPU286" s="5"/>
      <c r="WPV286" s="5"/>
      <c r="WPW286" s="5"/>
      <c r="WPX286" s="5"/>
      <c r="WPY286" s="5"/>
      <c r="WPZ286" s="5"/>
      <c r="WQA286" s="5"/>
      <c r="WQB286" s="5"/>
      <c r="WQC286" s="5"/>
      <c r="WQD286" s="5"/>
      <c r="WQE286" s="5"/>
      <c r="WQF286" s="5"/>
      <c r="WQG286" s="5"/>
      <c r="WQH286" s="5"/>
      <c r="WQI286" s="5"/>
      <c r="WQJ286" s="5"/>
      <c r="WQK286" s="5"/>
      <c r="WQL286" s="5"/>
      <c r="WQM286" s="5"/>
      <c r="WQN286" s="5"/>
      <c r="WQO286" s="5"/>
      <c r="WQP286" s="5"/>
      <c r="WQQ286" s="5"/>
      <c r="WQR286" s="5"/>
      <c r="WQS286" s="5"/>
      <c r="WQT286" s="5"/>
      <c r="WQU286" s="5"/>
      <c r="WQV286" s="5"/>
      <c r="WQW286" s="5"/>
      <c r="WQX286" s="5"/>
      <c r="WQY286" s="5"/>
      <c r="WQZ286" s="5"/>
      <c r="WRA286" s="5"/>
      <c r="WRB286" s="5"/>
      <c r="WRC286" s="5"/>
      <c r="WRD286" s="5"/>
      <c r="WRE286" s="5"/>
      <c r="WRF286" s="5"/>
      <c r="WRG286" s="5"/>
      <c r="WRH286" s="5"/>
      <c r="WRI286" s="5"/>
      <c r="WRJ286" s="5"/>
      <c r="WRK286" s="5"/>
      <c r="WRL286" s="5"/>
      <c r="WRM286" s="5"/>
      <c r="WRN286" s="5"/>
      <c r="WRO286" s="5"/>
      <c r="WRP286" s="5"/>
      <c r="WRQ286" s="5"/>
      <c r="WRR286" s="5"/>
      <c r="WRS286" s="5"/>
      <c r="WRT286" s="5"/>
      <c r="WRU286" s="5"/>
      <c r="WRV286" s="5"/>
      <c r="WRW286" s="5"/>
      <c r="WRX286" s="5"/>
      <c r="WRY286" s="5"/>
      <c r="WRZ286" s="5"/>
      <c r="WSA286" s="5"/>
      <c r="WSB286" s="5"/>
      <c r="WSC286" s="5"/>
      <c r="WSD286" s="5"/>
      <c r="WSE286" s="5"/>
      <c r="WSF286" s="5"/>
      <c r="WSG286" s="5"/>
      <c r="WSH286" s="5"/>
      <c r="WSI286" s="5"/>
      <c r="WSJ286" s="5"/>
      <c r="WSK286" s="5"/>
      <c r="WSL286" s="5"/>
      <c r="WSM286" s="5"/>
      <c r="WSN286" s="5"/>
      <c r="WSO286" s="5"/>
      <c r="WSP286" s="5"/>
      <c r="WSQ286" s="5"/>
      <c r="WSR286" s="5"/>
      <c r="WSS286" s="5"/>
      <c r="WST286" s="5"/>
      <c r="WSU286" s="5"/>
      <c r="WSV286" s="5"/>
      <c r="WSW286" s="5"/>
      <c r="WSX286" s="5"/>
      <c r="WSY286" s="5"/>
      <c r="WSZ286" s="5"/>
      <c r="WTA286" s="5"/>
      <c r="WTB286" s="5"/>
      <c r="WTC286" s="5"/>
      <c r="WTD286" s="5"/>
      <c r="WTE286" s="5"/>
      <c r="WTF286" s="5"/>
      <c r="WTG286" s="5"/>
      <c r="WTH286" s="5"/>
      <c r="WTI286" s="5"/>
      <c r="WTJ286" s="5"/>
      <c r="WTK286" s="5"/>
      <c r="WTL286" s="5"/>
      <c r="WTM286" s="5"/>
      <c r="WTN286" s="5"/>
      <c r="WTO286" s="5"/>
      <c r="WTP286" s="5"/>
      <c r="WTQ286" s="5"/>
      <c r="WTR286" s="5"/>
      <c r="WTS286" s="5"/>
      <c r="WTT286" s="5"/>
      <c r="WTU286" s="5"/>
      <c r="WTV286" s="5"/>
      <c r="WTW286" s="5"/>
      <c r="WTX286" s="5"/>
      <c r="WTY286" s="5"/>
      <c r="WTZ286" s="5"/>
      <c r="WUA286" s="5"/>
      <c r="WUB286" s="5"/>
      <c r="WUC286" s="5"/>
      <c r="WUD286" s="5"/>
      <c r="WUE286" s="5"/>
      <c r="WUF286" s="5"/>
      <c r="WUG286" s="5"/>
      <c r="WUH286" s="5"/>
      <c r="WUI286" s="5"/>
      <c r="WUJ286" s="5"/>
      <c r="WUK286" s="5"/>
      <c r="WUL286" s="5"/>
      <c r="WUM286" s="5"/>
      <c r="WUN286" s="5"/>
      <c r="WUO286" s="5"/>
      <c r="WUP286" s="5"/>
      <c r="WUQ286" s="5"/>
      <c r="WUR286" s="5"/>
      <c r="WUS286" s="5"/>
      <c r="WUT286" s="5"/>
      <c r="WUU286" s="5"/>
      <c r="WUV286" s="5"/>
      <c r="WUW286" s="5"/>
      <c r="WUX286" s="5"/>
      <c r="WUY286" s="5"/>
      <c r="WUZ286" s="5"/>
      <c r="WVA286" s="5"/>
      <c r="WVB286" s="5"/>
      <c r="WVC286" s="5"/>
      <c r="WVD286" s="5"/>
      <c r="WVE286" s="5"/>
      <c r="WVF286" s="5"/>
      <c r="WVG286" s="5"/>
      <c r="WVH286" s="5"/>
      <c r="WVI286" s="5"/>
      <c r="WVJ286" s="5"/>
      <c r="WVK286" s="5"/>
      <c r="WVL286" s="5"/>
      <c r="WVM286" s="5"/>
      <c r="WVN286" s="5"/>
      <c r="WVO286" s="5"/>
      <c r="WVP286" s="5"/>
      <c r="WVQ286" s="5"/>
      <c r="WVR286" s="5"/>
      <c r="WVS286" s="5"/>
      <c r="WVT286" s="5"/>
      <c r="WVU286" s="5"/>
      <c r="WVV286" s="5"/>
      <c r="WVW286" s="5"/>
      <c r="WVX286" s="5"/>
      <c r="WVY286" s="5"/>
      <c r="WVZ286" s="5"/>
      <c r="WWA286" s="5"/>
      <c r="WWB286" s="5"/>
      <c r="WWC286" s="5"/>
      <c r="WWD286" s="5"/>
      <c r="WWE286" s="5"/>
      <c r="WWF286" s="5"/>
      <c r="WWG286" s="5"/>
      <c r="WWH286" s="5"/>
      <c r="WWI286" s="5"/>
      <c r="WWJ286" s="5"/>
      <c r="WWK286" s="5"/>
      <c r="WWL286" s="5"/>
      <c r="WWM286" s="5"/>
      <c r="WWN286" s="5"/>
      <c r="WWO286" s="5"/>
      <c r="WWP286" s="5"/>
      <c r="WWQ286" s="5"/>
      <c r="WWR286" s="5"/>
      <c r="WWS286" s="5"/>
      <c r="WWT286" s="5"/>
      <c r="WWU286" s="5"/>
      <c r="WWV286" s="5"/>
      <c r="WWW286" s="5"/>
      <c r="WWX286" s="5"/>
      <c r="WWY286" s="5"/>
      <c r="WWZ286" s="5"/>
      <c r="WXA286" s="5"/>
      <c r="WXB286" s="5"/>
      <c r="WXC286" s="5"/>
      <c r="WXD286" s="5"/>
      <c r="WXE286" s="5"/>
      <c r="WXF286" s="5"/>
      <c r="WXG286" s="5"/>
      <c r="WXH286" s="5"/>
      <c r="WXI286" s="5"/>
      <c r="WXJ286" s="5"/>
      <c r="WXK286" s="5"/>
      <c r="WXL286" s="5"/>
      <c r="WXM286" s="5"/>
      <c r="WXN286" s="5"/>
      <c r="WXO286" s="5"/>
      <c r="WXP286" s="5"/>
      <c r="WXQ286" s="5"/>
      <c r="WXR286" s="5"/>
      <c r="WXS286" s="5"/>
      <c r="WXT286" s="5"/>
      <c r="WXU286" s="5"/>
      <c r="WXV286" s="5"/>
      <c r="WXW286" s="5"/>
      <c r="WXX286" s="5"/>
      <c r="WXY286" s="5"/>
      <c r="WXZ286" s="5"/>
      <c r="WYA286" s="5"/>
      <c r="WYB286" s="5"/>
      <c r="WYC286" s="5"/>
      <c r="WYD286" s="5"/>
      <c r="WYE286" s="5"/>
      <c r="WYF286" s="5"/>
      <c r="WYG286" s="5"/>
      <c r="WYH286" s="5"/>
      <c r="WYI286" s="5"/>
      <c r="WYJ286" s="5"/>
      <c r="WYK286" s="5"/>
      <c r="WYL286" s="5"/>
      <c r="WYM286" s="5"/>
      <c r="WYN286" s="5"/>
      <c r="WYO286" s="5"/>
      <c r="WYP286" s="5"/>
      <c r="WYQ286" s="5"/>
      <c r="WYR286" s="5"/>
      <c r="WYS286" s="5"/>
      <c r="WYT286" s="5"/>
      <c r="WYU286" s="5"/>
      <c r="WYV286" s="5"/>
      <c r="WYW286" s="5"/>
      <c r="WYX286" s="5"/>
      <c r="WYY286" s="5"/>
      <c r="WYZ286" s="5"/>
      <c r="WZA286" s="5"/>
      <c r="WZB286" s="5"/>
      <c r="WZC286" s="5"/>
      <c r="WZD286" s="5"/>
      <c r="WZE286" s="5"/>
      <c r="WZF286" s="5"/>
      <c r="WZG286" s="5"/>
      <c r="WZH286" s="5"/>
      <c r="WZI286" s="5"/>
      <c r="WZJ286" s="5"/>
      <c r="WZK286" s="5"/>
      <c r="WZL286" s="5"/>
      <c r="WZM286" s="5"/>
      <c r="WZN286" s="5"/>
      <c r="WZO286" s="5"/>
      <c r="WZP286" s="5"/>
      <c r="WZQ286" s="5"/>
      <c r="WZR286" s="5"/>
      <c r="WZS286" s="5"/>
      <c r="WZT286" s="5"/>
      <c r="WZU286" s="5"/>
      <c r="WZV286" s="5"/>
      <c r="WZW286" s="5"/>
      <c r="WZX286" s="5"/>
      <c r="WZY286" s="5"/>
      <c r="WZZ286" s="5"/>
      <c r="XAA286" s="5"/>
      <c r="XAB286" s="5"/>
      <c r="XAC286" s="5"/>
      <c r="XAD286" s="5"/>
      <c r="XAE286" s="5"/>
      <c r="XAF286" s="5"/>
      <c r="XAG286" s="5"/>
      <c r="XAH286" s="5"/>
      <c r="XAI286" s="5"/>
      <c r="XAJ286" s="5"/>
      <c r="XAK286" s="5"/>
      <c r="XAL286" s="5"/>
      <c r="XAM286" s="5"/>
      <c r="XAN286" s="5"/>
      <c r="XAO286" s="5"/>
      <c r="XAP286" s="5"/>
      <c r="XAQ286" s="5"/>
      <c r="XAR286" s="5"/>
      <c r="XAS286" s="5"/>
      <c r="XAT286" s="5"/>
      <c r="XAU286" s="5"/>
      <c r="XAV286" s="5"/>
      <c r="XAW286" s="5"/>
      <c r="XAX286" s="5"/>
      <c r="XAY286" s="5"/>
      <c r="XAZ286" s="5"/>
      <c r="XBA286" s="5"/>
      <c r="XBB286" s="5"/>
      <c r="XBC286" s="5"/>
      <c r="XBD286" s="5"/>
      <c r="XBE286" s="5"/>
      <c r="XBF286" s="5"/>
      <c r="XBG286" s="5"/>
      <c r="XBH286" s="5"/>
      <c r="XBI286" s="5"/>
      <c r="XBJ286" s="5"/>
      <c r="XBK286" s="5"/>
      <c r="XBL286" s="5"/>
      <c r="XBM286" s="5"/>
      <c r="XBN286" s="5"/>
      <c r="XBO286" s="5"/>
      <c r="XBP286" s="5"/>
      <c r="XBQ286" s="5"/>
      <c r="XBR286" s="5"/>
      <c r="XBS286" s="5"/>
      <c r="XBT286" s="5"/>
      <c r="XBU286" s="5"/>
      <c r="XBV286" s="5"/>
      <c r="XBW286" s="5"/>
      <c r="XBX286" s="5"/>
      <c r="XBY286" s="5"/>
      <c r="XBZ286" s="5"/>
      <c r="XCA286" s="5"/>
      <c r="XCB286" s="5"/>
      <c r="XCC286" s="5"/>
      <c r="XCD286" s="5"/>
      <c r="XCE286" s="5"/>
      <c r="XCF286" s="5"/>
      <c r="XCG286" s="5"/>
      <c r="XCH286" s="5"/>
      <c r="XCI286" s="5"/>
      <c r="XCJ286" s="5"/>
      <c r="XCK286" s="5"/>
      <c r="XCL286" s="5"/>
      <c r="XCM286" s="5"/>
      <c r="XCN286" s="5"/>
      <c r="XCO286" s="5"/>
      <c r="XCP286" s="5"/>
      <c r="XCQ286" s="5"/>
      <c r="XCR286" s="5"/>
      <c r="XCS286" s="5"/>
      <c r="XCT286" s="5"/>
      <c r="XCU286" s="5"/>
      <c r="XCV286" s="5"/>
      <c r="XCW286" s="5"/>
      <c r="XCX286" s="5"/>
      <c r="XCY286" s="5"/>
      <c r="XCZ286" s="5"/>
      <c r="XDA286" s="5"/>
      <c r="XDB286" s="5"/>
      <c r="XDC286" s="5"/>
      <c r="XDD286" s="5"/>
      <c r="XDE286" s="5"/>
      <c r="XDF286" s="5"/>
      <c r="XDG286" s="5"/>
      <c r="XDH286" s="5"/>
      <c r="XDI286" s="5"/>
      <c r="XDJ286" s="5"/>
      <c r="XDK286" s="5"/>
      <c r="XDL286" s="5"/>
      <c r="XDM286" s="5"/>
      <c r="XDN286" s="5"/>
      <c r="XDO286" s="5"/>
      <c r="XDP286" s="5"/>
      <c r="XDQ286" s="5"/>
      <c r="XDR286" s="5"/>
      <c r="XDS286" s="5"/>
      <c r="XDT286" s="5"/>
      <c r="XDU286" s="5"/>
      <c r="XDV286" s="5"/>
      <c r="XDW286" s="5"/>
      <c r="XDX286" s="5"/>
      <c r="XDY286" s="5"/>
      <c r="XDZ286" s="5"/>
      <c r="XEA286" s="5"/>
      <c r="XEB286" s="5"/>
      <c r="XEC286" s="5"/>
      <c r="XED286" s="5"/>
      <c r="XEE286" s="5"/>
      <c r="XEF286" s="5"/>
      <c r="XEG286" s="5"/>
      <c r="XEH286" s="5"/>
      <c r="XEI286" s="5"/>
      <c r="XEJ286" s="5"/>
      <c r="XEK286" s="5"/>
      <c r="XEL286" s="5"/>
      <c r="XEM286" s="5"/>
      <c r="XEN286" s="5"/>
      <c r="XEO286" s="5"/>
      <c r="XEP286" s="5"/>
      <c r="XEQ286" s="5"/>
      <c r="XER286" s="5"/>
      <c r="XES286" s="5"/>
      <c r="XET286" s="5"/>
      <c r="XEU286" s="5"/>
      <c r="XEV286" s="5"/>
      <c r="XEW286" s="5"/>
      <c r="XEX286" s="5"/>
      <c r="XEY286" s="5"/>
      <c r="XEZ286" s="5"/>
      <c r="XFA286" s="5"/>
    </row>
    <row r="287" spans="1:16381"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  <c r="IW287" s="5"/>
      <c r="IX287" s="5"/>
      <c r="IY287" s="5"/>
      <c r="IZ287" s="5"/>
      <c r="JA287" s="5"/>
      <c r="JB287" s="5"/>
      <c r="JC287" s="5"/>
      <c r="JD287" s="5"/>
      <c r="JE287" s="5"/>
      <c r="JF287" s="5"/>
      <c r="JG287" s="5"/>
      <c r="JH287" s="5"/>
      <c r="JI287" s="5"/>
      <c r="JJ287" s="5"/>
      <c r="JK287" s="5"/>
      <c r="JL287" s="5"/>
      <c r="JM287" s="5"/>
      <c r="JN287" s="5"/>
      <c r="JO287" s="5"/>
      <c r="JP287" s="5"/>
      <c r="JQ287" s="5"/>
      <c r="JR287" s="5"/>
      <c r="JS287" s="5"/>
      <c r="JT287" s="5"/>
      <c r="JU287" s="5"/>
      <c r="JV287" s="5"/>
      <c r="JW287" s="5"/>
      <c r="JX287" s="5"/>
      <c r="JY287" s="5"/>
      <c r="JZ287" s="5"/>
      <c r="KA287" s="5"/>
      <c r="KB287" s="5"/>
      <c r="KC287" s="5"/>
      <c r="KD287" s="5"/>
      <c r="KE287" s="5"/>
      <c r="KF287" s="5"/>
      <c r="KG287" s="5"/>
      <c r="KH287" s="5"/>
      <c r="KI287" s="5"/>
      <c r="KJ287" s="5"/>
      <c r="KK287" s="5"/>
      <c r="KL287" s="5"/>
      <c r="KM287" s="5"/>
      <c r="KN287" s="5"/>
      <c r="KO287" s="5"/>
      <c r="KP287" s="5"/>
      <c r="KQ287" s="5"/>
      <c r="KR287" s="5"/>
      <c r="KS287" s="5"/>
      <c r="KT287" s="5"/>
      <c r="KU287" s="5"/>
      <c r="KV287" s="5"/>
      <c r="KW287" s="5"/>
      <c r="KX287" s="5"/>
      <c r="KY287" s="5"/>
      <c r="KZ287" s="5"/>
      <c r="LA287" s="5"/>
      <c r="LB287" s="5"/>
      <c r="LC287" s="5"/>
      <c r="LD287" s="5"/>
      <c r="LE287" s="5"/>
      <c r="LF287" s="5"/>
      <c r="LG287" s="5"/>
      <c r="LH287" s="5"/>
      <c r="LI287" s="5"/>
      <c r="LJ287" s="5"/>
      <c r="LK287" s="5"/>
      <c r="LL287" s="5"/>
      <c r="LM287" s="5"/>
      <c r="LN287" s="5"/>
      <c r="LO287" s="5"/>
      <c r="LP287" s="5"/>
      <c r="LQ287" s="5"/>
      <c r="LR287" s="5"/>
      <c r="LS287" s="5"/>
      <c r="LT287" s="5"/>
      <c r="LU287" s="5"/>
      <c r="LV287" s="5"/>
      <c r="LW287" s="5"/>
      <c r="LX287" s="5"/>
      <c r="LY287" s="5"/>
      <c r="LZ287" s="5"/>
      <c r="MA287" s="5"/>
      <c r="MB287" s="5"/>
      <c r="MC287" s="5"/>
      <c r="MD287" s="5"/>
      <c r="ME287" s="5"/>
      <c r="MF287" s="5"/>
      <c r="MG287" s="5"/>
      <c r="MH287" s="5"/>
      <c r="MI287" s="5"/>
      <c r="MJ287" s="5"/>
      <c r="MK287" s="5"/>
      <c r="ML287" s="5"/>
      <c r="MM287" s="5"/>
      <c r="MN287" s="5"/>
      <c r="MO287" s="5"/>
      <c r="MP287" s="5"/>
      <c r="MQ287" s="5"/>
      <c r="MR287" s="5"/>
      <c r="MS287" s="5"/>
      <c r="MT287" s="5"/>
      <c r="MU287" s="5"/>
      <c r="MV287" s="5"/>
      <c r="MW287" s="5"/>
      <c r="MX287" s="5"/>
      <c r="MY287" s="5"/>
      <c r="MZ287" s="5"/>
      <c r="NA287" s="5"/>
      <c r="NB287" s="5"/>
      <c r="NC287" s="5"/>
      <c r="ND287" s="5"/>
      <c r="NE287" s="5"/>
      <c r="NF287" s="5"/>
      <c r="NG287" s="5"/>
      <c r="NH287" s="5"/>
      <c r="NI287" s="5"/>
      <c r="NJ287" s="5"/>
      <c r="NK287" s="5"/>
      <c r="NL287" s="5"/>
      <c r="NM287" s="5"/>
      <c r="NN287" s="5"/>
      <c r="NO287" s="5"/>
      <c r="NP287" s="5"/>
      <c r="NQ287" s="5"/>
      <c r="NR287" s="5"/>
      <c r="NS287" s="5"/>
      <c r="NT287" s="5"/>
      <c r="NU287" s="5"/>
      <c r="NV287" s="5"/>
      <c r="NW287" s="5"/>
      <c r="NX287" s="5"/>
      <c r="NY287" s="5"/>
      <c r="NZ287" s="5"/>
      <c r="OA287" s="5"/>
      <c r="OB287" s="5"/>
      <c r="OC287" s="5"/>
      <c r="OD287" s="5"/>
      <c r="OE287" s="5"/>
      <c r="OF287" s="5"/>
      <c r="OG287" s="5"/>
      <c r="OH287" s="5"/>
      <c r="OI287" s="5"/>
      <c r="OJ287" s="5"/>
      <c r="OK287" s="5"/>
      <c r="OL287" s="5"/>
      <c r="OM287" s="5"/>
      <c r="ON287" s="5"/>
      <c r="OO287" s="5"/>
      <c r="OP287" s="5"/>
      <c r="OQ287" s="5"/>
      <c r="OR287" s="5"/>
      <c r="OS287" s="5"/>
      <c r="OT287" s="5"/>
      <c r="OU287" s="5"/>
      <c r="OV287" s="5"/>
      <c r="OW287" s="5"/>
      <c r="OX287" s="5"/>
      <c r="OY287" s="5"/>
      <c r="OZ287" s="5"/>
      <c r="PA287" s="5"/>
      <c r="PB287" s="5"/>
      <c r="PC287" s="5"/>
      <c r="PD287" s="5"/>
      <c r="PE287" s="5"/>
      <c r="PF287" s="5"/>
      <c r="PG287" s="5"/>
      <c r="PH287" s="5"/>
      <c r="PI287" s="5"/>
      <c r="PJ287" s="5"/>
      <c r="PK287" s="5"/>
      <c r="PL287" s="5"/>
      <c r="PM287" s="5"/>
      <c r="PN287" s="5"/>
      <c r="PO287" s="5"/>
      <c r="PP287" s="5"/>
      <c r="PQ287" s="5"/>
      <c r="PR287" s="5"/>
      <c r="PS287" s="5"/>
      <c r="PT287" s="5"/>
      <c r="PU287" s="5"/>
      <c r="PV287" s="5"/>
      <c r="PW287" s="5"/>
      <c r="PX287" s="5"/>
      <c r="PY287" s="5"/>
      <c r="PZ287" s="5"/>
      <c r="QA287" s="5"/>
      <c r="QB287" s="5"/>
      <c r="QC287" s="5"/>
      <c r="QD287" s="5"/>
      <c r="QE287" s="5"/>
      <c r="QF287" s="5"/>
      <c r="QG287" s="5"/>
      <c r="QH287" s="5"/>
      <c r="QI287" s="5"/>
      <c r="QJ287" s="5"/>
      <c r="QK287" s="5"/>
      <c r="QL287" s="5"/>
      <c r="QM287" s="5"/>
      <c r="QN287" s="5"/>
      <c r="QO287" s="5"/>
      <c r="QP287" s="5"/>
      <c r="QQ287" s="5"/>
      <c r="QR287" s="5"/>
      <c r="QS287" s="5"/>
      <c r="QT287" s="5"/>
      <c r="QU287" s="5"/>
      <c r="QV287" s="5"/>
      <c r="QW287" s="5"/>
      <c r="QX287" s="5"/>
      <c r="QY287" s="5"/>
      <c r="QZ287" s="5"/>
      <c r="RA287" s="5"/>
      <c r="RB287" s="5"/>
      <c r="RC287" s="5"/>
      <c r="RD287" s="5"/>
      <c r="RE287" s="5"/>
      <c r="RF287" s="5"/>
      <c r="RG287" s="5"/>
      <c r="RH287" s="5"/>
      <c r="RI287" s="5"/>
      <c r="RJ287" s="5"/>
      <c r="RK287" s="5"/>
      <c r="RL287" s="5"/>
      <c r="RM287" s="5"/>
      <c r="RN287" s="5"/>
      <c r="RO287" s="5"/>
      <c r="RP287" s="5"/>
      <c r="RQ287" s="5"/>
      <c r="RR287" s="5"/>
      <c r="RS287" s="5"/>
      <c r="RT287" s="5"/>
      <c r="RU287" s="5"/>
      <c r="RV287" s="5"/>
      <c r="RW287" s="5"/>
      <c r="RX287" s="5"/>
      <c r="RY287" s="5"/>
      <c r="RZ287" s="5"/>
      <c r="SA287" s="5"/>
      <c r="SB287" s="5"/>
      <c r="SC287" s="5"/>
      <c r="SD287" s="5"/>
      <c r="SE287" s="5"/>
      <c r="SF287" s="5"/>
      <c r="SG287" s="5"/>
      <c r="SH287" s="5"/>
      <c r="SI287" s="5"/>
      <c r="SJ287" s="5"/>
      <c r="SK287" s="5"/>
      <c r="SL287" s="5"/>
      <c r="SM287" s="5"/>
      <c r="SN287" s="5"/>
      <c r="SO287" s="5"/>
      <c r="SP287" s="5"/>
      <c r="SQ287" s="5"/>
      <c r="SR287" s="5"/>
      <c r="SS287" s="5"/>
      <c r="ST287" s="5"/>
      <c r="SU287" s="5"/>
      <c r="SV287" s="5"/>
      <c r="SW287" s="5"/>
      <c r="SX287" s="5"/>
      <c r="SY287" s="5"/>
      <c r="SZ287" s="5"/>
      <c r="TA287" s="5"/>
      <c r="TB287" s="5"/>
      <c r="TC287" s="5"/>
      <c r="TD287" s="5"/>
      <c r="TE287" s="5"/>
      <c r="TF287" s="5"/>
      <c r="TG287" s="5"/>
      <c r="TH287" s="5"/>
      <c r="TI287" s="5"/>
      <c r="TJ287" s="5"/>
      <c r="TK287" s="5"/>
      <c r="TL287" s="5"/>
      <c r="TM287" s="5"/>
      <c r="TN287" s="5"/>
      <c r="TO287" s="5"/>
      <c r="TP287" s="5"/>
      <c r="TQ287" s="5"/>
      <c r="TR287" s="5"/>
      <c r="TS287" s="5"/>
      <c r="TT287" s="5"/>
      <c r="TU287" s="5"/>
      <c r="TV287" s="5"/>
      <c r="TW287" s="5"/>
      <c r="TX287" s="5"/>
      <c r="TY287" s="5"/>
      <c r="TZ287" s="5"/>
      <c r="UA287" s="5"/>
      <c r="UB287" s="5"/>
      <c r="UC287" s="5"/>
      <c r="UD287" s="5"/>
      <c r="UE287" s="5"/>
      <c r="UF287" s="5"/>
      <c r="UG287" s="5"/>
      <c r="UH287" s="5"/>
      <c r="UI287" s="5"/>
      <c r="UJ287" s="5"/>
      <c r="UK287" s="5"/>
      <c r="UL287" s="5"/>
      <c r="UM287" s="5"/>
      <c r="UN287" s="5"/>
      <c r="UO287" s="5"/>
      <c r="UP287" s="5"/>
      <c r="UQ287" s="5"/>
      <c r="UR287" s="5"/>
      <c r="US287" s="5"/>
      <c r="UT287" s="5"/>
      <c r="UU287" s="5"/>
      <c r="UV287" s="5"/>
      <c r="UW287" s="5"/>
      <c r="UX287" s="5"/>
      <c r="UY287" s="5"/>
      <c r="UZ287" s="5"/>
      <c r="VA287" s="5"/>
      <c r="VB287" s="5"/>
      <c r="VC287" s="5"/>
      <c r="VD287" s="5"/>
      <c r="VE287" s="5"/>
      <c r="VF287" s="5"/>
      <c r="VG287" s="5"/>
      <c r="VH287" s="5"/>
      <c r="VI287" s="5"/>
      <c r="VJ287" s="5"/>
      <c r="VK287" s="5"/>
      <c r="VL287" s="5"/>
      <c r="VM287" s="5"/>
      <c r="VN287" s="5"/>
      <c r="VO287" s="5"/>
      <c r="VP287" s="5"/>
      <c r="VQ287" s="5"/>
      <c r="VR287" s="5"/>
      <c r="VS287" s="5"/>
      <c r="VT287" s="5"/>
      <c r="VU287" s="5"/>
      <c r="VV287" s="5"/>
      <c r="VW287" s="5"/>
      <c r="VX287" s="5"/>
      <c r="VY287" s="5"/>
      <c r="VZ287" s="5"/>
      <c r="WA287" s="5"/>
      <c r="WB287" s="5"/>
      <c r="WC287" s="5"/>
      <c r="WD287" s="5"/>
      <c r="WE287" s="5"/>
      <c r="WF287" s="5"/>
      <c r="WG287" s="5"/>
      <c r="WH287" s="5"/>
      <c r="WI287" s="5"/>
      <c r="WJ287" s="5"/>
      <c r="WK287" s="5"/>
      <c r="WL287" s="5"/>
      <c r="WM287" s="5"/>
      <c r="WN287" s="5"/>
      <c r="WO287" s="5"/>
      <c r="WP287" s="5"/>
      <c r="WQ287" s="5"/>
      <c r="WR287" s="5"/>
      <c r="WS287" s="5"/>
      <c r="WT287" s="5"/>
      <c r="WU287" s="5"/>
      <c r="WV287" s="5"/>
      <c r="WW287" s="5"/>
      <c r="WX287" s="5"/>
      <c r="WY287" s="5"/>
      <c r="WZ287" s="5"/>
      <c r="XA287" s="5"/>
      <c r="XB287" s="5"/>
      <c r="XC287" s="5"/>
      <c r="XD287" s="5"/>
      <c r="XE287" s="5"/>
      <c r="XF287" s="5"/>
      <c r="XG287" s="5"/>
      <c r="XH287" s="5"/>
      <c r="XI287" s="5"/>
      <c r="XJ287" s="5"/>
      <c r="XK287" s="5"/>
      <c r="XL287" s="5"/>
      <c r="XM287" s="5"/>
      <c r="XN287" s="5"/>
      <c r="XO287" s="5"/>
      <c r="XP287" s="5"/>
      <c r="XQ287" s="5"/>
      <c r="XR287" s="5"/>
      <c r="XS287" s="5"/>
      <c r="XT287" s="5"/>
      <c r="XU287" s="5"/>
      <c r="XV287" s="5"/>
      <c r="XW287" s="5"/>
      <c r="XX287" s="5"/>
      <c r="XY287" s="5"/>
      <c r="XZ287" s="5"/>
      <c r="YA287" s="5"/>
      <c r="YB287" s="5"/>
      <c r="YC287" s="5"/>
      <c r="YD287" s="5"/>
      <c r="YE287" s="5"/>
      <c r="YF287" s="5"/>
      <c r="YG287" s="5"/>
      <c r="YH287" s="5"/>
      <c r="YI287" s="5"/>
      <c r="YJ287" s="5"/>
      <c r="YK287" s="5"/>
      <c r="YL287" s="5"/>
      <c r="YM287" s="5"/>
      <c r="YN287" s="5"/>
      <c r="YO287" s="5"/>
      <c r="YP287" s="5"/>
      <c r="YQ287" s="5"/>
      <c r="YR287" s="5"/>
      <c r="YS287" s="5"/>
      <c r="YT287" s="5"/>
      <c r="YU287" s="5"/>
      <c r="YV287" s="5"/>
      <c r="YW287" s="5"/>
      <c r="YX287" s="5"/>
      <c r="YY287" s="5"/>
      <c r="YZ287" s="5"/>
      <c r="ZA287" s="5"/>
      <c r="ZB287" s="5"/>
      <c r="ZC287" s="5"/>
      <c r="ZD287" s="5"/>
      <c r="ZE287" s="5"/>
      <c r="ZF287" s="5"/>
      <c r="ZG287" s="5"/>
      <c r="ZH287" s="5"/>
      <c r="ZI287" s="5"/>
      <c r="ZJ287" s="5"/>
      <c r="ZK287" s="5"/>
      <c r="ZL287" s="5"/>
      <c r="ZM287" s="5"/>
      <c r="ZN287" s="5"/>
      <c r="ZO287" s="5"/>
      <c r="ZP287" s="5"/>
      <c r="ZQ287" s="5"/>
      <c r="ZR287" s="5"/>
      <c r="ZS287" s="5"/>
      <c r="ZT287" s="5"/>
      <c r="ZU287" s="5"/>
      <c r="ZV287" s="5"/>
      <c r="ZW287" s="5"/>
      <c r="ZX287" s="5"/>
      <c r="ZY287" s="5"/>
      <c r="ZZ287" s="5"/>
      <c r="AAA287" s="5"/>
      <c r="AAB287" s="5"/>
      <c r="AAC287" s="5"/>
      <c r="AAD287" s="5"/>
      <c r="AAE287" s="5"/>
      <c r="AAF287" s="5"/>
      <c r="AAG287" s="5"/>
      <c r="AAH287" s="5"/>
      <c r="AAI287" s="5"/>
      <c r="AAJ287" s="5"/>
      <c r="AAK287" s="5"/>
      <c r="AAL287" s="5"/>
      <c r="AAM287" s="5"/>
      <c r="AAN287" s="5"/>
      <c r="AAO287" s="5"/>
      <c r="AAP287" s="5"/>
      <c r="AAQ287" s="5"/>
      <c r="AAR287" s="5"/>
      <c r="AAS287" s="5"/>
      <c r="AAT287" s="5"/>
      <c r="AAU287" s="5"/>
      <c r="AAV287" s="5"/>
      <c r="AAW287" s="5"/>
      <c r="AAX287" s="5"/>
      <c r="AAY287" s="5"/>
      <c r="AAZ287" s="5"/>
      <c r="ABA287" s="5"/>
      <c r="ABB287" s="5"/>
      <c r="ABC287" s="5"/>
      <c r="ABD287" s="5"/>
      <c r="ABE287" s="5"/>
      <c r="ABF287" s="5"/>
      <c r="ABG287" s="5"/>
      <c r="ABH287" s="5"/>
      <c r="ABI287" s="5"/>
      <c r="ABJ287" s="5"/>
      <c r="ABK287" s="5"/>
      <c r="ABL287" s="5"/>
      <c r="ABM287" s="5"/>
      <c r="ABN287" s="5"/>
      <c r="ABO287" s="5"/>
      <c r="ABP287" s="5"/>
      <c r="ABQ287" s="5"/>
      <c r="ABR287" s="5"/>
      <c r="ABS287" s="5"/>
      <c r="ABT287" s="5"/>
      <c r="ABU287" s="5"/>
      <c r="ABV287" s="5"/>
      <c r="ABW287" s="5"/>
      <c r="ABX287" s="5"/>
      <c r="ABY287" s="5"/>
      <c r="ABZ287" s="5"/>
      <c r="ACA287" s="5"/>
      <c r="ACB287" s="5"/>
      <c r="ACC287" s="5"/>
      <c r="ACD287" s="5"/>
      <c r="ACE287" s="5"/>
      <c r="ACF287" s="5"/>
      <c r="ACG287" s="5"/>
      <c r="ACH287" s="5"/>
      <c r="ACI287" s="5"/>
      <c r="ACJ287" s="5"/>
      <c r="ACK287" s="5"/>
      <c r="ACL287" s="5"/>
      <c r="ACM287" s="5"/>
      <c r="ACN287" s="5"/>
      <c r="ACO287" s="5"/>
      <c r="ACP287" s="5"/>
      <c r="ACQ287" s="5"/>
      <c r="ACR287" s="5"/>
      <c r="ACS287" s="5"/>
      <c r="ACT287" s="5"/>
      <c r="ACU287" s="5"/>
      <c r="ACV287" s="5"/>
      <c r="ACW287" s="5"/>
      <c r="ACX287" s="5"/>
      <c r="ACY287" s="5"/>
      <c r="ACZ287" s="5"/>
      <c r="ADA287" s="5"/>
      <c r="ADB287" s="5"/>
      <c r="ADC287" s="5"/>
      <c r="ADD287" s="5"/>
      <c r="ADE287" s="5"/>
      <c r="ADF287" s="5"/>
      <c r="ADG287" s="5"/>
      <c r="ADH287" s="5"/>
      <c r="ADI287" s="5"/>
      <c r="ADJ287" s="5"/>
      <c r="ADK287" s="5"/>
      <c r="ADL287" s="5"/>
      <c r="ADM287" s="5"/>
      <c r="ADN287" s="5"/>
      <c r="ADO287" s="5"/>
      <c r="ADP287" s="5"/>
      <c r="ADQ287" s="5"/>
      <c r="ADR287" s="5"/>
      <c r="ADS287" s="5"/>
      <c r="ADT287" s="5"/>
      <c r="ADU287" s="5"/>
      <c r="ADV287" s="5"/>
      <c r="ADW287" s="5"/>
      <c r="ADX287" s="5"/>
      <c r="ADY287" s="5"/>
      <c r="ADZ287" s="5"/>
      <c r="AEA287" s="5"/>
      <c r="AEB287" s="5"/>
      <c r="AEC287" s="5"/>
      <c r="AED287" s="5"/>
      <c r="AEE287" s="5"/>
      <c r="AEF287" s="5"/>
      <c r="AEG287" s="5"/>
      <c r="AEH287" s="5"/>
      <c r="AEI287" s="5"/>
      <c r="AEJ287" s="5"/>
      <c r="AEK287" s="5"/>
      <c r="AEL287" s="5"/>
      <c r="AEM287" s="5"/>
      <c r="AEN287" s="5"/>
      <c r="AEO287" s="5"/>
      <c r="AEP287" s="5"/>
      <c r="AEQ287" s="5"/>
      <c r="AER287" s="5"/>
      <c r="AES287" s="5"/>
      <c r="AET287" s="5"/>
      <c r="AEU287" s="5"/>
      <c r="AEV287" s="5"/>
      <c r="AEW287" s="5"/>
      <c r="AEX287" s="5"/>
      <c r="AEY287" s="5"/>
      <c r="AEZ287" s="5"/>
      <c r="AFA287" s="5"/>
      <c r="AFB287" s="5"/>
      <c r="AFC287" s="5"/>
      <c r="AFD287" s="5"/>
      <c r="AFE287" s="5"/>
      <c r="AFF287" s="5"/>
      <c r="AFG287" s="5"/>
      <c r="AFH287" s="5"/>
      <c r="AFI287" s="5"/>
      <c r="AFJ287" s="5"/>
      <c r="AFK287" s="5"/>
      <c r="AFL287" s="5"/>
      <c r="AFM287" s="5"/>
      <c r="AFN287" s="5"/>
      <c r="AFO287" s="5"/>
      <c r="AFP287" s="5"/>
      <c r="AFQ287" s="5"/>
      <c r="AFR287" s="5"/>
      <c r="AFS287" s="5"/>
      <c r="AFT287" s="5"/>
      <c r="AFU287" s="5"/>
      <c r="AFV287" s="5"/>
      <c r="AFW287" s="5"/>
      <c r="AFX287" s="5"/>
      <c r="AFY287" s="5"/>
      <c r="AFZ287" s="5"/>
      <c r="AGA287" s="5"/>
      <c r="AGB287" s="5"/>
      <c r="AGC287" s="5"/>
      <c r="AGD287" s="5"/>
      <c r="AGE287" s="5"/>
      <c r="AGF287" s="5"/>
      <c r="AGG287" s="5"/>
      <c r="AGH287" s="5"/>
      <c r="AGI287" s="5"/>
      <c r="AGJ287" s="5"/>
      <c r="AGK287" s="5"/>
      <c r="AGL287" s="5"/>
      <c r="AGM287" s="5"/>
      <c r="AGN287" s="5"/>
      <c r="AGO287" s="5"/>
      <c r="AGP287" s="5"/>
      <c r="AGQ287" s="5"/>
      <c r="AGR287" s="5"/>
      <c r="AGS287" s="5"/>
      <c r="AGT287" s="5"/>
      <c r="AGU287" s="5"/>
      <c r="AGV287" s="5"/>
      <c r="AGW287" s="5"/>
      <c r="AGX287" s="5"/>
      <c r="AGY287" s="5"/>
      <c r="AGZ287" s="5"/>
      <c r="AHA287" s="5"/>
      <c r="AHB287" s="5"/>
      <c r="AHC287" s="5"/>
      <c r="AHD287" s="5"/>
      <c r="AHE287" s="5"/>
      <c r="AHF287" s="5"/>
      <c r="AHG287" s="5"/>
      <c r="AHH287" s="5"/>
      <c r="AHI287" s="5"/>
      <c r="AHJ287" s="5"/>
      <c r="AHK287" s="5"/>
      <c r="AHL287" s="5"/>
      <c r="AHM287" s="5"/>
      <c r="AHN287" s="5"/>
      <c r="AHO287" s="5"/>
      <c r="AHP287" s="5"/>
      <c r="AHQ287" s="5"/>
      <c r="AHR287" s="5"/>
      <c r="AHS287" s="5"/>
      <c r="AHT287" s="5"/>
      <c r="AHU287" s="5"/>
      <c r="AHV287" s="5"/>
      <c r="AHW287" s="5"/>
      <c r="AHX287" s="5"/>
      <c r="AHY287" s="5"/>
      <c r="AHZ287" s="5"/>
      <c r="AIA287" s="5"/>
      <c r="AIB287" s="5"/>
      <c r="AIC287" s="5"/>
      <c r="AID287" s="5"/>
      <c r="AIE287" s="5"/>
      <c r="AIF287" s="5"/>
      <c r="AIG287" s="5"/>
      <c r="AIH287" s="5"/>
      <c r="AII287" s="5"/>
      <c r="AIJ287" s="5"/>
      <c r="AIK287" s="5"/>
      <c r="AIL287" s="5"/>
      <c r="AIM287" s="5"/>
      <c r="AIN287" s="5"/>
      <c r="AIO287" s="5"/>
      <c r="AIP287" s="5"/>
      <c r="AIQ287" s="5"/>
      <c r="AIR287" s="5"/>
      <c r="AIS287" s="5"/>
      <c r="AIT287" s="5"/>
      <c r="AIU287" s="5"/>
      <c r="AIV287" s="5"/>
      <c r="AIW287" s="5"/>
      <c r="AIX287" s="5"/>
      <c r="AIY287" s="5"/>
      <c r="AIZ287" s="5"/>
      <c r="AJA287" s="5"/>
      <c r="AJB287" s="5"/>
      <c r="AJC287" s="5"/>
      <c r="AJD287" s="5"/>
      <c r="AJE287" s="5"/>
      <c r="AJF287" s="5"/>
      <c r="AJG287" s="5"/>
      <c r="AJH287" s="5"/>
      <c r="AJI287" s="5"/>
      <c r="AJJ287" s="5"/>
      <c r="AJK287" s="5"/>
      <c r="AJL287" s="5"/>
      <c r="AJM287" s="5"/>
      <c r="AJN287" s="5"/>
      <c r="AJO287" s="5"/>
      <c r="AJP287" s="5"/>
      <c r="AJQ287" s="5"/>
      <c r="AJR287" s="5"/>
      <c r="AJS287" s="5"/>
      <c r="AJT287" s="5"/>
      <c r="AJU287" s="5"/>
      <c r="AJV287" s="5"/>
      <c r="AJW287" s="5"/>
      <c r="AJX287" s="5"/>
      <c r="AJY287" s="5"/>
      <c r="AJZ287" s="5"/>
      <c r="AKA287" s="5"/>
      <c r="AKB287" s="5"/>
      <c r="AKC287" s="5"/>
      <c r="AKD287" s="5"/>
      <c r="AKE287" s="5"/>
      <c r="AKF287" s="5"/>
      <c r="AKG287" s="5"/>
      <c r="AKH287" s="5"/>
      <c r="AKI287" s="5"/>
      <c r="AKJ287" s="5"/>
      <c r="AKK287" s="5"/>
      <c r="AKL287" s="5"/>
      <c r="AKM287" s="5"/>
      <c r="AKN287" s="5"/>
      <c r="AKO287" s="5"/>
      <c r="AKP287" s="5"/>
      <c r="AKQ287" s="5"/>
      <c r="AKR287" s="5"/>
      <c r="AKS287" s="5"/>
      <c r="AKT287" s="5"/>
      <c r="AKU287" s="5"/>
      <c r="AKV287" s="5"/>
      <c r="AKW287" s="5"/>
      <c r="AKX287" s="5"/>
      <c r="AKY287" s="5"/>
      <c r="AKZ287" s="5"/>
      <c r="ALA287" s="5"/>
      <c r="ALB287" s="5"/>
      <c r="ALC287" s="5"/>
      <c r="ALD287" s="5"/>
      <c r="ALE287" s="5"/>
      <c r="ALF287" s="5"/>
      <c r="ALG287" s="5"/>
      <c r="ALH287" s="5"/>
      <c r="ALI287" s="5"/>
      <c r="ALJ287" s="5"/>
      <c r="ALK287" s="5"/>
      <c r="ALL287" s="5"/>
      <c r="ALM287" s="5"/>
      <c r="ALN287" s="5"/>
      <c r="ALO287" s="5"/>
      <c r="ALP287" s="5"/>
      <c r="ALQ287" s="5"/>
      <c r="ALR287" s="5"/>
      <c r="ALS287" s="5"/>
      <c r="ALT287" s="5"/>
      <c r="ALU287" s="5"/>
      <c r="ALV287" s="5"/>
      <c r="ALW287" s="5"/>
      <c r="ALX287" s="5"/>
      <c r="ALY287" s="5"/>
      <c r="ALZ287" s="5"/>
      <c r="AMA287" s="5"/>
      <c r="AMB287" s="5"/>
      <c r="AMC287" s="5"/>
      <c r="AMD287" s="5"/>
      <c r="AME287" s="5"/>
      <c r="AMF287" s="5"/>
      <c r="AMG287" s="5"/>
      <c r="AMH287" s="5"/>
      <c r="AMI287" s="5"/>
      <c r="AMJ287" s="5"/>
      <c r="AMK287" s="5"/>
      <c r="AML287" s="5"/>
      <c r="AMM287" s="5"/>
      <c r="AMN287" s="5"/>
      <c r="AMO287" s="5"/>
      <c r="AMP287" s="5"/>
      <c r="AMQ287" s="5"/>
      <c r="AMR287" s="5"/>
      <c r="AMS287" s="5"/>
      <c r="AMT287" s="5"/>
      <c r="AMU287" s="5"/>
      <c r="AMV287" s="5"/>
      <c r="AMW287" s="5"/>
      <c r="AMX287" s="5"/>
      <c r="AMY287" s="5"/>
      <c r="AMZ287" s="5"/>
      <c r="ANA287" s="5"/>
      <c r="ANB287" s="5"/>
      <c r="ANC287" s="5"/>
      <c r="AND287" s="5"/>
      <c r="ANE287" s="5"/>
      <c r="ANF287" s="5"/>
      <c r="ANG287" s="5"/>
      <c r="ANH287" s="5"/>
      <c r="ANI287" s="5"/>
      <c r="ANJ287" s="5"/>
      <c r="ANK287" s="5"/>
      <c r="ANL287" s="5"/>
      <c r="ANM287" s="5"/>
      <c r="ANN287" s="5"/>
      <c r="ANO287" s="5"/>
      <c r="ANP287" s="5"/>
      <c r="ANQ287" s="5"/>
      <c r="ANR287" s="5"/>
      <c r="ANS287" s="5"/>
      <c r="ANT287" s="5"/>
      <c r="ANU287" s="5"/>
      <c r="ANV287" s="5"/>
      <c r="ANW287" s="5"/>
      <c r="ANX287" s="5"/>
      <c r="ANY287" s="5"/>
      <c r="ANZ287" s="5"/>
      <c r="AOA287" s="5"/>
      <c r="AOB287" s="5"/>
      <c r="AOC287" s="5"/>
      <c r="AOD287" s="5"/>
      <c r="AOE287" s="5"/>
      <c r="AOF287" s="5"/>
      <c r="AOG287" s="5"/>
      <c r="AOH287" s="5"/>
      <c r="AOI287" s="5"/>
      <c r="AOJ287" s="5"/>
      <c r="AOK287" s="5"/>
      <c r="AOL287" s="5"/>
      <c r="AOM287" s="5"/>
      <c r="AON287" s="5"/>
      <c r="AOO287" s="5"/>
      <c r="AOP287" s="5"/>
      <c r="AOQ287" s="5"/>
      <c r="AOR287" s="5"/>
      <c r="AOS287" s="5"/>
      <c r="AOT287" s="5"/>
      <c r="AOU287" s="5"/>
      <c r="AOV287" s="5"/>
      <c r="AOW287" s="5"/>
      <c r="AOX287" s="5"/>
      <c r="AOY287" s="5"/>
      <c r="AOZ287" s="5"/>
      <c r="APA287" s="5"/>
      <c r="APB287" s="5"/>
      <c r="APC287" s="5"/>
      <c r="APD287" s="5"/>
      <c r="APE287" s="5"/>
      <c r="APF287" s="5"/>
      <c r="APG287" s="5"/>
      <c r="APH287" s="5"/>
      <c r="API287" s="5"/>
      <c r="APJ287" s="5"/>
      <c r="APK287" s="5"/>
      <c r="APL287" s="5"/>
      <c r="APM287" s="5"/>
      <c r="APN287" s="5"/>
      <c r="APO287" s="5"/>
      <c r="APP287" s="5"/>
      <c r="APQ287" s="5"/>
      <c r="APR287" s="5"/>
      <c r="APS287" s="5"/>
      <c r="APT287" s="5"/>
      <c r="APU287" s="5"/>
      <c r="APV287" s="5"/>
      <c r="APW287" s="5"/>
      <c r="APX287" s="5"/>
      <c r="APY287" s="5"/>
      <c r="APZ287" s="5"/>
      <c r="AQA287" s="5"/>
      <c r="AQB287" s="5"/>
      <c r="AQC287" s="5"/>
      <c r="AQD287" s="5"/>
      <c r="AQE287" s="5"/>
      <c r="AQF287" s="5"/>
      <c r="AQG287" s="5"/>
      <c r="AQH287" s="5"/>
      <c r="AQI287" s="5"/>
      <c r="AQJ287" s="5"/>
      <c r="AQK287" s="5"/>
      <c r="AQL287" s="5"/>
      <c r="AQM287" s="5"/>
      <c r="AQN287" s="5"/>
      <c r="AQO287" s="5"/>
      <c r="AQP287" s="5"/>
      <c r="AQQ287" s="5"/>
      <c r="AQR287" s="5"/>
      <c r="AQS287" s="5"/>
      <c r="AQT287" s="5"/>
      <c r="AQU287" s="5"/>
      <c r="AQV287" s="5"/>
      <c r="AQW287" s="5"/>
      <c r="AQX287" s="5"/>
      <c r="AQY287" s="5"/>
      <c r="AQZ287" s="5"/>
      <c r="ARA287" s="5"/>
      <c r="ARB287" s="5"/>
      <c r="ARC287" s="5"/>
      <c r="ARD287" s="5"/>
      <c r="ARE287" s="5"/>
      <c r="ARF287" s="5"/>
      <c r="ARG287" s="5"/>
      <c r="ARH287" s="5"/>
      <c r="ARI287" s="5"/>
      <c r="ARJ287" s="5"/>
      <c r="ARK287" s="5"/>
      <c r="ARL287" s="5"/>
      <c r="ARM287" s="5"/>
      <c r="ARN287" s="5"/>
      <c r="ARO287" s="5"/>
      <c r="ARP287" s="5"/>
      <c r="ARQ287" s="5"/>
      <c r="ARR287" s="5"/>
      <c r="ARS287" s="5"/>
      <c r="ART287" s="5"/>
      <c r="ARU287" s="5"/>
      <c r="ARV287" s="5"/>
      <c r="ARW287" s="5"/>
      <c r="ARX287" s="5"/>
      <c r="ARY287" s="5"/>
      <c r="ARZ287" s="5"/>
      <c r="ASA287" s="5"/>
      <c r="ASB287" s="5"/>
      <c r="ASC287" s="5"/>
      <c r="ASD287" s="5"/>
      <c r="ASE287" s="5"/>
      <c r="ASF287" s="5"/>
      <c r="ASG287" s="5"/>
      <c r="ASH287" s="5"/>
      <c r="ASI287" s="5"/>
      <c r="ASJ287" s="5"/>
      <c r="ASK287" s="5"/>
      <c r="ASL287" s="5"/>
      <c r="ASM287" s="5"/>
      <c r="ASN287" s="5"/>
      <c r="ASO287" s="5"/>
      <c r="ASP287" s="5"/>
      <c r="ASQ287" s="5"/>
      <c r="ASR287" s="5"/>
      <c r="ASS287" s="5"/>
      <c r="AST287" s="5"/>
      <c r="ASU287" s="5"/>
      <c r="ASV287" s="5"/>
      <c r="ASW287" s="5"/>
      <c r="ASX287" s="5"/>
      <c r="ASY287" s="5"/>
      <c r="ASZ287" s="5"/>
      <c r="ATA287" s="5"/>
      <c r="ATB287" s="5"/>
      <c r="ATC287" s="5"/>
      <c r="ATD287" s="5"/>
      <c r="ATE287" s="5"/>
      <c r="ATF287" s="5"/>
      <c r="ATG287" s="5"/>
      <c r="ATH287" s="5"/>
      <c r="ATI287" s="5"/>
      <c r="ATJ287" s="5"/>
      <c r="ATK287" s="5"/>
      <c r="ATL287" s="5"/>
      <c r="ATM287" s="5"/>
      <c r="ATN287" s="5"/>
      <c r="ATO287" s="5"/>
      <c r="ATP287" s="5"/>
      <c r="ATQ287" s="5"/>
      <c r="ATR287" s="5"/>
      <c r="ATS287" s="5"/>
      <c r="ATT287" s="5"/>
      <c r="ATU287" s="5"/>
      <c r="ATV287" s="5"/>
      <c r="ATW287" s="5"/>
      <c r="ATX287" s="5"/>
      <c r="ATY287" s="5"/>
      <c r="ATZ287" s="5"/>
      <c r="AUA287" s="5"/>
      <c r="AUB287" s="5"/>
      <c r="AUC287" s="5"/>
      <c r="AUD287" s="5"/>
      <c r="AUE287" s="5"/>
      <c r="AUF287" s="5"/>
      <c r="AUG287" s="5"/>
      <c r="AUH287" s="5"/>
      <c r="AUI287" s="5"/>
      <c r="AUJ287" s="5"/>
      <c r="AUK287" s="5"/>
      <c r="AUL287" s="5"/>
      <c r="AUM287" s="5"/>
      <c r="AUN287" s="5"/>
      <c r="AUO287" s="5"/>
      <c r="AUP287" s="5"/>
      <c r="AUQ287" s="5"/>
      <c r="AUR287" s="5"/>
      <c r="AUS287" s="5"/>
      <c r="AUT287" s="5"/>
      <c r="AUU287" s="5"/>
      <c r="AUV287" s="5"/>
      <c r="AUW287" s="5"/>
      <c r="AUX287" s="5"/>
      <c r="AUY287" s="5"/>
      <c r="AUZ287" s="5"/>
      <c r="AVA287" s="5"/>
      <c r="AVB287" s="5"/>
      <c r="AVC287" s="5"/>
      <c r="AVD287" s="5"/>
      <c r="AVE287" s="5"/>
      <c r="AVF287" s="5"/>
      <c r="AVG287" s="5"/>
      <c r="AVH287" s="5"/>
      <c r="AVI287" s="5"/>
      <c r="AVJ287" s="5"/>
      <c r="AVK287" s="5"/>
      <c r="AVL287" s="5"/>
      <c r="AVM287" s="5"/>
      <c r="AVN287" s="5"/>
      <c r="AVO287" s="5"/>
      <c r="AVP287" s="5"/>
      <c r="AVQ287" s="5"/>
      <c r="AVR287" s="5"/>
      <c r="AVS287" s="5"/>
      <c r="AVT287" s="5"/>
      <c r="AVU287" s="5"/>
      <c r="AVV287" s="5"/>
      <c r="AVW287" s="5"/>
      <c r="AVX287" s="5"/>
      <c r="AVY287" s="5"/>
      <c r="AVZ287" s="5"/>
      <c r="AWA287" s="5"/>
      <c r="AWB287" s="5"/>
      <c r="AWC287" s="5"/>
      <c r="AWD287" s="5"/>
      <c r="AWE287" s="5"/>
      <c r="AWF287" s="5"/>
      <c r="AWG287" s="5"/>
      <c r="AWH287" s="5"/>
      <c r="AWI287" s="5"/>
      <c r="AWJ287" s="5"/>
      <c r="AWK287" s="5"/>
      <c r="AWL287" s="5"/>
      <c r="AWM287" s="5"/>
      <c r="AWN287" s="5"/>
      <c r="AWO287" s="5"/>
      <c r="AWP287" s="5"/>
      <c r="AWQ287" s="5"/>
      <c r="AWR287" s="5"/>
      <c r="AWS287" s="5"/>
      <c r="AWT287" s="5"/>
      <c r="AWU287" s="5"/>
      <c r="AWV287" s="5"/>
      <c r="AWW287" s="5"/>
      <c r="AWX287" s="5"/>
      <c r="AWY287" s="5"/>
      <c r="AWZ287" s="5"/>
      <c r="AXA287" s="5"/>
      <c r="AXB287" s="5"/>
      <c r="AXC287" s="5"/>
      <c r="AXD287" s="5"/>
      <c r="AXE287" s="5"/>
      <c r="AXF287" s="5"/>
      <c r="AXG287" s="5"/>
      <c r="AXH287" s="5"/>
      <c r="AXI287" s="5"/>
      <c r="AXJ287" s="5"/>
      <c r="AXK287" s="5"/>
      <c r="AXL287" s="5"/>
      <c r="AXM287" s="5"/>
      <c r="AXN287" s="5"/>
      <c r="AXO287" s="5"/>
      <c r="AXP287" s="5"/>
      <c r="AXQ287" s="5"/>
      <c r="AXR287" s="5"/>
      <c r="AXS287" s="5"/>
      <c r="AXT287" s="5"/>
      <c r="AXU287" s="5"/>
      <c r="AXV287" s="5"/>
      <c r="AXW287" s="5"/>
      <c r="AXX287" s="5"/>
      <c r="AXY287" s="5"/>
      <c r="AXZ287" s="5"/>
      <c r="AYA287" s="5"/>
      <c r="AYB287" s="5"/>
      <c r="AYC287" s="5"/>
      <c r="AYD287" s="5"/>
      <c r="AYE287" s="5"/>
      <c r="AYF287" s="5"/>
      <c r="AYG287" s="5"/>
      <c r="AYH287" s="5"/>
      <c r="AYI287" s="5"/>
      <c r="AYJ287" s="5"/>
      <c r="AYK287" s="5"/>
      <c r="AYL287" s="5"/>
      <c r="AYM287" s="5"/>
      <c r="AYN287" s="5"/>
      <c r="AYO287" s="5"/>
      <c r="AYP287" s="5"/>
      <c r="AYQ287" s="5"/>
      <c r="AYR287" s="5"/>
      <c r="AYS287" s="5"/>
      <c r="AYT287" s="5"/>
      <c r="AYU287" s="5"/>
      <c r="AYV287" s="5"/>
      <c r="AYW287" s="5"/>
      <c r="AYX287" s="5"/>
      <c r="AYY287" s="5"/>
      <c r="AYZ287" s="5"/>
      <c r="AZA287" s="5"/>
      <c r="AZB287" s="5"/>
      <c r="AZC287" s="5"/>
      <c r="AZD287" s="5"/>
      <c r="AZE287" s="5"/>
      <c r="AZF287" s="5"/>
      <c r="AZG287" s="5"/>
      <c r="AZH287" s="5"/>
      <c r="AZI287" s="5"/>
      <c r="AZJ287" s="5"/>
      <c r="AZK287" s="5"/>
      <c r="AZL287" s="5"/>
      <c r="AZM287" s="5"/>
      <c r="AZN287" s="5"/>
      <c r="AZO287" s="5"/>
      <c r="AZP287" s="5"/>
      <c r="AZQ287" s="5"/>
      <c r="AZR287" s="5"/>
      <c r="AZS287" s="5"/>
      <c r="AZT287" s="5"/>
      <c r="AZU287" s="5"/>
      <c r="AZV287" s="5"/>
      <c r="AZW287" s="5"/>
      <c r="AZX287" s="5"/>
      <c r="AZY287" s="5"/>
      <c r="AZZ287" s="5"/>
      <c r="BAA287" s="5"/>
      <c r="BAB287" s="5"/>
      <c r="BAC287" s="5"/>
      <c r="BAD287" s="5"/>
      <c r="BAE287" s="5"/>
      <c r="BAF287" s="5"/>
      <c r="BAG287" s="5"/>
      <c r="BAH287" s="5"/>
      <c r="BAI287" s="5"/>
      <c r="BAJ287" s="5"/>
      <c r="BAK287" s="5"/>
      <c r="BAL287" s="5"/>
      <c r="BAM287" s="5"/>
      <c r="BAN287" s="5"/>
      <c r="BAO287" s="5"/>
      <c r="BAP287" s="5"/>
      <c r="BAQ287" s="5"/>
      <c r="BAR287" s="5"/>
      <c r="BAS287" s="5"/>
      <c r="BAT287" s="5"/>
      <c r="BAU287" s="5"/>
      <c r="BAV287" s="5"/>
      <c r="BAW287" s="5"/>
      <c r="BAX287" s="5"/>
      <c r="BAY287" s="5"/>
      <c r="BAZ287" s="5"/>
      <c r="BBA287" s="5"/>
      <c r="BBB287" s="5"/>
      <c r="BBC287" s="5"/>
      <c r="BBD287" s="5"/>
      <c r="BBE287" s="5"/>
      <c r="BBF287" s="5"/>
      <c r="BBG287" s="5"/>
      <c r="BBH287" s="5"/>
      <c r="BBI287" s="5"/>
      <c r="BBJ287" s="5"/>
      <c r="BBK287" s="5"/>
      <c r="BBL287" s="5"/>
      <c r="BBM287" s="5"/>
      <c r="BBN287" s="5"/>
      <c r="BBO287" s="5"/>
      <c r="BBP287" s="5"/>
      <c r="BBQ287" s="5"/>
      <c r="BBR287" s="5"/>
      <c r="BBS287" s="5"/>
      <c r="BBT287" s="5"/>
      <c r="BBU287" s="5"/>
      <c r="BBV287" s="5"/>
      <c r="BBW287" s="5"/>
      <c r="BBX287" s="5"/>
      <c r="BBY287" s="5"/>
      <c r="BBZ287" s="5"/>
      <c r="BCA287" s="5"/>
      <c r="BCB287" s="5"/>
      <c r="BCC287" s="5"/>
      <c r="BCD287" s="5"/>
      <c r="BCE287" s="5"/>
      <c r="BCF287" s="5"/>
      <c r="BCG287" s="5"/>
      <c r="BCH287" s="5"/>
      <c r="BCI287" s="5"/>
      <c r="BCJ287" s="5"/>
      <c r="BCK287" s="5"/>
      <c r="BCL287" s="5"/>
      <c r="BCM287" s="5"/>
      <c r="BCN287" s="5"/>
      <c r="BCO287" s="5"/>
      <c r="BCP287" s="5"/>
      <c r="BCQ287" s="5"/>
      <c r="BCR287" s="5"/>
      <c r="BCS287" s="5"/>
      <c r="BCT287" s="5"/>
      <c r="BCU287" s="5"/>
      <c r="BCV287" s="5"/>
      <c r="BCW287" s="5"/>
      <c r="BCX287" s="5"/>
      <c r="BCY287" s="5"/>
      <c r="BCZ287" s="5"/>
      <c r="BDA287" s="5"/>
      <c r="BDB287" s="5"/>
      <c r="BDC287" s="5"/>
      <c r="BDD287" s="5"/>
      <c r="BDE287" s="5"/>
      <c r="BDF287" s="5"/>
      <c r="BDG287" s="5"/>
      <c r="BDH287" s="5"/>
      <c r="BDI287" s="5"/>
      <c r="BDJ287" s="5"/>
      <c r="BDK287" s="5"/>
      <c r="BDL287" s="5"/>
      <c r="BDM287" s="5"/>
      <c r="BDN287" s="5"/>
      <c r="BDO287" s="5"/>
      <c r="BDP287" s="5"/>
      <c r="BDQ287" s="5"/>
      <c r="BDR287" s="5"/>
      <c r="BDS287" s="5"/>
      <c r="BDT287" s="5"/>
      <c r="BDU287" s="5"/>
      <c r="BDV287" s="5"/>
      <c r="BDW287" s="5"/>
      <c r="BDX287" s="5"/>
      <c r="BDY287" s="5"/>
      <c r="BDZ287" s="5"/>
      <c r="BEA287" s="5"/>
      <c r="BEB287" s="5"/>
      <c r="BEC287" s="5"/>
      <c r="BED287" s="5"/>
      <c r="BEE287" s="5"/>
      <c r="BEF287" s="5"/>
      <c r="BEG287" s="5"/>
      <c r="BEH287" s="5"/>
      <c r="BEI287" s="5"/>
      <c r="BEJ287" s="5"/>
      <c r="BEK287" s="5"/>
      <c r="BEL287" s="5"/>
      <c r="BEM287" s="5"/>
      <c r="BEN287" s="5"/>
      <c r="BEO287" s="5"/>
      <c r="BEP287" s="5"/>
      <c r="BEQ287" s="5"/>
      <c r="BER287" s="5"/>
      <c r="BES287" s="5"/>
      <c r="BET287" s="5"/>
      <c r="BEU287" s="5"/>
      <c r="BEV287" s="5"/>
      <c r="BEW287" s="5"/>
      <c r="BEX287" s="5"/>
      <c r="BEY287" s="5"/>
      <c r="BEZ287" s="5"/>
      <c r="BFA287" s="5"/>
      <c r="BFB287" s="5"/>
      <c r="BFC287" s="5"/>
      <c r="BFD287" s="5"/>
      <c r="BFE287" s="5"/>
      <c r="BFF287" s="5"/>
      <c r="BFG287" s="5"/>
      <c r="BFH287" s="5"/>
      <c r="BFI287" s="5"/>
      <c r="BFJ287" s="5"/>
      <c r="BFK287" s="5"/>
      <c r="BFL287" s="5"/>
      <c r="BFM287" s="5"/>
      <c r="BFN287" s="5"/>
      <c r="BFO287" s="5"/>
      <c r="BFP287" s="5"/>
      <c r="BFQ287" s="5"/>
      <c r="BFR287" s="5"/>
      <c r="BFS287" s="5"/>
      <c r="BFT287" s="5"/>
      <c r="BFU287" s="5"/>
      <c r="BFV287" s="5"/>
      <c r="BFW287" s="5"/>
      <c r="BFX287" s="5"/>
      <c r="BFY287" s="5"/>
      <c r="BFZ287" s="5"/>
      <c r="BGA287" s="5"/>
      <c r="BGB287" s="5"/>
      <c r="BGC287" s="5"/>
      <c r="BGD287" s="5"/>
      <c r="BGE287" s="5"/>
      <c r="BGF287" s="5"/>
      <c r="BGG287" s="5"/>
      <c r="BGH287" s="5"/>
      <c r="BGI287" s="5"/>
      <c r="BGJ287" s="5"/>
      <c r="BGK287" s="5"/>
      <c r="BGL287" s="5"/>
      <c r="BGM287" s="5"/>
      <c r="BGN287" s="5"/>
      <c r="BGO287" s="5"/>
      <c r="BGP287" s="5"/>
      <c r="BGQ287" s="5"/>
      <c r="BGR287" s="5"/>
      <c r="BGS287" s="5"/>
      <c r="BGT287" s="5"/>
      <c r="BGU287" s="5"/>
      <c r="BGV287" s="5"/>
      <c r="BGW287" s="5"/>
      <c r="BGX287" s="5"/>
      <c r="BGY287" s="5"/>
      <c r="BGZ287" s="5"/>
      <c r="BHA287" s="5"/>
      <c r="BHB287" s="5"/>
      <c r="BHC287" s="5"/>
      <c r="BHD287" s="5"/>
      <c r="BHE287" s="5"/>
      <c r="BHF287" s="5"/>
      <c r="BHG287" s="5"/>
      <c r="BHH287" s="5"/>
      <c r="BHI287" s="5"/>
      <c r="BHJ287" s="5"/>
      <c r="BHK287" s="5"/>
      <c r="BHL287" s="5"/>
      <c r="BHM287" s="5"/>
      <c r="BHN287" s="5"/>
      <c r="BHO287" s="5"/>
      <c r="BHP287" s="5"/>
      <c r="BHQ287" s="5"/>
      <c r="BHR287" s="5"/>
      <c r="BHS287" s="5"/>
      <c r="BHT287" s="5"/>
      <c r="BHU287" s="5"/>
      <c r="BHV287" s="5"/>
      <c r="BHW287" s="5"/>
      <c r="BHX287" s="5"/>
      <c r="BHY287" s="5"/>
      <c r="BHZ287" s="5"/>
      <c r="BIA287" s="5"/>
      <c r="BIB287" s="5"/>
      <c r="BIC287" s="5"/>
      <c r="BID287" s="5"/>
      <c r="BIE287" s="5"/>
      <c r="BIF287" s="5"/>
      <c r="BIG287" s="5"/>
      <c r="BIH287" s="5"/>
      <c r="BII287" s="5"/>
      <c r="BIJ287" s="5"/>
      <c r="BIK287" s="5"/>
      <c r="BIL287" s="5"/>
      <c r="BIM287" s="5"/>
      <c r="BIN287" s="5"/>
      <c r="BIO287" s="5"/>
      <c r="BIP287" s="5"/>
      <c r="BIQ287" s="5"/>
      <c r="BIR287" s="5"/>
      <c r="BIS287" s="5"/>
      <c r="BIT287" s="5"/>
      <c r="BIU287" s="5"/>
      <c r="BIV287" s="5"/>
      <c r="BIW287" s="5"/>
      <c r="BIX287" s="5"/>
      <c r="BIY287" s="5"/>
      <c r="BIZ287" s="5"/>
      <c r="BJA287" s="5"/>
      <c r="BJB287" s="5"/>
      <c r="BJC287" s="5"/>
      <c r="BJD287" s="5"/>
      <c r="BJE287" s="5"/>
      <c r="BJF287" s="5"/>
      <c r="BJG287" s="5"/>
      <c r="BJH287" s="5"/>
      <c r="BJI287" s="5"/>
      <c r="BJJ287" s="5"/>
      <c r="BJK287" s="5"/>
      <c r="BJL287" s="5"/>
      <c r="BJM287" s="5"/>
      <c r="BJN287" s="5"/>
      <c r="BJO287" s="5"/>
      <c r="BJP287" s="5"/>
      <c r="BJQ287" s="5"/>
      <c r="BJR287" s="5"/>
      <c r="BJS287" s="5"/>
      <c r="BJT287" s="5"/>
      <c r="BJU287" s="5"/>
      <c r="BJV287" s="5"/>
      <c r="BJW287" s="5"/>
      <c r="BJX287" s="5"/>
      <c r="BJY287" s="5"/>
      <c r="BJZ287" s="5"/>
      <c r="BKA287" s="5"/>
      <c r="BKB287" s="5"/>
      <c r="BKC287" s="5"/>
      <c r="BKD287" s="5"/>
      <c r="BKE287" s="5"/>
      <c r="BKF287" s="5"/>
      <c r="BKG287" s="5"/>
      <c r="BKH287" s="5"/>
      <c r="BKI287" s="5"/>
      <c r="BKJ287" s="5"/>
      <c r="BKK287" s="5"/>
      <c r="BKL287" s="5"/>
      <c r="BKM287" s="5"/>
      <c r="BKN287" s="5"/>
      <c r="BKO287" s="5"/>
      <c r="BKP287" s="5"/>
      <c r="BKQ287" s="5"/>
      <c r="BKR287" s="5"/>
      <c r="BKS287" s="5"/>
      <c r="BKT287" s="5"/>
      <c r="BKU287" s="5"/>
      <c r="BKV287" s="5"/>
      <c r="BKW287" s="5"/>
      <c r="BKX287" s="5"/>
      <c r="BKY287" s="5"/>
      <c r="BKZ287" s="5"/>
      <c r="BLA287" s="5"/>
      <c r="BLB287" s="5"/>
      <c r="BLC287" s="5"/>
      <c r="BLD287" s="5"/>
      <c r="BLE287" s="5"/>
      <c r="BLF287" s="5"/>
      <c r="BLG287" s="5"/>
      <c r="BLH287" s="5"/>
      <c r="BLI287" s="5"/>
      <c r="BLJ287" s="5"/>
      <c r="BLK287" s="5"/>
      <c r="BLL287" s="5"/>
      <c r="BLM287" s="5"/>
      <c r="BLN287" s="5"/>
      <c r="BLO287" s="5"/>
      <c r="BLP287" s="5"/>
      <c r="BLQ287" s="5"/>
      <c r="BLR287" s="5"/>
      <c r="BLS287" s="5"/>
      <c r="BLT287" s="5"/>
      <c r="BLU287" s="5"/>
      <c r="BLV287" s="5"/>
      <c r="BLW287" s="5"/>
      <c r="BLX287" s="5"/>
      <c r="BLY287" s="5"/>
      <c r="BLZ287" s="5"/>
      <c r="BMA287" s="5"/>
      <c r="BMB287" s="5"/>
      <c r="BMC287" s="5"/>
      <c r="BMD287" s="5"/>
      <c r="BME287" s="5"/>
      <c r="BMF287" s="5"/>
      <c r="BMG287" s="5"/>
      <c r="BMH287" s="5"/>
      <c r="BMI287" s="5"/>
      <c r="BMJ287" s="5"/>
      <c r="BMK287" s="5"/>
      <c r="BML287" s="5"/>
      <c r="BMM287" s="5"/>
      <c r="BMN287" s="5"/>
      <c r="BMO287" s="5"/>
      <c r="BMP287" s="5"/>
      <c r="BMQ287" s="5"/>
      <c r="BMR287" s="5"/>
      <c r="BMS287" s="5"/>
      <c r="BMT287" s="5"/>
      <c r="BMU287" s="5"/>
      <c r="BMV287" s="5"/>
      <c r="BMW287" s="5"/>
      <c r="BMX287" s="5"/>
      <c r="BMY287" s="5"/>
      <c r="BMZ287" s="5"/>
      <c r="BNA287" s="5"/>
      <c r="BNB287" s="5"/>
      <c r="BNC287" s="5"/>
      <c r="BND287" s="5"/>
      <c r="BNE287" s="5"/>
      <c r="BNF287" s="5"/>
      <c r="BNG287" s="5"/>
      <c r="BNH287" s="5"/>
      <c r="BNI287" s="5"/>
      <c r="BNJ287" s="5"/>
      <c r="BNK287" s="5"/>
      <c r="BNL287" s="5"/>
      <c r="BNM287" s="5"/>
      <c r="BNN287" s="5"/>
      <c r="BNO287" s="5"/>
      <c r="BNP287" s="5"/>
      <c r="BNQ287" s="5"/>
      <c r="BNR287" s="5"/>
      <c r="BNS287" s="5"/>
      <c r="BNT287" s="5"/>
      <c r="BNU287" s="5"/>
      <c r="BNV287" s="5"/>
      <c r="BNW287" s="5"/>
      <c r="BNX287" s="5"/>
      <c r="BNY287" s="5"/>
      <c r="BNZ287" s="5"/>
      <c r="BOA287" s="5"/>
      <c r="BOB287" s="5"/>
      <c r="BOC287" s="5"/>
      <c r="BOD287" s="5"/>
      <c r="BOE287" s="5"/>
      <c r="BOF287" s="5"/>
      <c r="BOG287" s="5"/>
      <c r="BOH287" s="5"/>
      <c r="BOI287" s="5"/>
      <c r="BOJ287" s="5"/>
      <c r="BOK287" s="5"/>
      <c r="BOL287" s="5"/>
      <c r="BOM287" s="5"/>
      <c r="BON287" s="5"/>
      <c r="BOO287" s="5"/>
      <c r="BOP287" s="5"/>
      <c r="BOQ287" s="5"/>
      <c r="BOR287" s="5"/>
      <c r="BOS287" s="5"/>
      <c r="BOT287" s="5"/>
      <c r="BOU287" s="5"/>
      <c r="BOV287" s="5"/>
      <c r="BOW287" s="5"/>
      <c r="BOX287" s="5"/>
      <c r="BOY287" s="5"/>
      <c r="BOZ287" s="5"/>
      <c r="BPA287" s="5"/>
      <c r="BPB287" s="5"/>
      <c r="BPC287" s="5"/>
      <c r="BPD287" s="5"/>
      <c r="BPE287" s="5"/>
      <c r="BPF287" s="5"/>
      <c r="BPG287" s="5"/>
      <c r="BPH287" s="5"/>
      <c r="BPI287" s="5"/>
      <c r="BPJ287" s="5"/>
      <c r="BPK287" s="5"/>
      <c r="BPL287" s="5"/>
      <c r="BPM287" s="5"/>
      <c r="BPN287" s="5"/>
      <c r="BPO287" s="5"/>
      <c r="BPP287" s="5"/>
      <c r="BPQ287" s="5"/>
      <c r="BPR287" s="5"/>
      <c r="BPS287" s="5"/>
      <c r="BPT287" s="5"/>
      <c r="BPU287" s="5"/>
      <c r="BPV287" s="5"/>
      <c r="BPW287" s="5"/>
      <c r="BPX287" s="5"/>
      <c r="BPY287" s="5"/>
      <c r="BPZ287" s="5"/>
      <c r="BQA287" s="5"/>
      <c r="BQB287" s="5"/>
      <c r="BQC287" s="5"/>
      <c r="BQD287" s="5"/>
      <c r="BQE287" s="5"/>
      <c r="BQF287" s="5"/>
      <c r="BQG287" s="5"/>
      <c r="BQH287" s="5"/>
      <c r="BQI287" s="5"/>
      <c r="BQJ287" s="5"/>
      <c r="BQK287" s="5"/>
      <c r="BQL287" s="5"/>
      <c r="BQM287" s="5"/>
      <c r="BQN287" s="5"/>
      <c r="BQO287" s="5"/>
      <c r="BQP287" s="5"/>
      <c r="BQQ287" s="5"/>
      <c r="BQR287" s="5"/>
      <c r="BQS287" s="5"/>
      <c r="BQT287" s="5"/>
      <c r="BQU287" s="5"/>
      <c r="BQV287" s="5"/>
      <c r="BQW287" s="5"/>
      <c r="BQX287" s="5"/>
      <c r="BQY287" s="5"/>
      <c r="BQZ287" s="5"/>
      <c r="BRA287" s="5"/>
      <c r="BRB287" s="5"/>
      <c r="BRC287" s="5"/>
      <c r="BRD287" s="5"/>
      <c r="BRE287" s="5"/>
      <c r="BRF287" s="5"/>
      <c r="BRG287" s="5"/>
      <c r="BRH287" s="5"/>
      <c r="BRI287" s="5"/>
      <c r="BRJ287" s="5"/>
      <c r="BRK287" s="5"/>
      <c r="BRL287" s="5"/>
      <c r="BRM287" s="5"/>
      <c r="BRN287" s="5"/>
      <c r="BRO287" s="5"/>
      <c r="BRP287" s="5"/>
      <c r="BRQ287" s="5"/>
      <c r="BRR287" s="5"/>
      <c r="BRS287" s="5"/>
      <c r="BRT287" s="5"/>
      <c r="BRU287" s="5"/>
      <c r="BRV287" s="5"/>
      <c r="BRW287" s="5"/>
      <c r="BRX287" s="5"/>
      <c r="BRY287" s="5"/>
      <c r="BRZ287" s="5"/>
      <c r="BSA287" s="5"/>
      <c r="BSB287" s="5"/>
      <c r="BSC287" s="5"/>
      <c r="BSD287" s="5"/>
      <c r="BSE287" s="5"/>
      <c r="BSF287" s="5"/>
      <c r="BSG287" s="5"/>
      <c r="BSH287" s="5"/>
      <c r="BSI287" s="5"/>
      <c r="BSJ287" s="5"/>
      <c r="BSK287" s="5"/>
      <c r="BSL287" s="5"/>
      <c r="BSM287" s="5"/>
      <c r="BSN287" s="5"/>
      <c r="BSO287" s="5"/>
      <c r="BSP287" s="5"/>
      <c r="BSQ287" s="5"/>
      <c r="BSR287" s="5"/>
      <c r="BSS287" s="5"/>
      <c r="BST287" s="5"/>
      <c r="BSU287" s="5"/>
      <c r="BSV287" s="5"/>
      <c r="BSW287" s="5"/>
      <c r="BSX287" s="5"/>
      <c r="BSY287" s="5"/>
      <c r="BSZ287" s="5"/>
      <c r="BTA287" s="5"/>
      <c r="BTB287" s="5"/>
      <c r="BTC287" s="5"/>
      <c r="BTD287" s="5"/>
      <c r="BTE287" s="5"/>
      <c r="BTF287" s="5"/>
      <c r="BTG287" s="5"/>
      <c r="BTH287" s="5"/>
      <c r="BTI287" s="5"/>
      <c r="BTJ287" s="5"/>
      <c r="BTK287" s="5"/>
      <c r="BTL287" s="5"/>
      <c r="BTM287" s="5"/>
      <c r="BTN287" s="5"/>
      <c r="BTO287" s="5"/>
      <c r="BTP287" s="5"/>
      <c r="BTQ287" s="5"/>
      <c r="BTR287" s="5"/>
      <c r="BTS287" s="5"/>
      <c r="BTT287" s="5"/>
      <c r="BTU287" s="5"/>
      <c r="BTV287" s="5"/>
      <c r="BTW287" s="5"/>
      <c r="BTX287" s="5"/>
      <c r="BTY287" s="5"/>
      <c r="BTZ287" s="5"/>
      <c r="BUA287" s="5"/>
      <c r="BUB287" s="5"/>
      <c r="BUC287" s="5"/>
      <c r="BUD287" s="5"/>
      <c r="BUE287" s="5"/>
      <c r="BUF287" s="5"/>
      <c r="BUG287" s="5"/>
      <c r="BUH287" s="5"/>
      <c r="BUI287" s="5"/>
      <c r="BUJ287" s="5"/>
      <c r="BUK287" s="5"/>
      <c r="BUL287" s="5"/>
      <c r="BUM287" s="5"/>
      <c r="BUN287" s="5"/>
      <c r="BUO287" s="5"/>
      <c r="BUP287" s="5"/>
      <c r="BUQ287" s="5"/>
      <c r="BUR287" s="5"/>
      <c r="BUS287" s="5"/>
      <c r="BUT287" s="5"/>
      <c r="BUU287" s="5"/>
      <c r="BUV287" s="5"/>
      <c r="BUW287" s="5"/>
      <c r="BUX287" s="5"/>
      <c r="BUY287" s="5"/>
      <c r="BUZ287" s="5"/>
      <c r="BVA287" s="5"/>
      <c r="BVB287" s="5"/>
      <c r="BVC287" s="5"/>
      <c r="BVD287" s="5"/>
      <c r="BVE287" s="5"/>
      <c r="BVF287" s="5"/>
      <c r="BVG287" s="5"/>
      <c r="BVH287" s="5"/>
      <c r="BVI287" s="5"/>
      <c r="BVJ287" s="5"/>
      <c r="BVK287" s="5"/>
      <c r="BVL287" s="5"/>
      <c r="BVM287" s="5"/>
      <c r="BVN287" s="5"/>
      <c r="BVO287" s="5"/>
      <c r="BVP287" s="5"/>
      <c r="BVQ287" s="5"/>
      <c r="BVR287" s="5"/>
      <c r="BVS287" s="5"/>
      <c r="BVT287" s="5"/>
      <c r="BVU287" s="5"/>
      <c r="BVV287" s="5"/>
      <c r="BVW287" s="5"/>
      <c r="BVX287" s="5"/>
      <c r="BVY287" s="5"/>
      <c r="BVZ287" s="5"/>
      <c r="BWA287" s="5"/>
      <c r="BWB287" s="5"/>
      <c r="BWC287" s="5"/>
      <c r="BWD287" s="5"/>
      <c r="BWE287" s="5"/>
      <c r="BWF287" s="5"/>
      <c r="BWG287" s="5"/>
      <c r="BWH287" s="5"/>
      <c r="BWI287" s="5"/>
      <c r="BWJ287" s="5"/>
      <c r="BWK287" s="5"/>
      <c r="BWL287" s="5"/>
      <c r="BWM287" s="5"/>
      <c r="BWN287" s="5"/>
      <c r="BWO287" s="5"/>
      <c r="BWP287" s="5"/>
      <c r="BWQ287" s="5"/>
      <c r="BWR287" s="5"/>
      <c r="BWS287" s="5"/>
      <c r="BWT287" s="5"/>
      <c r="BWU287" s="5"/>
      <c r="BWV287" s="5"/>
      <c r="BWW287" s="5"/>
      <c r="BWX287" s="5"/>
      <c r="BWY287" s="5"/>
      <c r="BWZ287" s="5"/>
      <c r="BXA287" s="5"/>
      <c r="BXB287" s="5"/>
      <c r="BXC287" s="5"/>
      <c r="BXD287" s="5"/>
      <c r="BXE287" s="5"/>
      <c r="BXF287" s="5"/>
      <c r="BXG287" s="5"/>
      <c r="BXH287" s="5"/>
      <c r="BXI287" s="5"/>
      <c r="BXJ287" s="5"/>
      <c r="BXK287" s="5"/>
      <c r="BXL287" s="5"/>
      <c r="BXM287" s="5"/>
      <c r="BXN287" s="5"/>
      <c r="BXO287" s="5"/>
      <c r="BXP287" s="5"/>
      <c r="BXQ287" s="5"/>
      <c r="BXR287" s="5"/>
      <c r="BXS287" s="5"/>
      <c r="BXT287" s="5"/>
      <c r="BXU287" s="5"/>
      <c r="BXV287" s="5"/>
      <c r="BXW287" s="5"/>
      <c r="BXX287" s="5"/>
      <c r="BXY287" s="5"/>
      <c r="BXZ287" s="5"/>
      <c r="BYA287" s="5"/>
      <c r="BYB287" s="5"/>
      <c r="BYC287" s="5"/>
      <c r="BYD287" s="5"/>
      <c r="BYE287" s="5"/>
      <c r="BYF287" s="5"/>
      <c r="BYG287" s="5"/>
      <c r="BYH287" s="5"/>
      <c r="BYI287" s="5"/>
      <c r="BYJ287" s="5"/>
      <c r="BYK287" s="5"/>
      <c r="BYL287" s="5"/>
      <c r="BYM287" s="5"/>
      <c r="BYN287" s="5"/>
      <c r="BYO287" s="5"/>
      <c r="BYP287" s="5"/>
      <c r="BYQ287" s="5"/>
      <c r="BYR287" s="5"/>
      <c r="BYS287" s="5"/>
      <c r="BYT287" s="5"/>
      <c r="BYU287" s="5"/>
      <c r="BYV287" s="5"/>
      <c r="BYW287" s="5"/>
      <c r="BYX287" s="5"/>
      <c r="BYY287" s="5"/>
      <c r="BYZ287" s="5"/>
      <c r="BZA287" s="5"/>
      <c r="BZB287" s="5"/>
      <c r="BZC287" s="5"/>
      <c r="BZD287" s="5"/>
      <c r="BZE287" s="5"/>
      <c r="BZF287" s="5"/>
      <c r="BZG287" s="5"/>
      <c r="BZH287" s="5"/>
      <c r="BZI287" s="5"/>
      <c r="BZJ287" s="5"/>
      <c r="BZK287" s="5"/>
      <c r="BZL287" s="5"/>
      <c r="BZM287" s="5"/>
      <c r="BZN287" s="5"/>
      <c r="BZO287" s="5"/>
      <c r="BZP287" s="5"/>
      <c r="BZQ287" s="5"/>
      <c r="BZR287" s="5"/>
      <c r="BZS287" s="5"/>
      <c r="BZT287" s="5"/>
      <c r="BZU287" s="5"/>
      <c r="BZV287" s="5"/>
      <c r="BZW287" s="5"/>
      <c r="BZX287" s="5"/>
      <c r="BZY287" s="5"/>
      <c r="BZZ287" s="5"/>
      <c r="CAA287" s="5"/>
      <c r="CAB287" s="5"/>
      <c r="CAC287" s="5"/>
      <c r="CAD287" s="5"/>
      <c r="CAE287" s="5"/>
      <c r="CAF287" s="5"/>
      <c r="CAG287" s="5"/>
      <c r="CAH287" s="5"/>
      <c r="CAI287" s="5"/>
      <c r="CAJ287" s="5"/>
      <c r="CAK287" s="5"/>
      <c r="CAL287" s="5"/>
      <c r="CAM287" s="5"/>
      <c r="CAN287" s="5"/>
      <c r="CAO287" s="5"/>
      <c r="CAP287" s="5"/>
      <c r="CAQ287" s="5"/>
      <c r="CAR287" s="5"/>
      <c r="CAS287" s="5"/>
      <c r="CAT287" s="5"/>
      <c r="CAU287" s="5"/>
      <c r="CAV287" s="5"/>
      <c r="CAW287" s="5"/>
      <c r="CAX287" s="5"/>
      <c r="CAY287" s="5"/>
      <c r="CAZ287" s="5"/>
      <c r="CBA287" s="5"/>
      <c r="CBB287" s="5"/>
      <c r="CBC287" s="5"/>
      <c r="CBD287" s="5"/>
      <c r="CBE287" s="5"/>
      <c r="CBF287" s="5"/>
      <c r="CBG287" s="5"/>
      <c r="CBH287" s="5"/>
      <c r="CBI287" s="5"/>
      <c r="CBJ287" s="5"/>
      <c r="CBK287" s="5"/>
      <c r="CBL287" s="5"/>
      <c r="CBM287" s="5"/>
      <c r="CBN287" s="5"/>
      <c r="CBO287" s="5"/>
      <c r="CBP287" s="5"/>
      <c r="CBQ287" s="5"/>
      <c r="CBR287" s="5"/>
      <c r="CBS287" s="5"/>
      <c r="CBT287" s="5"/>
      <c r="CBU287" s="5"/>
      <c r="CBV287" s="5"/>
      <c r="CBW287" s="5"/>
      <c r="CBX287" s="5"/>
      <c r="CBY287" s="5"/>
      <c r="CBZ287" s="5"/>
      <c r="CCA287" s="5"/>
      <c r="CCB287" s="5"/>
      <c r="CCC287" s="5"/>
      <c r="CCD287" s="5"/>
      <c r="CCE287" s="5"/>
      <c r="CCF287" s="5"/>
      <c r="CCG287" s="5"/>
      <c r="CCH287" s="5"/>
      <c r="CCI287" s="5"/>
      <c r="CCJ287" s="5"/>
      <c r="CCK287" s="5"/>
      <c r="CCL287" s="5"/>
      <c r="CCM287" s="5"/>
      <c r="CCN287" s="5"/>
      <c r="CCO287" s="5"/>
      <c r="CCP287" s="5"/>
      <c r="CCQ287" s="5"/>
      <c r="CCR287" s="5"/>
      <c r="CCS287" s="5"/>
      <c r="CCT287" s="5"/>
      <c r="CCU287" s="5"/>
      <c r="CCV287" s="5"/>
      <c r="CCW287" s="5"/>
      <c r="CCX287" s="5"/>
      <c r="CCY287" s="5"/>
      <c r="CCZ287" s="5"/>
      <c r="CDA287" s="5"/>
      <c r="CDB287" s="5"/>
      <c r="CDC287" s="5"/>
      <c r="CDD287" s="5"/>
      <c r="CDE287" s="5"/>
      <c r="CDF287" s="5"/>
      <c r="CDG287" s="5"/>
      <c r="CDH287" s="5"/>
      <c r="CDI287" s="5"/>
      <c r="CDJ287" s="5"/>
      <c r="CDK287" s="5"/>
      <c r="CDL287" s="5"/>
      <c r="CDM287" s="5"/>
      <c r="CDN287" s="5"/>
      <c r="CDO287" s="5"/>
      <c r="CDP287" s="5"/>
      <c r="CDQ287" s="5"/>
      <c r="CDR287" s="5"/>
      <c r="CDS287" s="5"/>
      <c r="CDT287" s="5"/>
      <c r="CDU287" s="5"/>
      <c r="CDV287" s="5"/>
      <c r="CDW287" s="5"/>
      <c r="CDX287" s="5"/>
      <c r="CDY287" s="5"/>
      <c r="CDZ287" s="5"/>
      <c r="CEA287" s="5"/>
      <c r="CEB287" s="5"/>
      <c r="CEC287" s="5"/>
      <c r="CED287" s="5"/>
      <c r="CEE287" s="5"/>
      <c r="CEF287" s="5"/>
      <c r="CEG287" s="5"/>
      <c r="CEH287" s="5"/>
      <c r="CEI287" s="5"/>
      <c r="CEJ287" s="5"/>
      <c r="CEK287" s="5"/>
      <c r="CEL287" s="5"/>
      <c r="CEM287" s="5"/>
      <c r="CEN287" s="5"/>
      <c r="CEO287" s="5"/>
      <c r="CEP287" s="5"/>
      <c r="CEQ287" s="5"/>
      <c r="CER287" s="5"/>
      <c r="CES287" s="5"/>
      <c r="CET287" s="5"/>
      <c r="CEU287" s="5"/>
      <c r="CEV287" s="5"/>
      <c r="CEW287" s="5"/>
      <c r="CEX287" s="5"/>
      <c r="CEY287" s="5"/>
      <c r="CEZ287" s="5"/>
      <c r="CFA287" s="5"/>
      <c r="CFB287" s="5"/>
      <c r="CFC287" s="5"/>
      <c r="CFD287" s="5"/>
      <c r="CFE287" s="5"/>
      <c r="CFF287" s="5"/>
      <c r="CFG287" s="5"/>
      <c r="CFH287" s="5"/>
      <c r="CFI287" s="5"/>
      <c r="CFJ287" s="5"/>
      <c r="CFK287" s="5"/>
      <c r="CFL287" s="5"/>
      <c r="CFM287" s="5"/>
      <c r="CFN287" s="5"/>
      <c r="CFO287" s="5"/>
      <c r="CFP287" s="5"/>
      <c r="CFQ287" s="5"/>
      <c r="CFR287" s="5"/>
      <c r="CFS287" s="5"/>
      <c r="CFT287" s="5"/>
      <c r="CFU287" s="5"/>
      <c r="CFV287" s="5"/>
      <c r="CFW287" s="5"/>
      <c r="CFX287" s="5"/>
      <c r="CFY287" s="5"/>
      <c r="CFZ287" s="5"/>
      <c r="CGA287" s="5"/>
      <c r="CGB287" s="5"/>
      <c r="CGC287" s="5"/>
      <c r="CGD287" s="5"/>
      <c r="CGE287" s="5"/>
      <c r="CGF287" s="5"/>
      <c r="CGG287" s="5"/>
      <c r="CGH287" s="5"/>
      <c r="CGI287" s="5"/>
      <c r="CGJ287" s="5"/>
      <c r="CGK287" s="5"/>
      <c r="CGL287" s="5"/>
      <c r="CGM287" s="5"/>
      <c r="CGN287" s="5"/>
      <c r="CGO287" s="5"/>
      <c r="CGP287" s="5"/>
      <c r="CGQ287" s="5"/>
      <c r="CGR287" s="5"/>
      <c r="CGS287" s="5"/>
      <c r="CGT287" s="5"/>
      <c r="CGU287" s="5"/>
      <c r="CGV287" s="5"/>
      <c r="CGW287" s="5"/>
      <c r="CGX287" s="5"/>
      <c r="CGY287" s="5"/>
      <c r="CGZ287" s="5"/>
      <c r="CHA287" s="5"/>
      <c r="CHB287" s="5"/>
      <c r="CHC287" s="5"/>
      <c r="CHD287" s="5"/>
      <c r="CHE287" s="5"/>
      <c r="CHF287" s="5"/>
      <c r="CHG287" s="5"/>
      <c r="CHH287" s="5"/>
      <c r="CHI287" s="5"/>
      <c r="CHJ287" s="5"/>
      <c r="CHK287" s="5"/>
      <c r="CHL287" s="5"/>
      <c r="CHM287" s="5"/>
      <c r="CHN287" s="5"/>
      <c r="CHO287" s="5"/>
      <c r="CHP287" s="5"/>
      <c r="CHQ287" s="5"/>
      <c r="CHR287" s="5"/>
      <c r="CHS287" s="5"/>
      <c r="CHT287" s="5"/>
      <c r="CHU287" s="5"/>
      <c r="CHV287" s="5"/>
      <c r="CHW287" s="5"/>
      <c r="CHX287" s="5"/>
      <c r="CHY287" s="5"/>
      <c r="CHZ287" s="5"/>
      <c r="CIA287" s="5"/>
      <c r="CIB287" s="5"/>
      <c r="CIC287" s="5"/>
      <c r="CID287" s="5"/>
      <c r="CIE287" s="5"/>
      <c r="CIF287" s="5"/>
      <c r="CIG287" s="5"/>
      <c r="CIH287" s="5"/>
      <c r="CII287" s="5"/>
      <c r="CIJ287" s="5"/>
      <c r="CIK287" s="5"/>
      <c r="CIL287" s="5"/>
      <c r="CIM287" s="5"/>
      <c r="CIN287" s="5"/>
      <c r="CIO287" s="5"/>
      <c r="CIP287" s="5"/>
      <c r="CIQ287" s="5"/>
      <c r="CIR287" s="5"/>
      <c r="CIS287" s="5"/>
      <c r="CIT287" s="5"/>
      <c r="CIU287" s="5"/>
      <c r="CIV287" s="5"/>
      <c r="CIW287" s="5"/>
      <c r="CIX287" s="5"/>
      <c r="CIY287" s="5"/>
      <c r="CIZ287" s="5"/>
      <c r="CJA287" s="5"/>
      <c r="CJB287" s="5"/>
      <c r="CJC287" s="5"/>
      <c r="CJD287" s="5"/>
      <c r="CJE287" s="5"/>
      <c r="CJF287" s="5"/>
      <c r="CJG287" s="5"/>
      <c r="CJH287" s="5"/>
      <c r="CJI287" s="5"/>
      <c r="CJJ287" s="5"/>
      <c r="CJK287" s="5"/>
      <c r="CJL287" s="5"/>
      <c r="CJM287" s="5"/>
      <c r="CJN287" s="5"/>
      <c r="CJO287" s="5"/>
      <c r="CJP287" s="5"/>
      <c r="CJQ287" s="5"/>
      <c r="CJR287" s="5"/>
      <c r="CJS287" s="5"/>
      <c r="CJT287" s="5"/>
      <c r="CJU287" s="5"/>
      <c r="CJV287" s="5"/>
      <c r="CJW287" s="5"/>
      <c r="CJX287" s="5"/>
      <c r="CJY287" s="5"/>
      <c r="CJZ287" s="5"/>
      <c r="CKA287" s="5"/>
      <c r="CKB287" s="5"/>
      <c r="CKC287" s="5"/>
      <c r="CKD287" s="5"/>
      <c r="CKE287" s="5"/>
      <c r="CKF287" s="5"/>
      <c r="CKG287" s="5"/>
      <c r="CKH287" s="5"/>
      <c r="CKI287" s="5"/>
      <c r="CKJ287" s="5"/>
      <c r="CKK287" s="5"/>
      <c r="CKL287" s="5"/>
      <c r="CKM287" s="5"/>
      <c r="CKN287" s="5"/>
      <c r="CKO287" s="5"/>
      <c r="CKP287" s="5"/>
      <c r="CKQ287" s="5"/>
      <c r="CKR287" s="5"/>
      <c r="CKS287" s="5"/>
      <c r="CKT287" s="5"/>
      <c r="CKU287" s="5"/>
      <c r="CKV287" s="5"/>
      <c r="CKW287" s="5"/>
      <c r="CKX287" s="5"/>
      <c r="CKY287" s="5"/>
      <c r="CKZ287" s="5"/>
      <c r="CLA287" s="5"/>
      <c r="CLB287" s="5"/>
      <c r="CLC287" s="5"/>
      <c r="CLD287" s="5"/>
      <c r="CLE287" s="5"/>
      <c r="CLF287" s="5"/>
      <c r="CLG287" s="5"/>
      <c r="CLH287" s="5"/>
      <c r="CLI287" s="5"/>
      <c r="CLJ287" s="5"/>
      <c r="CLK287" s="5"/>
      <c r="CLL287" s="5"/>
      <c r="CLM287" s="5"/>
      <c r="CLN287" s="5"/>
      <c r="CLO287" s="5"/>
      <c r="CLP287" s="5"/>
      <c r="CLQ287" s="5"/>
      <c r="CLR287" s="5"/>
      <c r="CLS287" s="5"/>
      <c r="CLT287" s="5"/>
      <c r="CLU287" s="5"/>
      <c r="CLV287" s="5"/>
      <c r="CLW287" s="5"/>
      <c r="CLX287" s="5"/>
      <c r="CLY287" s="5"/>
      <c r="CLZ287" s="5"/>
      <c r="CMA287" s="5"/>
      <c r="CMB287" s="5"/>
      <c r="CMC287" s="5"/>
      <c r="CMD287" s="5"/>
      <c r="CME287" s="5"/>
      <c r="CMF287" s="5"/>
      <c r="CMG287" s="5"/>
      <c r="CMH287" s="5"/>
      <c r="CMI287" s="5"/>
      <c r="CMJ287" s="5"/>
      <c r="CMK287" s="5"/>
      <c r="CML287" s="5"/>
      <c r="CMM287" s="5"/>
      <c r="CMN287" s="5"/>
      <c r="CMO287" s="5"/>
      <c r="CMP287" s="5"/>
      <c r="CMQ287" s="5"/>
      <c r="CMR287" s="5"/>
      <c r="CMS287" s="5"/>
      <c r="CMT287" s="5"/>
      <c r="CMU287" s="5"/>
      <c r="CMV287" s="5"/>
      <c r="CMW287" s="5"/>
      <c r="CMX287" s="5"/>
      <c r="CMY287" s="5"/>
      <c r="CMZ287" s="5"/>
      <c r="CNA287" s="5"/>
      <c r="CNB287" s="5"/>
      <c r="CNC287" s="5"/>
      <c r="CND287" s="5"/>
      <c r="CNE287" s="5"/>
      <c r="CNF287" s="5"/>
      <c r="CNG287" s="5"/>
      <c r="CNH287" s="5"/>
      <c r="CNI287" s="5"/>
      <c r="CNJ287" s="5"/>
      <c r="CNK287" s="5"/>
      <c r="CNL287" s="5"/>
      <c r="CNM287" s="5"/>
      <c r="CNN287" s="5"/>
      <c r="CNO287" s="5"/>
      <c r="CNP287" s="5"/>
      <c r="CNQ287" s="5"/>
      <c r="CNR287" s="5"/>
      <c r="CNS287" s="5"/>
      <c r="CNT287" s="5"/>
      <c r="CNU287" s="5"/>
      <c r="CNV287" s="5"/>
      <c r="CNW287" s="5"/>
      <c r="CNX287" s="5"/>
      <c r="CNY287" s="5"/>
      <c r="CNZ287" s="5"/>
      <c r="COA287" s="5"/>
      <c r="COB287" s="5"/>
      <c r="COC287" s="5"/>
      <c r="COD287" s="5"/>
      <c r="COE287" s="5"/>
      <c r="COF287" s="5"/>
      <c r="COG287" s="5"/>
      <c r="COH287" s="5"/>
      <c r="COI287" s="5"/>
      <c r="COJ287" s="5"/>
      <c r="COK287" s="5"/>
      <c r="COL287" s="5"/>
      <c r="COM287" s="5"/>
      <c r="CON287" s="5"/>
      <c r="COO287" s="5"/>
      <c r="COP287" s="5"/>
      <c r="COQ287" s="5"/>
      <c r="COR287" s="5"/>
      <c r="COS287" s="5"/>
      <c r="COT287" s="5"/>
      <c r="COU287" s="5"/>
      <c r="COV287" s="5"/>
      <c r="COW287" s="5"/>
      <c r="COX287" s="5"/>
      <c r="COY287" s="5"/>
      <c r="COZ287" s="5"/>
      <c r="CPA287" s="5"/>
      <c r="CPB287" s="5"/>
      <c r="CPC287" s="5"/>
      <c r="CPD287" s="5"/>
      <c r="CPE287" s="5"/>
      <c r="CPF287" s="5"/>
      <c r="CPG287" s="5"/>
      <c r="CPH287" s="5"/>
      <c r="CPI287" s="5"/>
      <c r="CPJ287" s="5"/>
      <c r="CPK287" s="5"/>
      <c r="CPL287" s="5"/>
      <c r="CPM287" s="5"/>
      <c r="CPN287" s="5"/>
      <c r="CPO287" s="5"/>
      <c r="CPP287" s="5"/>
      <c r="CPQ287" s="5"/>
      <c r="CPR287" s="5"/>
      <c r="CPS287" s="5"/>
      <c r="CPT287" s="5"/>
      <c r="CPU287" s="5"/>
      <c r="CPV287" s="5"/>
      <c r="CPW287" s="5"/>
      <c r="CPX287" s="5"/>
      <c r="CPY287" s="5"/>
      <c r="CPZ287" s="5"/>
      <c r="CQA287" s="5"/>
      <c r="CQB287" s="5"/>
      <c r="CQC287" s="5"/>
      <c r="CQD287" s="5"/>
      <c r="CQE287" s="5"/>
      <c r="CQF287" s="5"/>
      <c r="CQG287" s="5"/>
      <c r="CQH287" s="5"/>
      <c r="CQI287" s="5"/>
      <c r="CQJ287" s="5"/>
      <c r="CQK287" s="5"/>
      <c r="CQL287" s="5"/>
      <c r="CQM287" s="5"/>
      <c r="CQN287" s="5"/>
      <c r="CQO287" s="5"/>
      <c r="CQP287" s="5"/>
      <c r="CQQ287" s="5"/>
      <c r="CQR287" s="5"/>
      <c r="CQS287" s="5"/>
      <c r="CQT287" s="5"/>
      <c r="CQU287" s="5"/>
      <c r="CQV287" s="5"/>
      <c r="CQW287" s="5"/>
      <c r="CQX287" s="5"/>
      <c r="CQY287" s="5"/>
      <c r="CQZ287" s="5"/>
      <c r="CRA287" s="5"/>
      <c r="CRB287" s="5"/>
      <c r="CRC287" s="5"/>
      <c r="CRD287" s="5"/>
      <c r="CRE287" s="5"/>
      <c r="CRF287" s="5"/>
      <c r="CRG287" s="5"/>
      <c r="CRH287" s="5"/>
      <c r="CRI287" s="5"/>
      <c r="CRJ287" s="5"/>
      <c r="CRK287" s="5"/>
      <c r="CRL287" s="5"/>
      <c r="CRM287" s="5"/>
      <c r="CRN287" s="5"/>
      <c r="CRO287" s="5"/>
      <c r="CRP287" s="5"/>
      <c r="CRQ287" s="5"/>
      <c r="CRR287" s="5"/>
      <c r="CRS287" s="5"/>
      <c r="CRT287" s="5"/>
      <c r="CRU287" s="5"/>
      <c r="CRV287" s="5"/>
      <c r="CRW287" s="5"/>
      <c r="CRX287" s="5"/>
      <c r="CRY287" s="5"/>
      <c r="CRZ287" s="5"/>
      <c r="CSA287" s="5"/>
      <c r="CSB287" s="5"/>
      <c r="CSC287" s="5"/>
      <c r="CSD287" s="5"/>
      <c r="CSE287" s="5"/>
      <c r="CSF287" s="5"/>
      <c r="CSG287" s="5"/>
      <c r="CSH287" s="5"/>
      <c r="CSI287" s="5"/>
      <c r="CSJ287" s="5"/>
      <c r="CSK287" s="5"/>
      <c r="CSL287" s="5"/>
      <c r="CSM287" s="5"/>
      <c r="CSN287" s="5"/>
      <c r="CSO287" s="5"/>
      <c r="CSP287" s="5"/>
      <c r="CSQ287" s="5"/>
      <c r="CSR287" s="5"/>
      <c r="CSS287" s="5"/>
      <c r="CST287" s="5"/>
      <c r="CSU287" s="5"/>
      <c r="CSV287" s="5"/>
      <c r="CSW287" s="5"/>
      <c r="CSX287" s="5"/>
      <c r="CSY287" s="5"/>
      <c r="CSZ287" s="5"/>
      <c r="CTA287" s="5"/>
      <c r="CTB287" s="5"/>
      <c r="CTC287" s="5"/>
      <c r="CTD287" s="5"/>
      <c r="CTE287" s="5"/>
      <c r="CTF287" s="5"/>
      <c r="CTG287" s="5"/>
      <c r="CTH287" s="5"/>
      <c r="CTI287" s="5"/>
      <c r="CTJ287" s="5"/>
      <c r="CTK287" s="5"/>
      <c r="CTL287" s="5"/>
      <c r="CTM287" s="5"/>
      <c r="CTN287" s="5"/>
      <c r="CTO287" s="5"/>
      <c r="CTP287" s="5"/>
      <c r="CTQ287" s="5"/>
      <c r="CTR287" s="5"/>
      <c r="CTS287" s="5"/>
      <c r="CTT287" s="5"/>
      <c r="CTU287" s="5"/>
      <c r="CTV287" s="5"/>
      <c r="CTW287" s="5"/>
      <c r="CTX287" s="5"/>
      <c r="CTY287" s="5"/>
      <c r="CTZ287" s="5"/>
      <c r="CUA287" s="5"/>
      <c r="CUB287" s="5"/>
      <c r="CUC287" s="5"/>
      <c r="CUD287" s="5"/>
      <c r="CUE287" s="5"/>
      <c r="CUF287" s="5"/>
      <c r="CUG287" s="5"/>
      <c r="CUH287" s="5"/>
      <c r="CUI287" s="5"/>
      <c r="CUJ287" s="5"/>
      <c r="CUK287" s="5"/>
      <c r="CUL287" s="5"/>
      <c r="CUM287" s="5"/>
      <c r="CUN287" s="5"/>
      <c r="CUO287" s="5"/>
      <c r="CUP287" s="5"/>
      <c r="CUQ287" s="5"/>
      <c r="CUR287" s="5"/>
      <c r="CUS287" s="5"/>
      <c r="CUT287" s="5"/>
      <c r="CUU287" s="5"/>
      <c r="CUV287" s="5"/>
      <c r="CUW287" s="5"/>
      <c r="CUX287" s="5"/>
      <c r="CUY287" s="5"/>
      <c r="CUZ287" s="5"/>
      <c r="CVA287" s="5"/>
      <c r="CVB287" s="5"/>
      <c r="CVC287" s="5"/>
      <c r="CVD287" s="5"/>
      <c r="CVE287" s="5"/>
      <c r="CVF287" s="5"/>
      <c r="CVG287" s="5"/>
      <c r="CVH287" s="5"/>
      <c r="CVI287" s="5"/>
      <c r="CVJ287" s="5"/>
      <c r="CVK287" s="5"/>
      <c r="CVL287" s="5"/>
      <c r="CVM287" s="5"/>
      <c r="CVN287" s="5"/>
      <c r="CVO287" s="5"/>
      <c r="CVP287" s="5"/>
      <c r="CVQ287" s="5"/>
      <c r="CVR287" s="5"/>
      <c r="CVS287" s="5"/>
      <c r="CVT287" s="5"/>
      <c r="CVU287" s="5"/>
      <c r="CVV287" s="5"/>
      <c r="CVW287" s="5"/>
      <c r="CVX287" s="5"/>
      <c r="CVY287" s="5"/>
      <c r="CVZ287" s="5"/>
      <c r="CWA287" s="5"/>
      <c r="CWB287" s="5"/>
      <c r="CWC287" s="5"/>
      <c r="CWD287" s="5"/>
      <c r="CWE287" s="5"/>
      <c r="CWF287" s="5"/>
      <c r="CWG287" s="5"/>
      <c r="CWH287" s="5"/>
      <c r="CWI287" s="5"/>
      <c r="CWJ287" s="5"/>
      <c r="CWK287" s="5"/>
      <c r="CWL287" s="5"/>
      <c r="CWM287" s="5"/>
      <c r="CWN287" s="5"/>
      <c r="CWO287" s="5"/>
      <c r="CWP287" s="5"/>
      <c r="CWQ287" s="5"/>
      <c r="CWR287" s="5"/>
      <c r="CWS287" s="5"/>
      <c r="CWT287" s="5"/>
      <c r="CWU287" s="5"/>
      <c r="CWV287" s="5"/>
      <c r="CWW287" s="5"/>
      <c r="CWX287" s="5"/>
      <c r="CWY287" s="5"/>
      <c r="CWZ287" s="5"/>
      <c r="CXA287" s="5"/>
      <c r="CXB287" s="5"/>
      <c r="CXC287" s="5"/>
      <c r="CXD287" s="5"/>
      <c r="CXE287" s="5"/>
      <c r="CXF287" s="5"/>
      <c r="CXG287" s="5"/>
      <c r="CXH287" s="5"/>
      <c r="CXI287" s="5"/>
      <c r="CXJ287" s="5"/>
      <c r="CXK287" s="5"/>
      <c r="CXL287" s="5"/>
      <c r="CXM287" s="5"/>
      <c r="CXN287" s="5"/>
      <c r="CXO287" s="5"/>
      <c r="CXP287" s="5"/>
      <c r="CXQ287" s="5"/>
      <c r="CXR287" s="5"/>
      <c r="CXS287" s="5"/>
      <c r="CXT287" s="5"/>
      <c r="CXU287" s="5"/>
      <c r="CXV287" s="5"/>
      <c r="CXW287" s="5"/>
      <c r="CXX287" s="5"/>
      <c r="CXY287" s="5"/>
      <c r="CXZ287" s="5"/>
      <c r="CYA287" s="5"/>
      <c r="CYB287" s="5"/>
      <c r="CYC287" s="5"/>
      <c r="CYD287" s="5"/>
      <c r="CYE287" s="5"/>
      <c r="CYF287" s="5"/>
      <c r="CYG287" s="5"/>
      <c r="CYH287" s="5"/>
      <c r="CYI287" s="5"/>
      <c r="CYJ287" s="5"/>
      <c r="CYK287" s="5"/>
      <c r="CYL287" s="5"/>
      <c r="CYM287" s="5"/>
      <c r="CYN287" s="5"/>
      <c r="CYO287" s="5"/>
      <c r="CYP287" s="5"/>
      <c r="CYQ287" s="5"/>
      <c r="CYR287" s="5"/>
      <c r="CYS287" s="5"/>
      <c r="CYT287" s="5"/>
      <c r="CYU287" s="5"/>
      <c r="CYV287" s="5"/>
      <c r="CYW287" s="5"/>
      <c r="CYX287" s="5"/>
      <c r="CYY287" s="5"/>
      <c r="CYZ287" s="5"/>
      <c r="CZA287" s="5"/>
      <c r="CZB287" s="5"/>
      <c r="CZC287" s="5"/>
      <c r="CZD287" s="5"/>
      <c r="CZE287" s="5"/>
      <c r="CZF287" s="5"/>
      <c r="CZG287" s="5"/>
      <c r="CZH287" s="5"/>
      <c r="CZI287" s="5"/>
      <c r="CZJ287" s="5"/>
      <c r="CZK287" s="5"/>
      <c r="CZL287" s="5"/>
      <c r="CZM287" s="5"/>
      <c r="CZN287" s="5"/>
      <c r="CZO287" s="5"/>
      <c r="CZP287" s="5"/>
      <c r="CZQ287" s="5"/>
      <c r="CZR287" s="5"/>
      <c r="CZS287" s="5"/>
      <c r="CZT287" s="5"/>
      <c r="CZU287" s="5"/>
      <c r="CZV287" s="5"/>
      <c r="CZW287" s="5"/>
      <c r="CZX287" s="5"/>
      <c r="CZY287" s="5"/>
      <c r="CZZ287" s="5"/>
      <c r="DAA287" s="5"/>
      <c r="DAB287" s="5"/>
      <c r="DAC287" s="5"/>
      <c r="DAD287" s="5"/>
      <c r="DAE287" s="5"/>
      <c r="DAF287" s="5"/>
      <c r="DAG287" s="5"/>
      <c r="DAH287" s="5"/>
      <c r="DAI287" s="5"/>
      <c r="DAJ287" s="5"/>
      <c r="DAK287" s="5"/>
      <c r="DAL287" s="5"/>
      <c r="DAM287" s="5"/>
      <c r="DAN287" s="5"/>
      <c r="DAO287" s="5"/>
      <c r="DAP287" s="5"/>
      <c r="DAQ287" s="5"/>
      <c r="DAR287" s="5"/>
      <c r="DAS287" s="5"/>
      <c r="DAT287" s="5"/>
      <c r="DAU287" s="5"/>
      <c r="DAV287" s="5"/>
      <c r="DAW287" s="5"/>
      <c r="DAX287" s="5"/>
      <c r="DAY287" s="5"/>
      <c r="DAZ287" s="5"/>
      <c r="DBA287" s="5"/>
      <c r="DBB287" s="5"/>
      <c r="DBC287" s="5"/>
      <c r="DBD287" s="5"/>
      <c r="DBE287" s="5"/>
      <c r="DBF287" s="5"/>
      <c r="DBG287" s="5"/>
      <c r="DBH287" s="5"/>
      <c r="DBI287" s="5"/>
      <c r="DBJ287" s="5"/>
      <c r="DBK287" s="5"/>
      <c r="DBL287" s="5"/>
      <c r="DBM287" s="5"/>
      <c r="DBN287" s="5"/>
      <c r="DBO287" s="5"/>
      <c r="DBP287" s="5"/>
      <c r="DBQ287" s="5"/>
      <c r="DBR287" s="5"/>
      <c r="DBS287" s="5"/>
      <c r="DBT287" s="5"/>
      <c r="DBU287" s="5"/>
      <c r="DBV287" s="5"/>
      <c r="DBW287" s="5"/>
      <c r="DBX287" s="5"/>
      <c r="DBY287" s="5"/>
      <c r="DBZ287" s="5"/>
      <c r="DCA287" s="5"/>
      <c r="DCB287" s="5"/>
      <c r="DCC287" s="5"/>
      <c r="DCD287" s="5"/>
      <c r="DCE287" s="5"/>
      <c r="DCF287" s="5"/>
      <c r="DCG287" s="5"/>
      <c r="DCH287" s="5"/>
      <c r="DCI287" s="5"/>
      <c r="DCJ287" s="5"/>
      <c r="DCK287" s="5"/>
      <c r="DCL287" s="5"/>
      <c r="DCM287" s="5"/>
      <c r="DCN287" s="5"/>
      <c r="DCO287" s="5"/>
      <c r="DCP287" s="5"/>
      <c r="DCQ287" s="5"/>
      <c r="DCR287" s="5"/>
      <c r="DCS287" s="5"/>
      <c r="DCT287" s="5"/>
      <c r="DCU287" s="5"/>
      <c r="DCV287" s="5"/>
      <c r="DCW287" s="5"/>
      <c r="DCX287" s="5"/>
      <c r="DCY287" s="5"/>
      <c r="DCZ287" s="5"/>
      <c r="DDA287" s="5"/>
      <c r="DDB287" s="5"/>
      <c r="DDC287" s="5"/>
      <c r="DDD287" s="5"/>
      <c r="DDE287" s="5"/>
      <c r="DDF287" s="5"/>
      <c r="DDG287" s="5"/>
      <c r="DDH287" s="5"/>
      <c r="DDI287" s="5"/>
      <c r="DDJ287" s="5"/>
      <c r="DDK287" s="5"/>
      <c r="DDL287" s="5"/>
      <c r="DDM287" s="5"/>
      <c r="DDN287" s="5"/>
      <c r="DDO287" s="5"/>
      <c r="DDP287" s="5"/>
      <c r="DDQ287" s="5"/>
      <c r="DDR287" s="5"/>
      <c r="DDS287" s="5"/>
      <c r="DDT287" s="5"/>
      <c r="DDU287" s="5"/>
      <c r="DDV287" s="5"/>
      <c r="DDW287" s="5"/>
      <c r="DDX287" s="5"/>
      <c r="DDY287" s="5"/>
      <c r="DDZ287" s="5"/>
      <c r="DEA287" s="5"/>
      <c r="DEB287" s="5"/>
      <c r="DEC287" s="5"/>
      <c r="DED287" s="5"/>
      <c r="DEE287" s="5"/>
      <c r="DEF287" s="5"/>
      <c r="DEG287" s="5"/>
      <c r="DEH287" s="5"/>
      <c r="DEI287" s="5"/>
      <c r="DEJ287" s="5"/>
      <c r="DEK287" s="5"/>
      <c r="DEL287" s="5"/>
      <c r="DEM287" s="5"/>
      <c r="DEN287" s="5"/>
      <c r="DEO287" s="5"/>
      <c r="DEP287" s="5"/>
      <c r="DEQ287" s="5"/>
      <c r="DER287" s="5"/>
      <c r="DES287" s="5"/>
      <c r="DET287" s="5"/>
      <c r="DEU287" s="5"/>
      <c r="DEV287" s="5"/>
      <c r="DEW287" s="5"/>
      <c r="DEX287" s="5"/>
      <c r="DEY287" s="5"/>
      <c r="DEZ287" s="5"/>
      <c r="DFA287" s="5"/>
      <c r="DFB287" s="5"/>
      <c r="DFC287" s="5"/>
      <c r="DFD287" s="5"/>
      <c r="DFE287" s="5"/>
      <c r="DFF287" s="5"/>
      <c r="DFG287" s="5"/>
      <c r="DFH287" s="5"/>
      <c r="DFI287" s="5"/>
      <c r="DFJ287" s="5"/>
      <c r="DFK287" s="5"/>
      <c r="DFL287" s="5"/>
      <c r="DFM287" s="5"/>
      <c r="DFN287" s="5"/>
      <c r="DFO287" s="5"/>
      <c r="DFP287" s="5"/>
      <c r="DFQ287" s="5"/>
      <c r="DFR287" s="5"/>
      <c r="DFS287" s="5"/>
      <c r="DFT287" s="5"/>
      <c r="DFU287" s="5"/>
      <c r="DFV287" s="5"/>
      <c r="DFW287" s="5"/>
      <c r="DFX287" s="5"/>
      <c r="DFY287" s="5"/>
      <c r="DFZ287" s="5"/>
      <c r="DGA287" s="5"/>
      <c r="DGB287" s="5"/>
      <c r="DGC287" s="5"/>
      <c r="DGD287" s="5"/>
      <c r="DGE287" s="5"/>
      <c r="DGF287" s="5"/>
      <c r="DGG287" s="5"/>
      <c r="DGH287" s="5"/>
      <c r="DGI287" s="5"/>
      <c r="DGJ287" s="5"/>
      <c r="DGK287" s="5"/>
      <c r="DGL287" s="5"/>
      <c r="DGM287" s="5"/>
      <c r="DGN287" s="5"/>
      <c r="DGO287" s="5"/>
      <c r="DGP287" s="5"/>
      <c r="DGQ287" s="5"/>
      <c r="DGR287" s="5"/>
      <c r="DGS287" s="5"/>
      <c r="DGT287" s="5"/>
      <c r="DGU287" s="5"/>
      <c r="DGV287" s="5"/>
      <c r="DGW287" s="5"/>
      <c r="DGX287" s="5"/>
      <c r="DGY287" s="5"/>
      <c r="DGZ287" s="5"/>
      <c r="DHA287" s="5"/>
      <c r="DHB287" s="5"/>
      <c r="DHC287" s="5"/>
      <c r="DHD287" s="5"/>
      <c r="DHE287" s="5"/>
      <c r="DHF287" s="5"/>
      <c r="DHG287" s="5"/>
      <c r="DHH287" s="5"/>
      <c r="DHI287" s="5"/>
      <c r="DHJ287" s="5"/>
      <c r="DHK287" s="5"/>
      <c r="DHL287" s="5"/>
      <c r="DHM287" s="5"/>
      <c r="DHN287" s="5"/>
      <c r="DHO287" s="5"/>
      <c r="DHP287" s="5"/>
      <c r="DHQ287" s="5"/>
      <c r="DHR287" s="5"/>
      <c r="DHS287" s="5"/>
      <c r="DHT287" s="5"/>
      <c r="DHU287" s="5"/>
      <c r="DHV287" s="5"/>
      <c r="DHW287" s="5"/>
      <c r="DHX287" s="5"/>
      <c r="DHY287" s="5"/>
      <c r="DHZ287" s="5"/>
      <c r="DIA287" s="5"/>
      <c r="DIB287" s="5"/>
      <c r="DIC287" s="5"/>
      <c r="DID287" s="5"/>
      <c r="DIE287" s="5"/>
      <c r="DIF287" s="5"/>
      <c r="DIG287" s="5"/>
      <c r="DIH287" s="5"/>
      <c r="DII287" s="5"/>
      <c r="DIJ287" s="5"/>
      <c r="DIK287" s="5"/>
      <c r="DIL287" s="5"/>
      <c r="DIM287" s="5"/>
      <c r="DIN287" s="5"/>
      <c r="DIO287" s="5"/>
      <c r="DIP287" s="5"/>
      <c r="DIQ287" s="5"/>
      <c r="DIR287" s="5"/>
      <c r="DIS287" s="5"/>
      <c r="DIT287" s="5"/>
      <c r="DIU287" s="5"/>
      <c r="DIV287" s="5"/>
      <c r="DIW287" s="5"/>
      <c r="DIX287" s="5"/>
      <c r="DIY287" s="5"/>
      <c r="DIZ287" s="5"/>
      <c r="DJA287" s="5"/>
      <c r="DJB287" s="5"/>
      <c r="DJC287" s="5"/>
      <c r="DJD287" s="5"/>
      <c r="DJE287" s="5"/>
      <c r="DJF287" s="5"/>
      <c r="DJG287" s="5"/>
      <c r="DJH287" s="5"/>
      <c r="DJI287" s="5"/>
      <c r="DJJ287" s="5"/>
      <c r="DJK287" s="5"/>
      <c r="DJL287" s="5"/>
      <c r="DJM287" s="5"/>
      <c r="DJN287" s="5"/>
      <c r="DJO287" s="5"/>
      <c r="DJP287" s="5"/>
      <c r="DJQ287" s="5"/>
      <c r="DJR287" s="5"/>
      <c r="DJS287" s="5"/>
      <c r="DJT287" s="5"/>
      <c r="DJU287" s="5"/>
      <c r="DJV287" s="5"/>
      <c r="DJW287" s="5"/>
      <c r="DJX287" s="5"/>
      <c r="DJY287" s="5"/>
      <c r="DJZ287" s="5"/>
      <c r="DKA287" s="5"/>
      <c r="DKB287" s="5"/>
      <c r="DKC287" s="5"/>
      <c r="DKD287" s="5"/>
      <c r="DKE287" s="5"/>
      <c r="DKF287" s="5"/>
      <c r="DKG287" s="5"/>
      <c r="DKH287" s="5"/>
      <c r="DKI287" s="5"/>
      <c r="DKJ287" s="5"/>
      <c r="DKK287" s="5"/>
      <c r="DKL287" s="5"/>
      <c r="DKM287" s="5"/>
      <c r="DKN287" s="5"/>
      <c r="DKO287" s="5"/>
      <c r="DKP287" s="5"/>
      <c r="DKQ287" s="5"/>
      <c r="DKR287" s="5"/>
      <c r="DKS287" s="5"/>
      <c r="DKT287" s="5"/>
      <c r="DKU287" s="5"/>
      <c r="DKV287" s="5"/>
      <c r="DKW287" s="5"/>
      <c r="DKX287" s="5"/>
      <c r="DKY287" s="5"/>
      <c r="DKZ287" s="5"/>
      <c r="DLA287" s="5"/>
      <c r="DLB287" s="5"/>
      <c r="DLC287" s="5"/>
      <c r="DLD287" s="5"/>
      <c r="DLE287" s="5"/>
      <c r="DLF287" s="5"/>
      <c r="DLG287" s="5"/>
      <c r="DLH287" s="5"/>
      <c r="DLI287" s="5"/>
      <c r="DLJ287" s="5"/>
      <c r="DLK287" s="5"/>
      <c r="DLL287" s="5"/>
      <c r="DLM287" s="5"/>
      <c r="DLN287" s="5"/>
      <c r="DLO287" s="5"/>
      <c r="DLP287" s="5"/>
      <c r="DLQ287" s="5"/>
      <c r="DLR287" s="5"/>
      <c r="DLS287" s="5"/>
      <c r="DLT287" s="5"/>
      <c r="DLU287" s="5"/>
      <c r="DLV287" s="5"/>
      <c r="DLW287" s="5"/>
      <c r="DLX287" s="5"/>
      <c r="DLY287" s="5"/>
      <c r="DLZ287" s="5"/>
      <c r="DMA287" s="5"/>
      <c r="DMB287" s="5"/>
      <c r="DMC287" s="5"/>
      <c r="DMD287" s="5"/>
      <c r="DME287" s="5"/>
      <c r="DMF287" s="5"/>
      <c r="DMG287" s="5"/>
      <c r="DMH287" s="5"/>
      <c r="DMI287" s="5"/>
      <c r="DMJ287" s="5"/>
      <c r="DMK287" s="5"/>
      <c r="DML287" s="5"/>
      <c r="DMM287" s="5"/>
      <c r="DMN287" s="5"/>
      <c r="DMO287" s="5"/>
      <c r="DMP287" s="5"/>
      <c r="DMQ287" s="5"/>
      <c r="DMR287" s="5"/>
      <c r="DMS287" s="5"/>
      <c r="DMT287" s="5"/>
      <c r="DMU287" s="5"/>
      <c r="DMV287" s="5"/>
      <c r="DMW287" s="5"/>
      <c r="DMX287" s="5"/>
      <c r="DMY287" s="5"/>
      <c r="DMZ287" s="5"/>
      <c r="DNA287" s="5"/>
      <c r="DNB287" s="5"/>
      <c r="DNC287" s="5"/>
      <c r="DND287" s="5"/>
      <c r="DNE287" s="5"/>
      <c r="DNF287" s="5"/>
      <c r="DNG287" s="5"/>
      <c r="DNH287" s="5"/>
      <c r="DNI287" s="5"/>
      <c r="DNJ287" s="5"/>
      <c r="DNK287" s="5"/>
      <c r="DNL287" s="5"/>
      <c r="DNM287" s="5"/>
      <c r="DNN287" s="5"/>
      <c r="DNO287" s="5"/>
      <c r="DNP287" s="5"/>
      <c r="DNQ287" s="5"/>
      <c r="DNR287" s="5"/>
      <c r="DNS287" s="5"/>
      <c r="DNT287" s="5"/>
      <c r="DNU287" s="5"/>
      <c r="DNV287" s="5"/>
      <c r="DNW287" s="5"/>
      <c r="DNX287" s="5"/>
      <c r="DNY287" s="5"/>
      <c r="DNZ287" s="5"/>
      <c r="DOA287" s="5"/>
      <c r="DOB287" s="5"/>
      <c r="DOC287" s="5"/>
      <c r="DOD287" s="5"/>
      <c r="DOE287" s="5"/>
      <c r="DOF287" s="5"/>
      <c r="DOG287" s="5"/>
      <c r="DOH287" s="5"/>
      <c r="DOI287" s="5"/>
      <c r="DOJ287" s="5"/>
      <c r="DOK287" s="5"/>
      <c r="DOL287" s="5"/>
      <c r="DOM287" s="5"/>
      <c r="DON287" s="5"/>
      <c r="DOO287" s="5"/>
      <c r="DOP287" s="5"/>
      <c r="DOQ287" s="5"/>
      <c r="DOR287" s="5"/>
      <c r="DOS287" s="5"/>
      <c r="DOT287" s="5"/>
      <c r="DOU287" s="5"/>
      <c r="DOV287" s="5"/>
      <c r="DOW287" s="5"/>
      <c r="DOX287" s="5"/>
      <c r="DOY287" s="5"/>
      <c r="DOZ287" s="5"/>
      <c r="DPA287" s="5"/>
      <c r="DPB287" s="5"/>
      <c r="DPC287" s="5"/>
      <c r="DPD287" s="5"/>
      <c r="DPE287" s="5"/>
      <c r="DPF287" s="5"/>
      <c r="DPG287" s="5"/>
      <c r="DPH287" s="5"/>
      <c r="DPI287" s="5"/>
      <c r="DPJ287" s="5"/>
      <c r="DPK287" s="5"/>
      <c r="DPL287" s="5"/>
      <c r="DPM287" s="5"/>
      <c r="DPN287" s="5"/>
      <c r="DPO287" s="5"/>
      <c r="DPP287" s="5"/>
      <c r="DPQ287" s="5"/>
      <c r="DPR287" s="5"/>
      <c r="DPS287" s="5"/>
      <c r="DPT287" s="5"/>
      <c r="DPU287" s="5"/>
      <c r="DPV287" s="5"/>
      <c r="DPW287" s="5"/>
      <c r="DPX287" s="5"/>
      <c r="DPY287" s="5"/>
      <c r="DPZ287" s="5"/>
      <c r="DQA287" s="5"/>
      <c r="DQB287" s="5"/>
      <c r="DQC287" s="5"/>
      <c r="DQD287" s="5"/>
      <c r="DQE287" s="5"/>
      <c r="DQF287" s="5"/>
      <c r="DQG287" s="5"/>
      <c r="DQH287" s="5"/>
      <c r="DQI287" s="5"/>
      <c r="DQJ287" s="5"/>
      <c r="DQK287" s="5"/>
      <c r="DQL287" s="5"/>
      <c r="DQM287" s="5"/>
      <c r="DQN287" s="5"/>
      <c r="DQO287" s="5"/>
      <c r="DQP287" s="5"/>
      <c r="DQQ287" s="5"/>
      <c r="DQR287" s="5"/>
      <c r="DQS287" s="5"/>
      <c r="DQT287" s="5"/>
      <c r="DQU287" s="5"/>
      <c r="DQV287" s="5"/>
      <c r="DQW287" s="5"/>
      <c r="DQX287" s="5"/>
      <c r="DQY287" s="5"/>
      <c r="DQZ287" s="5"/>
      <c r="DRA287" s="5"/>
      <c r="DRB287" s="5"/>
      <c r="DRC287" s="5"/>
      <c r="DRD287" s="5"/>
      <c r="DRE287" s="5"/>
      <c r="DRF287" s="5"/>
      <c r="DRG287" s="5"/>
      <c r="DRH287" s="5"/>
      <c r="DRI287" s="5"/>
      <c r="DRJ287" s="5"/>
      <c r="DRK287" s="5"/>
      <c r="DRL287" s="5"/>
      <c r="DRM287" s="5"/>
      <c r="DRN287" s="5"/>
      <c r="DRO287" s="5"/>
      <c r="DRP287" s="5"/>
      <c r="DRQ287" s="5"/>
      <c r="DRR287" s="5"/>
      <c r="DRS287" s="5"/>
      <c r="DRT287" s="5"/>
      <c r="DRU287" s="5"/>
      <c r="DRV287" s="5"/>
      <c r="DRW287" s="5"/>
      <c r="DRX287" s="5"/>
      <c r="DRY287" s="5"/>
      <c r="DRZ287" s="5"/>
      <c r="DSA287" s="5"/>
      <c r="DSB287" s="5"/>
      <c r="DSC287" s="5"/>
      <c r="DSD287" s="5"/>
      <c r="DSE287" s="5"/>
      <c r="DSF287" s="5"/>
      <c r="DSG287" s="5"/>
      <c r="DSH287" s="5"/>
      <c r="DSI287" s="5"/>
      <c r="DSJ287" s="5"/>
      <c r="DSK287" s="5"/>
      <c r="DSL287" s="5"/>
      <c r="DSM287" s="5"/>
      <c r="DSN287" s="5"/>
      <c r="DSO287" s="5"/>
      <c r="DSP287" s="5"/>
      <c r="DSQ287" s="5"/>
      <c r="DSR287" s="5"/>
      <c r="DSS287" s="5"/>
      <c r="DST287" s="5"/>
      <c r="DSU287" s="5"/>
      <c r="DSV287" s="5"/>
      <c r="DSW287" s="5"/>
      <c r="DSX287" s="5"/>
      <c r="DSY287" s="5"/>
      <c r="DSZ287" s="5"/>
      <c r="DTA287" s="5"/>
      <c r="DTB287" s="5"/>
      <c r="DTC287" s="5"/>
      <c r="DTD287" s="5"/>
      <c r="DTE287" s="5"/>
      <c r="DTF287" s="5"/>
      <c r="DTG287" s="5"/>
      <c r="DTH287" s="5"/>
      <c r="DTI287" s="5"/>
      <c r="DTJ287" s="5"/>
      <c r="DTK287" s="5"/>
      <c r="DTL287" s="5"/>
      <c r="DTM287" s="5"/>
      <c r="DTN287" s="5"/>
      <c r="DTO287" s="5"/>
      <c r="DTP287" s="5"/>
      <c r="DTQ287" s="5"/>
      <c r="DTR287" s="5"/>
      <c r="DTS287" s="5"/>
      <c r="DTT287" s="5"/>
      <c r="DTU287" s="5"/>
      <c r="DTV287" s="5"/>
      <c r="DTW287" s="5"/>
      <c r="DTX287" s="5"/>
      <c r="DTY287" s="5"/>
      <c r="DTZ287" s="5"/>
      <c r="DUA287" s="5"/>
      <c r="DUB287" s="5"/>
      <c r="DUC287" s="5"/>
      <c r="DUD287" s="5"/>
      <c r="DUE287" s="5"/>
      <c r="DUF287" s="5"/>
      <c r="DUG287" s="5"/>
      <c r="DUH287" s="5"/>
      <c r="DUI287" s="5"/>
      <c r="DUJ287" s="5"/>
      <c r="DUK287" s="5"/>
      <c r="DUL287" s="5"/>
      <c r="DUM287" s="5"/>
      <c r="DUN287" s="5"/>
      <c r="DUO287" s="5"/>
      <c r="DUP287" s="5"/>
      <c r="DUQ287" s="5"/>
      <c r="DUR287" s="5"/>
      <c r="DUS287" s="5"/>
      <c r="DUT287" s="5"/>
      <c r="DUU287" s="5"/>
      <c r="DUV287" s="5"/>
      <c r="DUW287" s="5"/>
      <c r="DUX287" s="5"/>
      <c r="DUY287" s="5"/>
      <c r="DUZ287" s="5"/>
      <c r="DVA287" s="5"/>
      <c r="DVB287" s="5"/>
      <c r="DVC287" s="5"/>
      <c r="DVD287" s="5"/>
      <c r="DVE287" s="5"/>
      <c r="DVF287" s="5"/>
      <c r="DVG287" s="5"/>
      <c r="DVH287" s="5"/>
      <c r="DVI287" s="5"/>
      <c r="DVJ287" s="5"/>
      <c r="DVK287" s="5"/>
      <c r="DVL287" s="5"/>
      <c r="DVM287" s="5"/>
      <c r="DVN287" s="5"/>
      <c r="DVO287" s="5"/>
      <c r="DVP287" s="5"/>
      <c r="DVQ287" s="5"/>
      <c r="DVR287" s="5"/>
      <c r="DVS287" s="5"/>
      <c r="DVT287" s="5"/>
      <c r="DVU287" s="5"/>
      <c r="DVV287" s="5"/>
      <c r="DVW287" s="5"/>
      <c r="DVX287" s="5"/>
      <c r="DVY287" s="5"/>
      <c r="DVZ287" s="5"/>
      <c r="DWA287" s="5"/>
      <c r="DWB287" s="5"/>
      <c r="DWC287" s="5"/>
      <c r="DWD287" s="5"/>
      <c r="DWE287" s="5"/>
      <c r="DWF287" s="5"/>
      <c r="DWG287" s="5"/>
      <c r="DWH287" s="5"/>
      <c r="DWI287" s="5"/>
      <c r="DWJ287" s="5"/>
      <c r="DWK287" s="5"/>
      <c r="DWL287" s="5"/>
      <c r="DWM287" s="5"/>
      <c r="DWN287" s="5"/>
      <c r="DWO287" s="5"/>
      <c r="DWP287" s="5"/>
      <c r="DWQ287" s="5"/>
      <c r="DWR287" s="5"/>
      <c r="DWS287" s="5"/>
      <c r="DWT287" s="5"/>
      <c r="DWU287" s="5"/>
      <c r="DWV287" s="5"/>
      <c r="DWW287" s="5"/>
      <c r="DWX287" s="5"/>
      <c r="DWY287" s="5"/>
      <c r="DWZ287" s="5"/>
      <c r="DXA287" s="5"/>
      <c r="DXB287" s="5"/>
      <c r="DXC287" s="5"/>
      <c r="DXD287" s="5"/>
      <c r="DXE287" s="5"/>
      <c r="DXF287" s="5"/>
      <c r="DXG287" s="5"/>
      <c r="DXH287" s="5"/>
      <c r="DXI287" s="5"/>
      <c r="DXJ287" s="5"/>
      <c r="DXK287" s="5"/>
      <c r="DXL287" s="5"/>
      <c r="DXM287" s="5"/>
      <c r="DXN287" s="5"/>
      <c r="DXO287" s="5"/>
      <c r="DXP287" s="5"/>
      <c r="DXQ287" s="5"/>
      <c r="DXR287" s="5"/>
      <c r="DXS287" s="5"/>
      <c r="DXT287" s="5"/>
      <c r="DXU287" s="5"/>
      <c r="DXV287" s="5"/>
      <c r="DXW287" s="5"/>
      <c r="DXX287" s="5"/>
      <c r="DXY287" s="5"/>
      <c r="DXZ287" s="5"/>
      <c r="DYA287" s="5"/>
      <c r="DYB287" s="5"/>
      <c r="DYC287" s="5"/>
      <c r="DYD287" s="5"/>
      <c r="DYE287" s="5"/>
      <c r="DYF287" s="5"/>
      <c r="DYG287" s="5"/>
      <c r="DYH287" s="5"/>
      <c r="DYI287" s="5"/>
      <c r="DYJ287" s="5"/>
      <c r="DYK287" s="5"/>
      <c r="DYL287" s="5"/>
      <c r="DYM287" s="5"/>
      <c r="DYN287" s="5"/>
      <c r="DYO287" s="5"/>
      <c r="DYP287" s="5"/>
      <c r="DYQ287" s="5"/>
      <c r="DYR287" s="5"/>
      <c r="DYS287" s="5"/>
      <c r="DYT287" s="5"/>
      <c r="DYU287" s="5"/>
      <c r="DYV287" s="5"/>
      <c r="DYW287" s="5"/>
      <c r="DYX287" s="5"/>
      <c r="DYY287" s="5"/>
      <c r="DYZ287" s="5"/>
      <c r="DZA287" s="5"/>
      <c r="DZB287" s="5"/>
      <c r="DZC287" s="5"/>
      <c r="DZD287" s="5"/>
      <c r="DZE287" s="5"/>
      <c r="DZF287" s="5"/>
      <c r="DZG287" s="5"/>
      <c r="DZH287" s="5"/>
      <c r="DZI287" s="5"/>
      <c r="DZJ287" s="5"/>
      <c r="DZK287" s="5"/>
      <c r="DZL287" s="5"/>
      <c r="DZM287" s="5"/>
      <c r="DZN287" s="5"/>
      <c r="DZO287" s="5"/>
      <c r="DZP287" s="5"/>
      <c r="DZQ287" s="5"/>
      <c r="DZR287" s="5"/>
      <c r="DZS287" s="5"/>
      <c r="DZT287" s="5"/>
      <c r="DZU287" s="5"/>
      <c r="DZV287" s="5"/>
      <c r="DZW287" s="5"/>
      <c r="DZX287" s="5"/>
      <c r="DZY287" s="5"/>
      <c r="DZZ287" s="5"/>
      <c r="EAA287" s="5"/>
      <c r="EAB287" s="5"/>
      <c r="EAC287" s="5"/>
      <c r="EAD287" s="5"/>
      <c r="EAE287" s="5"/>
      <c r="EAF287" s="5"/>
      <c r="EAG287" s="5"/>
      <c r="EAH287" s="5"/>
      <c r="EAI287" s="5"/>
      <c r="EAJ287" s="5"/>
      <c r="EAK287" s="5"/>
      <c r="EAL287" s="5"/>
      <c r="EAM287" s="5"/>
      <c r="EAN287" s="5"/>
      <c r="EAO287" s="5"/>
      <c r="EAP287" s="5"/>
      <c r="EAQ287" s="5"/>
      <c r="EAR287" s="5"/>
      <c r="EAS287" s="5"/>
      <c r="EAT287" s="5"/>
      <c r="EAU287" s="5"/>
      <c r="EAV287" s="5"/>
      <c r="EAW287" s="5"/>
      <c r="EAX287" s="5"/>
      <c r="EAY287" s="5"/>
      <c r="EAZ287" s="5"/>
      <c r="EBA287" s="5"/>
      <c r="EBB287" s="5"/>
      <c r="EBC287" s="5"/>
      <c r="EBD287" s="5"/>
      <c r="EBE287" s="5"/>
      <c r="EBF287" s="5"/>
      <c r="EBG287" s="5"/>
      <c r="EBH287" s="5"/>
      <c r="EBI287" s="5"/>
      <c r="EBJ287" s="5"/>
      <c r="EBK287" s="5"/>
      <c r="EBL287" s="5"/>
      <c r="EBM287" s="5"/>
      <c r="EBN287" s="5"/>
      <c r="EBO287" s="5"/>
      <c r="EBP287" s="5"/>
      <c r="EBQ287" s="5"/>
      <c r="EBR287" s="5"/>
      <c r="EBS287" s="5"/>
      <c r="EBT287" s="5"/>
      <c r="EBU287" s="5"/>
      <c r="EBV287" s="5"/>
      <c r="EBW287" s="5"/>
      <c r="EBX287" s="5"/>
      <c r="EBY287" s="5"/>
      <c r="EBZ287" s="5"/>
      <c r="ECA287" s="5"/>
      <c r="ECB287" s="5"/>
      <c r="ECC287" s="5"/>
      <c r="ECD287" s="5"/>
      <c r="ECE287" s="5"/>
      <c r="ECF287" s="5"/>
      <c r="ECG287" s="5"/>
      <c r="ECH287" s="5"/>
      <c r="ECI287" s="5"/>
      <c r="ECJ287" s="5"/>
      <c r="ECK287" s="5"/>
      <c r="ECL287" s="5"/>
      <c r="ECM287" s="5"/>
      <c r="ECN287" s="5"/>
      <c r="ECO287" s="5"/>
      <c r="ECP287" s="5"/>
      <c r="ECQ287" s="5"/>
      <c r="ECR287" s="5"/>
      <c r="ECS287" s="5"/>
      <c r="ECT287" s="5"/>
      <c r="ECU287" s="5"/>
      <c r="ECV287" s="5"/>
      <c r="ECW287" s="5"/>
      <c r="ECX287" s="5"/>
      <c r="ECY287" s="5"/>
      <c r="ECZ287" s="5"/>
      <c r="EDA287" s="5"/>
      <c r="EDB287" s="5"/>
      <c r="EDC287" s="5"/>
      <c r="EDD287" s="5"/>
      <c r="EDE287" s="5"/>
      <c r="EDF287" s="5"/>
      <c r="EDG287" s="5"/>
      <c r="EDH287" s="5"/>
      <c r="EDI287" s="5"/>
      <c r="EDJ287" s="5"/>
      <c r="EDK287" s="5"/>
      <c r="EDL287" s="5"/>
      <c r="EDM287" s="5"/>
      <c r="EDN287" s="5"/>
      <c r="EDO287" s="5"/>
      <c r="EDP287" s="5"/>
      <c r="EDQ287" s="5"/>
      <c r="EDR287" s="5"/>
      <c r="EDS287" s="5"/>
      <c r="EDT287" s="5"/>
      <c r="EDU287" s="5"/>
      <c r="EDV287" s="5"/>
      <c r="EDW287" s="5"/>
      <c r="EDX287" s="5"/>
      <c r="EDY287" s="5"/>
      <c r="EDZ287" s="5"/>
      <c r="EEA287" s="5"/>
      <c r="EEB287" s="5"/>
      <c r="EEC287" s="5"/>
      <c r="EED287" s="5"/>
      <c r="EEE287" s="5"/>
      <c r="EEF287" s="5"/>
      <c r="EEG287" s="5"/>
      <c r="EEH287" s="5"/>
      <c r="EEI287" s="5"/>
      <c r="EEJ287" s="5"/>
      <c r="EEK287" s="5"/>
      <c r="EEL287" s="5"/>
      <c r="EEM287" s="5"/>
      <c r="EEN287" s="5"/>
      <c r="EEO287" s="5"/>
      <c r="EEP287" s="5"/>
      <c r="EEQ287" s="5"/>
      <c r="EER287" s="5"/>
      <c r="EES287" s="5"/>
      <c r="EET287" s="5"/>
      <c r="EEU287" s="5"/>
      <c r="EEV287" s="5"/>
      <c r="EEW287" s="5"/>
      <c r="EEX287" s="5"/>
      <c r="EEY287" s="5"/>
      <c r="EEZ287" s="5"/>
      <c r="EFA287" s="5"/>
      <c r="EFB287" s="5"/>
      <c r="EFC287" s="5"/>
      <c r="EFD287" s="5"/>
      <c r="EFE287" s="5"/>
      <c r="EFF287" s="5"/>
      <c r="EFG287" s="5"/>
      <c r="EFH287" s="5"/>
      <c r="EFI287" s="5"/>
      <c r="EFJ287" s="5"/>
      <c r="EFK287" s="5"/>
      <c r="EFL287" s="5"/>
      <c r="EFM287" s="5"/>
      <c r="EFN287" s="5"/>
      <c r="EFO287" s="5"/>
      <c r="EFP287" s="5"/>
      <c r="EFQ287" s="5"/>
      <c r="EFR287" s="5"/>
      <c r="EFS287" s="5"/>
      <c r="EFT287" s="5"/>
      <c r="EFU287" s="5"/>
      <c r="EFV287" s="5"/>
      <c r="EFW287" s="5"/>
      <c r="EFX287" s="5"/>
      <c r="EFY287" s="5"/>
      <c r="EFZ287" s="5"/>
      <c r="EGA287" s="5"/>
      <c r="EGB287" s="5"/>
      <c r="EGC287" s="5"/>
      <c r="EGD287" s="5"/>
      <c r="EGE287" s="5"/>
      <c r="EGF287" s="5"/>
      <c r="EGG287" s="5"/>
      <c r="EGH287" s="5"/>
      <c r="EGI287" s="5"/>
      <c r="EGJ287" s="5"/>
      <c r="EGK287" s="5"/>
      <c r="EGL287" s="5"/>
      <c r="EGM287" s="5"/>
      <c r="EGN287" s="5"/>
      <c r="EGO287" s="5"/>
      <c r="EGP287" s="5"/>
      <c r="EGQ287" s="5"/>
      <c r="EGR287" s="5"/>
      <c r="EGS287" s="5"/>
      <c r="EGT287" s="5"/>
      <c r="EGU287" s="5"/>
      <c r="EGV287" s="5"/>
      <c r="EGW287" s="5"/>
      <c r="EGX287" s="5"/>
      <c r="EGY287" s="5"/>
      <c r="EGZ287" s="5"/>
      <c r="EHA287" s="5"/>
      <c r="EHB287" s="5"/>
      <c r="EHC287" s="5"/>
      <c r="EHD287" s="5"/>
      <c r="EHE287" s="5"/>
      <c r="EHF287" s="5"/>
      <c r="EHG287" s="5"/>
      <c r="EHH287" s="5"/>
      <c r="EHI287" s="5"/>
      <c r="EHJ287" s="5"/>
      <c r="EHK287" s="5"/>
      <c r="EHL287" s="5"/>
      <c r="EHM287" s="5"/>
      <c r="EHN287" s="5"/>
      <c r="EHO287" s="5"/>
      <c r="EHP287" s="5"/>
      <c r="EHQ287" s="5"/>
      <c r="EHR287" s="5"/>
      <c r="EHS287" s="5"/>
      <c r="EHT287" s="5"/>
      <c r="EHU287" s="5"/>
      <c r="EHV287" s="5"/>
      <c r="EHW287" s="5"/>
      <c r="EHX287" s="5"/>
      <c r="EHY287" s="5"/>
      <c r="EHZ287" s="5"/>
      <c r="EIA287" s="5"/>
      <c r="EIB287" s="5"/>
      <c r="EIC287" s="5"/>
      <c r="EID287" s="5"/>
      <c r="EIE287" s="5"/>
      <c r="EIF287" s="5"/>
      <c r="EIG287" s="5"/>
      <c r="EIH287" s="5"/>
      <c r="EII287" s="5"/>
      <c r="EIJ287" s="5"/>
      <c r="EIK287" s="5"/>
      <c r="EIL287" s="5"/>
      <c r="EIM287" s="5"/>
      <c r="EIN287" s="5"/>
      <c r="EIO287" s="5"/>
      <c r="EIP287" s="5"/>
      <c r="EIQ287" s="5"/>
      <c r="EIR287" s="5"/>
      <c r="EIS287" s="5"/>
      <c r="EIT287" s="5"/>
      <c r="EIU287" s="5"/>
      <c r="EIV287" s="5"/>
      <c r="EIW287" s="5"/>
      <c r="EIX287" s="5"/>
      <c r="EIY287" s="5"/>
      <c r="EIZ287" s="5"/>
      <c r="EJA287" s="5"/>
      <c r="EJB287" s="5"/>
      <c r="EJC287" s="5"/>
      <c r="EJD287" s="5"/>
      <c r="EJE287" s="5"/>
      <c r="EJF287" s="5"/>
      <c r="EJG287" s="5"/>
      <c r="EJH287" s="5"/>
      <c r="EJI287" s="5"/>
      <c r="EJJ287" s="5"/>
      <c r="EJK287" s="5"/>
      <c r="EJL287" s="5"/>
      <c r="EJM287" s="5"/>
      <c r="EJN287" s="5"/>
      <c r="EJO287" s="5"/>
      <c r="EJP287" s="5"/>
      <c r="EJQ287" s="5"/>
      <c r="EJR287" s="5"/>
      <c r="EJS287" s="5"/>
      <c r="EJT287" s="5"/>
      <c r="EJU287" s="5"/>
      <c r="EJV287" s="5"/>
      <c r="EJW287" s="5"/>
      <c r="EJX287" s="5"/>
      <c r="EJY287" s="5"/>
      <c r="EJZ287" s="5"/>
      <c r="EKA287" s="5"/>
      <c r="EKB287" s="5"/>
      <c r="EKC287" s="5"/>
      <c r="EKD287" s="5"/>
      <c r="EKE287" s="5"/>
      <c r="EKF287" s="5"/>
      <c r="EKG287" s="5"/>
      <c r="EKH287" s="5"/>
      <c r="EKI287" s="5"/>
      <c r="EKJ287" s="5"/>
      <c r="EKK287" s="5"/>
      <c r="EKL287" s="5"/>
      <c r="EKM287" s="5"/>
      <c r="EKN287" s="5"/>
      <c r="EKO287" s="5"/>
      <c r="EKP287" s="5"/>
      <c r="EKQ287" s="5"/>
      <c r="EKR287" s="5"/>
      <c r="EKS287" s="5"/>
      <c r="EKT287" s="5"/>
      <c r="EKU287" s="5"/>
      <c r="EKV287" s="5"/>
      <c r="EKW287" s="5"/>
      <c r="EKX287" s="5"/>
      <c r="EKY287" s="5"/>
      <c r="EKZ287" s="5"/>
      <c r="ELA287" s="5"/>
      <c r="ELB287" s="5"/>
      <c r="ELC287" s="5"/>
      <c r="ELD287" s="5"/>
      <c r="ELE287" s="5"/>
      <c r="ELF287" s="5"/>
      <c r="ELG287" s="5"/>
      <c r="ELH287" s="5"/>
      <c r="ELI287" s="5"/>
      <c r="ELJ287" s="5"/>
      <c r="ELK287" s="5"/>
      <c r="ELL287" s="5"/>
      <c r="ELM287" s="5"/>
      <c r="ELN287" s="5"/>
      <c r="ELO287" s="5"/>
      <c r="ELP287" s="5"/>
      <c r="ELQ287" s="5"/>
      <c r="ELR287" s="5"/>
      <c r="ELS287" s="5"/>
      <c r="ELT287" s="5"/>
      <c r="ELU287" s="5"/>
      <c r="ELV287" s="5"/>
      <c r="ELW287" s="5"/>
      <c r="ELX287" s="5"/>
      <c r="ELY287" s="5"/>
      <c r="ELZ287" s="5"/>
      <c r="EMA287" s="5"/>
      <c r="EMB287" s="5"/>
      <c r="EMC287" s="5"/>
      <c r="EMD287" s="5"/>
      <c r="EME287" s="5"/>
      <c r="EMF287" s="5"/>
      <c r="EMG287" s="5"/>
      <c r="EMH287" s="5"/>
      <c r="EMI287" s="5"/>
      <c r="EMJ287" s="5"/>
      <c r="EMK287" s="5"/>
      <c r="EML287" s="5"/>
      <c r="EMM287" s="5"/>
      <c r="EMN287" s="5"/>
      <c r="EMO287" s="5"/>
      <c r="EMP287" s="5"/>
      <c r="EMQ287" s="5"/>
      <c r="EMR287" s="5"/>
      <c r="EMS287" s="5"/>
      <c r="EMT287" s="5"/>
      <c r="EMU287" s="5"/>
      <c r="EMV287" s="5"/>
      <c r="EMW287" s="5"/>
      <c r="EMX287" s="5"/>
      <c r="EMY287" s="5"/>
      <c r="EMZ287" s="5"/>
      <c r="ENA287" s="5"/>
      <c r="ENB287" s="5"/>
      <c r="ENC287" s="5"/>
      <c r="END287" s="5"/>
      <c r="ENE287" s="5"/>
      <c r="ENF287" s="5"/>
      <c r="ENG287" s="5"/>
      <c r="ENH287" s="5"/>
      <c r="ENI287" s="5"/>
      <c r="ENJ287" s="5"/>
      <c r="ENK287" s="5"/>
      <c r="ENL287" s="5"/>
      <c r="ENM287" s="5"/>
      <c r="ENN287" s="5"/>
      <c r="ENO287" s="5"/>
      <c r="ENP287" s="5"/>
      <c r="ENQ287" s="5"/>
      <c r="ENR287" s="5"/>
      <c r="ENS287" s="5"/>
      <c r="ENT287" s="5"/>
      <c r="ENU287" s="5"/>
      <c r="ENV287" s="5"/>
      <c r="ENW287" s="5"/>
      <c r="ENX287" s="5"/>
      <c r="ENY287" s="5"/>
      <c r="ENZ287" s="5"/>
      <c r="EOA287" s="5"/>
      <c r="EOB287" s="5"/>
      <c r="EOC287" s="5"/>
      <c r="EOD287" s="5"/>
      <c r="EOE287" s="5"/>
      <c r="EOF287" s="5"/>
      <c r="EOG287" s="5"/>
      <c r="EOH287" s="5"/>
      <c r="EOI287" s="5"/>
      <c r="EOJ287" s="5"/>
      <c r="EOK287" s="5"/>
      <c r="EOL287" s="5"/>
      <c r="EOM287" s="5"/>
      <c r="EON287" s="5"/>
      <c r="EOO287" s="5"/>
      <c r="EOP287" s="5"/>
      <c r="EOQ287" s="5"/>
      <c r="EOR287" s="5"/>
      <c r="EOS287" s="5"/>
      <c r="EOT287" s="5"/>
      <c r="EOU287" s="5"/>
      <c r="EOV287" s="5"/>
      <c r="EOW287" s="5"/>
      <c r="EOX287" s="5"/>
      <c r="EOY287" s="5"/>
      <c r="EOZ287" s="5"/>
      <c r="EPA287" s="5"/>
      <c r="EPB287" s="5"/>
      <c r="EPC287" s="5"/>
      <c r="EPD287" s="5"/>
      <c r="EPE287" s="5"/>
      <c r="EPF287" s="5"/>
      <c r="EPG287" s="5"/>
      <c r="EPH287" s="5"/>
      <c r="EPI287" s="5"/>
      <c r="EPJ287" s="5"/>
      <c r="EPK287" s="5"/>
      <c r="EPL287" s="5"/>
      <c r="EPM287" s="5"/>
      <c r="EPN287" s="5"/>
      <c r="EPO287" s="5"/>
      <c r="EPP287" s="5"/>
      <c r="EPQ287" s="5"/>
      <c r="EPR287" s="5"/>
      <c r="EPS287" s="5"/>
      <c r="EPT287" s="5"/>
      <c r="EPU287" s="5"/>
      <c r="EPV287" s="5"/>
      <c r="EPW287" s="5"/>
      <c r="EPX287" s="5"/>
      <c r="EPY287" s="5"/>
      <c r="EPZ287" s="5"/>
      <c r="EQA287" s="5"/>
      <c r="EQB287" s="5"/>
      <c r="EQC287" s="5"/>
      <c r="EQD287" s="5"/>
      <c r="EQE287" s="5"/>
      <c r="EQF287" s="5"/>
      <c r="EQG287" s="5"/>
      <c r="EQH287" s="5"/>
      <c r="EQI287" s="5"/>
      <c r="EQJ287" s="5"/>
      <c r="EQK287" s="5"/>
      <c r="EQL287" s="5"/>
      <c r="EQM287" s="5"/>
      <c r="EQN287" s="5"/>
      <c r="EQO287" s="5"/>
      <c r="EQP287" s="5"/>
      <c r="EQQ287" s="5"/>
      <c r="EQR287" s="5"/>
      <c r="EQS287" s="5"/>
      <c r="EQT287" s="5"/>
      <c r="EQU287" s="5"/>
      <c r="EQV287" s="5"/>
      <c r="EQW287" s="5"/>
      <c r="EQX287" s="5"/>
      <c r="EQY287" s="5"/>
      <c r="EQZ287" s="5"/>
      <c r="ERA287" s="5"/>
      <c r="ERB287" s="5"/>
      <c r="ERC287" s="5"/>
      <c r="ERD287" s="5"/>
      <c r="ERE287" s="5"/>
      <c r="ERF287" s="5"/>
      <c r="ERG287" s="5"/>
      <c r="ERH287" s="5"/>
      <c r="ERI287" s="5"/>
      <c r="ERJ287" s="5"/>
      <c r="ERK287" s="5"/>
      <c r="ERL287" s="5"/>
      <c r="ERM287" s="5"/>
      <c r="ERN287" s="5"/>
      <c r="ERO287" s="5"/>
      <c r="ERP287" s="5"/>
      <c r="ERQ287" s="5"/>
      <c r="ERR287" s="5"/>
      <c r="ERS287" s="5"/>
      <c r="ERT287" s="5"/>
      <c r="ERU287" s="5"/>
      <c r="ERV287" s="5"/>
      <c r="ERW287" s="5"/>
      <c r="ERX287" s="5"/>
      <c r="ERY287" s="5"/>
      <c r="ERZ287" s="5"/>
      <c r="ESA287" s="5"/>
      <c r="ESB287" s="5"/>
      <c r="ESC287" s="5"/>
      <c r="ESD287" s="5"/>
      <c r="ESE287" s="5"/>
      <c r="ESF287" s="5"/>
      <c r="ESG287" s="5"/>
      <c r="ESH287" s="5"/>
      <c r="ESI287" s="5"/>
      <c r="ESJ287" s="5"/>
      <c r="ESK287" s="5"/>
      <c r="ESL287" s="5"/>
      <c r="ESM287" s="5"/>
      <c r="ESN287" s="5"/>
      <c r="ESO287" s="5"/>
      <c r="ESP287" s="5"/>
      <c r="ESQ287" s="5"/>
      <c r="ESR287" s="5"/>
      <c r="ESS287" s="5"/>
      <c r="EST287" s="5"/>
      <c r="ESU287" s="5"/>
      <c r="ESV287" s="5"/>
      <c r="ESW287" s="5"/>
      <c r="ESX287" s="5"/>
      <c r="ESY287" s="5"/>
      <c r="ESZ287" s="5"/>
      <c r="ETA287" s="5"/>
      <c r="ETB287" s="5"/>
      <c r="ETC287" s="5"/>
      <c r="ETD287" s="5"/>
      <c r="ETE287" s="5"/>
      <c r="ETF287" s="5"/>
      <c r="ETG287" s="5"/>
      <c r="ETH287" s="5"/>
      <c r="ETI287" s="5"/>
      <c r="ETJ287" s="5"/>
      <c r="ETK287" s="5"/>
      <c r="ETL287" s="5"/>
      <c r="ETM287" s="5"/>
      <c r="ETN287" s="5"/>
      <c r="ETO287" s="5"/>
      <c r="ETP287" s="5"/>
      <c r="ETQ287" s="5"/>
      <c r="ETR287" s="5"/>
      <c r="ETS287" s="5"/>
      <c r="ETT287" s="5"/>
      <c r="ETU287" s="5"/>
      <c r="ETV287" s="5"/>
      <c r="ETW287" s="5"/>
      <c r="ETX287" s="5"/>
      <c r="ETY287" s="5"/>
      <c r="ETZ287" s="5"/>
      <c r="EUA287" s="5"/>
      <c r="EUB287" s="5"/>
      <c r="EUC287" s="5"/>
      <c r="EUD287" s="5"/>
      <c r="EUE287" s="5"/>
      <c r="EUF287" s="5"/>
      <c r="EUG287" s="5"/>
      <c r="EUH287" s="5"/>
      <c r="EUI287" s="5"/>
      <c r="EUJ287" s="5"/>
      <c r="EUK287" s="5"/>
      <c r="EUL287" s="5"/>
      <c r="EUM287" s="5"/>
      <c r="EUN287" s="5"/>
      <c r="EUO287" s="5"/>
      <c r="EUP287" s="5"/>
      <c r="EUQ287" s="5"/>
      <c r="EUR287" s="5"/>
      <c r="EUS287" s="5"/>
      <c r="EUT287" s="5"/>
      <c r="EUU287" s="5"/>
      <c r="EUV287" s="5"/>
      <c r="EUW287" s="5"/>
      <c r="EUX287" s="5"/>
      <c r="EUY287" s="5"/>
      <c r="EUZ287" s="5"/>
      <c r="EVA287" s="5"/>
      <c r="EVB287" s="5"/>
      <c r="EVC287" s="5"/>
      <c r="EVD287" s="5"/>
      <c r="EVE287" s="5"/>
      <c r="EVF287" s="5"/>
      <c r="EVG287" s="5"/>
      <c r="EVH287" s="5"/>
      <c r="EVI287" s="5"/>
      <c r="EVJ287" s="5"/>
      <c r="EVK287" s="5"/>
      <c r="EVL287" s="5"/>
      <c r="EVM287" s="5"/>
      <c r="EVN287" s="5"/>
      <c r="EVO287" s="5"/>
      <c r="EVP287" s="5"/>
      <c r="EVQ287" s="5"/>
      <c r="EVR287" s="5"/>
      <c r="EVS287" s="5"/>
      <c r="EVT287" s="5"/>
      <c r="EVU287" s="5"/>
      <c r="EVV287" s="5"/>
      <c r="EVW287" s="5"/>
      <c r="EVX287" s="5"/>
      <c r="EVY287" s="5"/>
      <c r="EVZ287" s="5"/>
      <c r="EWA287" s="5"/>
      <c r="EWB287" s="5"/>
      <c r="EWC287" s="5"/>
      <c r="EWD287" s="5"/>
      <c r="EWE287" s="5"/>
      <c r="EWF287" s="5"/>
      <c r="EWG287" s="5"/>
      <c r="EWH287" s="5"/>
      <c r="EWI287" s="5"/>
      <c r="EWJ287" s="5"/>
      <c r="EWK287" s="5"/>
      <c r="EWL287" s="5"/>
      <c r="EWM287" s="5"/>
      <c r="EWN287" s="5"/>
      <c r="EWO287" s="5"/>
      <c r="EWP287" s="5"/>
      <c r="EWQ287" s="5"/>
      <c r="EWR287" s="5"/>
      <c r="EWS287" s="5"/>
      <c r="EWT287" s="5"/>
      <c r="EWU287" s="5"/>
      <c r="EWV287" s="5"/>
      <c r="EWW287" s="5"/>
      <c r="EWX287" s="5"/>
      <c r="EWY287" s="5"/>
      <c r="EWZ287" s="5"/>
      <c r="EXA287" s="5"/>
      <c r="EXB287" s="5"/>
      <c r="EXC287" s="5"/>
      <c r="EXD287" s="5"/>
      <c r="EXE287" s="5"/>
      <c r="EXF287" s="5"/>
      <c r="EXG287" s="5"/>
      <c r="EXH287" s="5"/>
      <c r="EXI287" s="5"/>
      <c r="EXJ287" s="5"/>
      <c r="EXK287" s="5"/>
      <c r="EXL287" s="5"/>
      <c r="EXM287" s="5"/>
      <c r="EXN287" s="5"/>
      <c r="EXO287" s="5"/>
      <c r="EXP287" s="5"/>
      <c r="EXQ287" s="5"/>
      <c r="EXR287" s="5"/>
      <c r="EXS287" s="5"/>
      <c r="EXT287" s="5"/>
      <c r="EXU287" s="5"/>
      <c r="EXV287" s="5"/>
      <c r="EXW287" s="5"/>
      <c r="EXX287" s="5"/>
      <c r="EXY287" s="5"/>
      <c r="EXZ287" s="5"/>
      <c r="EYA287" s="5"/>
      <c r="EYB287" s="5"/>
      <c r="EYC287" s="5"/>
      <c r="EYD287" s="5"/>
      <c r="EYE287" s="5"/>
      <c r="EYF287" s="5"/>
      <c r="EYG287" s="5"/>
      <c r="EYH287" s="5"/>
      <c r="EYI287" s="5"/>
      <c r="EYJ287" s="5"/>
      <c r="EYK287" s="5"/>
      <c r="EYL287" s="5"/>
      <c r="EYM287" s="5"/>
      <c r="EYN287" s="5"/>
      <c r="EYO287" s="5"/>
      <c r="EYP287" s="5"/>
      <c r="EYQ287" s="5"/>
      <c r="EYR287" s="5"/>
      <c r="EYS287" s="5"/>
      <c r="EYT287" s="5"/>
      <c r="EYU287" s="5"/>
      <c r="EYV287" s="5"/>
      <c r="EYW287" s="5"/>
      <c r="EYX287" s="5"/>
      <c r="EYY287" s="5"/>
      <c r="EYZ287" s="5"/>
      <c r="EZA287" s="5"/>
      <c r="EZB287" s="5"/>
      <c r="EZC287" s="5"/>
      <c r="EZD287" s="5"/>
      <c r="EZE287" s="5"/>
      <c r="EZF287" s="5"/>
      <c r="EZG287" s="5"/>
      <c r="EZH287" s="5"/>
      <c r="EZI287" s="5"/>
      <c r="EZJ287" s="5"/>
      <c r="EZK287" s="5"/>
      <c r="EZL287" s="5"/>
      <c r="EZM287" s="5"/>
      <c r="EZN287" s="5"/>
      <c r="EZO287" s="5"/>
      <c r="EZP287" s="5"/>
      <c r="EZQ287" s="5"/>
      <c r="EZR287" s="5"/>
      <c r="EZS287" s="5"/>
      <c r="EZT287" s="5"/>
      <c r="EZU287" s="5"/>
      <c r="EZV287" s="5"/>
      <c r="EZW287" s="5"/>
      <c r="EZX287" s="5"/>
      <c r="EZY287" s="5"/>
      <c r="EZZ287" s="5"/>
      <c r="FAA287" s="5"/>
      <c r="FAB287" s="5"/>
      <c r="FAC287" s="5"/>
      <c r="FAD287" s="5"/>
      <c r="FAE287" s="5"/>
      <c r="FAF287" s="5"/>
      <c r="FAG287" s="5"/>
      <c r="FAH287" s="5"/>
      <c r="FAI287" s="5"/>
      <c r="FAJ287" s="5"/>
      <c r="FAK287" s="5"/>
      <c r="FAL287" s="5"/>
      <c r="FAM287" s="5"/>
      <c r="FAN287" s="5"/>
      <c r="FAO287" s="5"/>
      <c r="FAP287" s="5"/>
      <c r="FAQ287" s="5"/>
      <c r="FAR287" s="5"/>
      <c r="FAS287" s="5"/>
      <c r="FAT287" s="5"/>
      <c r="FAU287" s="5"/>
      <c r="FAV287" s="5"/>
      <c r="FAW287" s="5"/>
      <c r="FAX287" s="5"/>
      <c r="FAY287" s="5"/>
      <c r="FAZ287" s="5"/>
      <c r="FBA287" s="5"/>
      <c r="FBB287" s="5"/>
      <c r="FBC287" s="5"/>
      <c r="FBD287" s="5"/>
      <c r="FBE287" s="5"/>
      <c r="FBF287" s="5"/>
      <c r="FBG287" s="5"/>
      <c r="FBH287" s="5"/>
      <c r="FBI287" s="5"/>
      <c r="FBJ287" s="5"/>
      <c r="FBK287" s="5"/>
      <c r="FBL287" s="5"/>
      <c r="FBM287" s="5"/>
      <c r="FBN287" s="5"/>
      <c r="FBO287" s="5"/>
      <c r="FBP287" s="5"/>
      <c r="FBQ287" s="5"/>
      <c r="FBR287" s="5"/>
      <c r="FBS287" s="5"/>
      <c r="FBT287" s="5"/>
      <c r="FBU287" s="5"/>
      <c r="FBV287" s="5"/>
      <c r="FBW287" s="5"/>
      <c r="FBX287" s="5"/>
      <c r="FBY287" s="5"/>
      <c r="FBZ287" s="5"/>
      <c r="FCA287" s="5"/>
      <c r="FCB287" s="5"/>
      <c r="FCC287" s="5"/>
      <c r="FCD287" s="5"/>
      <c r="FCE287" s="5"/>
      <c r="FCF287" s="5"/>
      <c r="FCG287" s="5"/>
      <c r="FCH287" s="5"/>
      <c r="FCI287" s="5"/>
      <c r="FCJ287" s="5"/>
      <c r="FCK287" s="5"/>
      <c r="FCL287" s="5"/>
      <c r="FCM287" s="5"/>
      <c r="FCN287" s="5"/>
      <c r="FCO287" s="5"/>
      <c r="FCP287" s="5"/>
      <c r="FCQ287" s="5"/>
      <c r="FCR287" s="5"/>
      <c r="FCS287" s="5"/>
      <c r="FCT287" s="5"/>
      <c r="FCU287" s="5"/>
      <c r="FCV287" s="5"/>
      <c r="FCW287" s="5"/>
      <c r="FCX287" s="5"/>
      <c r="FCY287" s="5"/>
      <c r="FCZ287" s="5"/>
      <c r="FDA287" s="5"/>
      <c r="FDB287" s="5"/>
      <c r="FDC287" s="5"/>
      <c r="FDD287" s="5"/>
      <c r="FDE287" s="5"/>
      <c r="FDF287" s="5"/>
      <c r="FDG287" s="5"/>
      <c r="FDH287" s="5"/>
      <c r="FDI287" s="5"/>
      <c r="FDJ287" s="5"/>
      <c r="FDK287" s="5"/>
      <c r="FDL287" s="5"/>
      <c r="FDM287" s="5"/>
      <c r="FDN287" s="5"/>
      <c r="FDO287" s="5"/>
      <c r="FDP287" s="5"/>
      <c r="FDQ287" s="5"/>
      <c r="FDR287" s="5"/>
      <c r="FDS287" s="5"/>
      <c r="FDT287" s="5"/>
      <c r="FDU287" s="5"/>
      <c r="FDV287" s="5"/>
      <c r="FDW287" s="5"/>
      <c r="FDX287" s="5"/>
      <c r="FDY287" s="5"/>
      <c r="FDZ287" s="5"/>
      <c r="FEA287" s="5"/>
      <c r="FEB287" s="5"/>
      <c r="FEC287" s="5"/>
      <c r="FED287" s="5"/>
      <c r="FEE287" s="5"/>
      <c r="FEF287" s="5"/>
      <c r="FEG287" s="5"/>
      <c r="FEH287" s="5"/>
      <c r="FEI287" s="5"/>
      <c r="FEJ287" s="5"/>
      <c r="FEK287" s="5"/>
      <c r="FEL287" s="5"/>
      <c r="FEM287" s="5"/>
      <c r="FEN287" s="5"/>
      <c r="FEO287" s="5"/>
      <c r="FEP287" s="5"/>
      <c r="FEQ287" s="5"/>
      <c r="FER287" s="5"/>
      <c r="FES287" s="5"/>
      <c r="FET287" s="5"/>
      <c r="FEU287" s="5"/>
      <c r="FEV287" s="5"/>
      <c r="FEW287" s="5"/>
      <c r="FEX287" s="5"/>
      <c r="FEY287" s="5"/>
      <c r="FEZ287" s="5"/>
      <c r="FFA287" s="5"/>
      <c r="FFB287" s="5"/>
      <c r="FFC287" s="5"/>
      <c r="FFD287" s="5"/>
      <c r="FFE287" s="5"/>
      <c r="FFF287" s="5"/>
      <c r="FFG287" s="5"/>
      <c r="FFH287" s="5"/>
      <c r="FFI287" s="5"/>
      <c r="FFJ287" s="5"/>
      <c r="FFK287" s="5"/>
      <c r="FFL287" s="5"/>
      <c r="FFM287" s="5"/>
      <c r="FFN287" s="5"/>
      <c r="FFO287" s="5"/>
      <c r="FFP287" s="5"/>
      <c r="FFQ287" s="5"/>
      <c r="FFR287" s="5"/>
      <c r="FFS287" s="5"/>
      <c r="FFT287" s="5"/>
      <c r="FFU287" s="5"/>
      <c r="FFV287" s="5"/>
      <c r="FFW287" s="5"/>
      <c r="FFX287" s="5"/>
      <c r="FFY287" s="5"/>
      <c r="FFZ287" s="5"/>
      <c r="FGA287" s="5"/>
      <c r="FGB287" s="5"/>
      <c r="FGC287" s="5"/>
      <c r="FGD287" s="5"/>
      <c r="FGE287" s="5"/>
      <c r="FGF287" s="5"/>
      <c r="FGG287" s="5"/>
      <c r="FGH287" s="5"/>
      <c r="FGI287" s="5"/>
      <c r="FGJ287" s="5"/>
      <c r="FGK287" s="5"/>
      <c r="FGL287" s="5"/>
      <c r="FGM287" s="5"/>
      <c r="FGN287" s="5"/>
      <c r="FGO287" s="5"/>
      <c r="FGP287" s="5"/>
      <c r="FGQ287" s="5"/>
      <c r="FGR287" s="5"/>
      <c r="FGS287" s="5"/>
      <c r="FGT287" s="5"/>
      <c r="FGU287" s="5"/>
      <c r="FGV287" s="5"/>
      <c r="FGW287" s="5"/>
      <c r="FGX287" s="5"/>
      <c r="FGY287" s="5"/>
      <c r="FGZ287" s="5"/>
      <c r="FHA287" s="5"/>
      <c r="FHB287" s="5"/>
      <c r="FHC287" s="5"/>
      <c r="FHD287" s="5"/>
      <c r="FHE287" s="5"/>
      <c r="FHF287" s="5"/>
      <c r="FHG287" s="5"/>
      <c r="FHH287" s="5"/>
      <c r="FHI287" s="5"/>
      <c r="FHJ287" s="5"/>
      <c r="FHK287" s="5"/>
      <c r="FHL287" s="5"/>
      <c r="FHM287" s="5"/>
      <c r="FHN287" s="5"/>
      <c r="FHO287" s="5"/>
      <c r="FHP287" s="5"/>
      <c r="FHQ287" s="5"/>
      <c r="FHR287" s="5"/>
      <c r="FHS287" s="5"/>
      <c r="FHT287" s="5"/>
      <c r="FHU287" s="5"/>
      <c r="FHV287" s="5"/>
      <c r="FHW287" s="5"/>
      <c r="FHX287" s="5"/>
      <c r="FHY287" s="5"/>
      <c r="FHZ287" s="5"/>
      <c r="FIA287" s="5"/>
      <c r="FIB287" s="5"/>
      <c r="FIC287" s="5"/>
      <c r="FID287" s="5"/>
      <c r="FIE287" s="5"/>
      <c r="FIF287" s="5"/>
      <c r="FIG287" s="5"/>
      <c r="FIH287" s="5"/>
      <c r="FII287" s="5"/>
      <c r="FIJ287" s="5"/>
      <c r="FIK287" s="5"/>
      <c r="FIL287" s="5"/>
      <c r="FIM287" s="5"/>
      <c r="FIN287" s="5"/>
      <c r="FIO287" s="5"/>
      <c r="FIP287" s="5"/>
      <c r="FIQ287" s="5"/>
      <c r="FIR287" s="5"/>
      <c r="FIS287" s="5"/>
      <c r="FIT287" s="5"/>
      <c r="FIU287" s="5"/>
      <c r="FIV287" s="5"/>
      <c r="FIW287" s="5"/>
      <c r="FIX287" s="5"/>
      <c r="FIY287" s="5"/>
      <c r="FIZ287" s="5"/>
      <c r="FJA287" s="5"/>
      <c r="FJB287" s="5"/>
      <c r="FJC287" s="5"/>
      <c r="FJD287" s="5"/>
      <c r="FJE287" s="5"/>
      <c r="FJF287" s="5"/>
      <c r="FJG287" s="5"/>
      <c r="FJH287" s="5"/>
      <c r="FJI287" s="5"/>
      <c r="FJJ287" s="5"/>
      <c r="FJK287" s="5"/>
      <c r="FJL287" s="5"/>
      <c r="FJM287" s="5"/>
      <c r="FJN287" s="5"/>
      <c r="FJO287" s="5"/>
      <c r="FJP287" s="5"/>
      <c r="FJQ287" s="5"/>
      <c r="FJR287" s="5"/>
      <c r="FJS287" s="5"/>
      <c r="FJT287" s="5"/>
      <c r="FJU287" s="5"/>
      <c r="FJV287" s="5"/>
      <c r="FJW287" s="5"/>
      <c r="FJX287" s="5"/>
      <c r="FJY287" s="5"/>
      <c r="FJZ287" s="5"/>
      <c r="FKA287" s="5"/>
      <c r="FKB287" s="5"/>
      <c r="FKC287" s="5"/>
      <c r="FKD287" s="5"/>
      <c r="FKE287" s="5"/>
      <c r="FKF287" s="5"/>
      <c r="FKG287" s="5"/>
      <c r="FKH287" s="5"/>
      <c r="FKI287" s="5"/>
      <c r="FKJ287" s="5"/>
      <c r="FKK287" s="5"/>
      <c r="FKL287" s="5"/>
      <c r="FKM287" s="5"/>
      <c r="FKN287" s="5"/>
      <c r="FKO287" s="5"/>
      <c r="FKP287" s="5"/>
      <c r="FKQ287" s="5"/>
      <c r="FKR287" s="5"/>
      <c r="FKS287" s="5"/>
      <c r="FKT287" s="5"/>
      <c r="FKU287" s="5"/>
      <c r="FKV287" s="5"/>
      <c r="FKW287" s="5"/>
      <c r="FKX287" s="5"/>
      <c r="FKY287" s="5"/>
      <c r="FKZ287" s="5"/>
      <c r="FLA287" s="5"/>
      <c r="FLB287" s="5"/>
      <c r="FLC287" s="5"/>
      <c r="FLD287" s="5"/>
      <c r="FLE287" s="5"/>
      <c r="FLF287" s="5"/>
      <c r="FLG287" s="5"/>
      <c r="FLH287" s="5"/>
      <c r="FLI287" s="5"/>
      <c r="FLJ287" s="5"/>
      <c r="FLK287" s="5"/>
      <c r="FLL287" s="5"/>
      <c r="FLM287" s="5"/>
      <c r="FLN287" s="5"/>
      <c r="FLO287" s="5"/>
      <c r="FLP287" s="5"/>
      <c r="FLQ287" s="5"/>
      <c r="FLR287" s="5"/>
      <c r="FLS287" s="5"/>
      <c r="FLT287" s="5"/>
      <c r="FLU287" s="5"/>
      <c r="FLV287" s="5"/>
      <c r="FLW287" s="5"/>
      <c r="FLX287" s="5"/>
      <c r="FLY287" s="5"/>
      <c r="FLZ287" s="5"/>
      <c r="FMA287" s="5"/>
      <c r="FMB287" s="5"/>
      <c r="FMC287" s="5"/>
      <c r="FMD287" s="5"/>
      <c r="FME287" s="5"/>
      <c r="FMF287" s="5"/>
      <c r="FMG287" s="5"/>
      <c r="FMH287" s="5"/>
      <c r="FMI287" s="5"/>
      <c r="FMJ287" s="5"/>
      <c r="FMK287" s="5"/>
      <c r="FML287" s="5"/>
      <c r="FMM287" s="5"/>
      <c r="FMN287" s="5"/>
      <c r="FMO287" s="5"/>
      <c r="FMP287" s="5"/>
      <c r="FMQ287" s="5"/>
      <c r="FMR287" s="5"/>
      <c r="FMS287" s="5"/>
      <c r="FMT287" s="5"/>
      <c r="FMU287" s="5"/>
      <c r="FMV287" s="5"/>
      <c r="FMW287" s="5"/>
      <c r="FMX287" s="5"/>
      <c r="FMY287" s="5"/>
      <c r="FMZ287" s="5"/>
      <c r="FNA287" s="5"/>
      <c r="FNB287" s="5"/>
      <c r="FNC287" s="5"/>
      <c r="FND287" s="5"/>
      <c r="FNE287" s="5"/>
      <c r="FNF287" s="5"/>
      <c r="FNG287" s="5"/>
      <c r="FNH287" s="5"/>
      <c r="FNI287" s="5"/>
      <c r="FNJ287" s="5"/>
      <c r="FNK287" s="5"/>
      <c r="FNL287" s="5"/>
      <c r="FNM287" s="5"/>
      <c r="FNN287" s="5"/>
      <c r="FNO287" s="5"/>
      <c r="FNP287" s="5"/>
      <c r="FNQ287" s="5"/>
      <c r="FNR287" s="5"/>
      <c r="FNS287" s="5"/>
      <c r="FNT287" s="5"/>
      <c r="FNU287" s="5"/>
      <c r="FNV287" s="5"/>
      <c r="FNW287" s="5"/>
      <c r="FNX287" s="5"/>
      <c r="FNY287" s="5"/>
      <c r="FNZ287" s="5"/>
      <c r="FOA287" s="5"/>
      <c r="FOB287" s="5"/>
      <c r="FOC287" s="5"/>
      <c r="FOD287" s="5"/>
      <c r="FOE287" s="5"/>
      <c r="FOF287" s="5"/>
      <c r="FOG287" s="5"/>
      <c r="FOH287" s="5"/>
      <c r="FOI287" s="5"/>
      <c r="FOJ287" s="5"/>
      <c r="FOK287" s="5"/>
      <c r="FOL287" s="5"/>
      <c r="FOM287" s="5"/>
      <c r="FON287" s="5"/>
      <c r="FOO287" s="5"/>
      <c r="FOP287" s="5"/>
      <c r="FOQ287" s="5"/>
      <c r="FOR287" s="5"/>
      <c r="FOS287" s="5"/>
      <c r="FOT287" s="5"/>
      <c r="FOU287" s="5"/>
      <c r="FOV287" s="5"/>
      <c r="FOW287" s="5"/>
      <c r="FOX287" s="5"/>
      <c r="FOY287" s="5"/>
      <c r="FOZ287" s="5"/>
      <c r="FPA287" s="5"/>
      <c r="FPB287" s="5"/>
      <c r="FPC287" s="5"/>
      <c r="FPD287" s="5"/>
      <c r="FPE287" s="5"/>
      <c r="FPF287" s="5"/>
      <c r="FPG287" s="5"/>
      <c r="FPH287" s="5"/>
      <c r="FPI287" s="5"/>
      <c r="FPJ287" s="5"/>
      <c r="FPK287" s="5"/>
      <c r="FPL287" s="5"/>
      <c r="FPM287" s="5"/>
      <c r="FPN287" s="5"/>
      <c r="FPO287" s="5"/>
      <c r="FPP287" s="5"/>
      <c r="FPQ287" s="5"/>
      <c r="FPR287" s="5"/>
      <c r="FPS287" s="5"/>
      <c r="FPT287" s="5"/>
      <c r="FPU287" s="5"/>
      <c r="FPV287" s="5"/>
      <c r="FPW287" s="5"/>
      <c r="FPX287" s="5"/>
      <c r="FPY287" s="5"/>
      <c r="FPZ287" s="5"/>
      <c r="FQA287" s="5"/>
      <c r="FQB287" s="5"/>
      <c r="FQC287" s="5"/>
      <c r="FQD287" s="5"/>
      <c r="FQE287" s="5"/>
      <c r="FQF287" s="5"/>
      <c r="FQG287" s="5"/>
      <c r="FQH287" s="5"/>
      <c r="FQI287" s="5"/>
      <c r="FQJ287" s="5"/>
      <c r="FQK287" s="5"/>
      <c r="FQL287" s="5"/>
      <c r="FQM287" s="5"/>
      <c r="FQN287" s="5"/>
      <c r="FQO287" s="5"/>
      <c r="FQP287" s="5"/>
      <c r="FQQ287" s="5"/>
      <c r="FQR287" s="5"/>
      <c r="FQS287" s="5"/>
      <c r="FQT287" s="5"/>
      <c r="FQU287" s="5"/>
      <c r="FQV287" s="5"/>
      <c r="FQW287" s="5"/>
      <c r="FQX287" s="5"/>
      <c r="FQY287" s="5"/>
      <c r="FQZ287" s="5"/>
      <c r="FRA287" s="5"/>
      <c r="FRB287" s="5"/>
      <c r="FRC287" s="5"/>
      <c r="FRD287" s="5"/>
      <c r="FRE287" s="5"/>
      <c r="FRF287" s="5"/>
      <c r="FRG287" s="5"/>
      <c r="FRH287" s="5"/>
      <c r="FRI287" s="5"/>
      <c r="FRJ287" s="5"/>
      <c r="FRK287" s="5"/>
      <c r="FRL287" s="5"/>
      <c r="FRM287" s="5"/>
      <c r="FRN287" s="5"/>
      <c r="FRO287" s="5"/>
      <c r="FRP287" s="5"/>
      <c r="FRQ287" s="5"/>
      <c r="FRR287" s="5"/>
      <c r="FRS287" s="5"/>
      <c r="FRT287" s="5"/>
      <c r="FRU287" s="5"/>
      <c r="FRV287" s="5"/>
      <c r="FRW287" s="5"/>
      <c r="FRX287" s="5"/>
      <c r="FRY287" s="5"/>
      <c r="FRZ287" s="5"/>
      <c r="FSA287" s="5"/>
      <c r="FSB287" s="5"/>
      <c r="FSC287" s="5"/>
      <c r="FSD287" s="5"/>
      <c r="FSE287" s="5"/>
      <c r="FSF287" s="5"/>
      <c r="FSG287" s="5"/>
      <c r="FSH287" s="5"/>
      <c r="FSI287" s="5"/>
      <c r="FSJ287" s="5"/>
      <c r="FSK287" s="5"/>
      <c r="FSL287" s="5"/>
      <c r="FSM287" s="5"/>
      <c r="FSN287" s="5"/>
      <c r="FSO287" s="5"/>
      <c r="FSP287" s="5"/>
      <c r="FSQ287" s="5"/>
      <c r="FSR287" s="5"/>
      <c r="FSS287" s="5"/>
      <c r="FST287" s="5"/>
      <c r="FSU287" s="5"/>
      <c r="FSV287" s="5"/>
      <c r="FSW287" s="5"/>
      <c r="FSX287" s="5"/>
      <c r="FSY287" s="5"/>
      <c r="FSZ287" s="5"/>
      <c r="FTA287" s="5"/>
      <c r="FTB287" s="5"/>
      <c r="FTC287" s="5"/>
      <c r="FTD287" s="5"/>
      <c r="FTE287" s="5"/>
      <c r="FTF287" s="5"/>
      <c r="FTG287" s="5"/>
      <c r="FTH287" s="5"/>
      <c r="FTI287" s="5"/>
      <c r="FTJ287" s="5"/>
      <c r="FTK287" s="5"/>
      <c r="FTL287" s="5"/>
      <c r="FTM287" s="5"/>
      <c r="FTN287" s="5"/>
      <c r="FTO287" s="5"/>
      <c r="FTP287" s="5"/>
      <c r="FTQ287" s="5"/>
      <c r="FTR287" s="5"/>
      <c r="FTS287" s="5"/>
      <c r="FTT287" s="5"/>
      <c r="FTU287" s="5"/>
      <c r="FTV287" s="5"/>
      <c r="FTW287" s="5"/>
      <c r="FTX287" s="5"/>
      <c r="FTY287" s="5"/>
      <c r="FTZ287" s="5"/>
      <c r="FUA287" s="5"/>
      <c r="FUB287" s="5"/>
      <c r="FUC287" s="5"/>
      <c r="FUD287" s="5"/>
      <c r="FUE287" s="5"/>
      <c r="FUF287" s="5"/>
      <c r="FUG287" s="5"/>
      <c r="FUH287" s="5"/>
      <c r="FUI287" s="5"/>
      <c r="FUJ287" s="5"/>
      <c r="FUK287" s="5"/>
      <c r="FUL287" s="5"/>
      <c r="FUM287" s="5"/>
      <c r="FUN287" s="5"/>
      <c r="FUO287" s="5"/>
      <c r="FUP287" s="5"/>
      <c r="FUQ287" s="5"/>
      <c r="FUR287" s="5"/>
      <c r="FUS287" s="5"/>
      <c r="FUT287" s="5"/>
      <c r="FUU287" s="5"/>
      <c r="FUV287" s="5"/>
      <c r="FUW287" s="5"/>
      <c r="FUX287" s="5"/>
      <c r="FUY287" s="5"/>
      <c r="FUZ287" s="5"/>
      <c r="FVA287" s="5"/>
      <c r="FVB287" s="5"/>
      <c r="FVC287" s="5"/>
      <c r="FVD287" s="5"/>
      <c r="FVE287" s="5"/>
      <c r="FVF287" s="5"/>
      <c r="FVG287" s="5"/>
      <c r="FVH287" s="5"/>
      <c r="FVI287" s="5"/>
      <c r="FVJ287" s="5"/>
      <c r="FVK287" s="5"/>
      <c r="FVL287" s="5"/>
      <c r="FVM287" s="5"/>
      <c r="FVN287" s="5"/>
      <c r="FVO287" s="5"/>
      <c r="FVP287" s="5"/>
      <c r="FVQ287" s="5"/>
      <c r="FVR287" s="5"/>
      <c r="FVS287" s="5"/>
      <c r="FVT287" s="5"/>
      <c r="FVU287" s="5"/>
      <c r="FVV287" s="5"/>
      <c r="FVW287" s="5"/>
      <c r="FVX287" s="5"/>
      <c r="FVY287" s="5"/>
      <c r="FVZ287" s="5"/>
      <c r="FWA287" s="5"/>
      <c r="FWB287" s="5"/>
      <c r="FWC287" s="5"/>
      <c r="FWD287" s="5"/>
      <c r="FWE287" s="5"/>
      <c r="FWF287" s="5"/>
      <c r="FWG287" s="5"/>
      <c r="FWH287" s="5"/>
      <c r="FWI287" s="5"/>
      <c r="FWJ287" s="5"/>
      <c r="FWK287" s="5"/>
      <c r="FWL287" s="5"/>
      <c r="FWM287" s="5"/>
      <c r="FWN287" s="5"/>
      <c r="FWO287" s="5"/>
      <c r="FWP287" s="5"/>
      <c r="FWQ287" s="5"/>
      <c r="FWR287" s="5"/>
      <c r="FWS287" s="5"/>
      <c r="FWT287" s="5"/>
      <c r="FWU287" s="5"/>
      <c r="FWV287" s="5"/>
      <c r="FWW287" s="5"/>
      <c r="FWX287" s="5"/>
      <c r="FWY287" s="5"/>
      <c r="FWZ287" s="5"/>
      <c r="FXA287" s="5"/>
      <c r="FXB287" s="5"/>
      <c r="FXC287" s="5"/>
      <c r="FXD287" s="5"/>
      <c r="FXE287" s="5"/>
      <c r="FXF287" s="5"/>
      <c r="FXG287" s="5"/>
      <c r="FXH287" s="5"/>
      <c r="FXI287" s="5"/>
      <c r="FXJ287" s="5"/>
      <c r="FXK287" s="5"/>
      <c r="FXL287" s="5"/>
      <c r="FXM287" s="5"/>
      <c r="FXN287" s="5"/>
      <c r="FXO287" s="5"/>
      <c r="FXP287" s="5"/>
      <c r="FXQ287" s="5"/>
      <c r="FXR287" s="5"/>
      <c r="FXS287" s="5"/>
      <c r="FXT287" s="5"/>
      <c r="FXU287" s="5"/>
      <c r="FXV287" s="5"/>
      <c r="FXW287" s="5"/>
      <c r="FXX287" s="5"/>
      <c r="FXY287" s="5"/>
      <c r="FXZ287" s="5"/>
      <c r="FYA287" s="5"/>
      <c r="FYB287" s="5"/>
      <c r="FYC287" s="5"/>
      <c r="FYD287" s="5"/>
      <c r="FYE287" s="5"/>
      <c r="FYF287" s="5"/>
      <c r="FYG287" s="5"/>
      <c r="FYH287" s="5"/>
      <c r="FYI287" s="5"/>
      <c r="FYJ287" s="5"/>
      <c r="FYK287" s="5"/>
      <c r="FYL287" s="5"/>
      <c r="FYM287" s="5"/>
      <c r="FYN287" s="5"/>
      <c r="FYO287" s="5"/>
      <c r="FYP287" s="5"/>
      <c r="FYQ287" s="5"/>
      <c r="FYR287" s="5"/>
      <c r="FYS287" s="5"/>
      <c r="FYT287" s="5"/>
      <c r="FYU287" s="5"/>
      <c r="FYV287" s="5"/>
      <c r="FYW287" s="5"/>
      <c r="FYX287" s="5"/>
      <c r="FYY287" s="5"/>
      <c r="FYZ287" s="5"/>
      <c r="FZA287" s="5"/>
      <c r="FZB287" s="5"/>
      <c r="FZC287" s="5"/>
      <c r="FZD287" s="5"/>
      <c r="FZE287" s="5"/>
      <c r="FZF287" s="5"/>
      <c r="FZG287" s="5"/>
      <c r="FZH287" s="5"/>
      <c r="FZI287" s="5"/>
      <c r="FZJ287" s="5"/>
      <c r="FZK287" s="5"/>
      <c r="FZL287" s="5"/>
      <c r="FZM287" s="5"/>
      <c r="FZN287" s="5"/>
      <c r="FZO287" s="5"/>
      <c r="FZP287" s="5"/>
      <c r="FZQ287" s="5"/>
      <c r="FZR287" s="5"/>
      <c r="FZS287" s="5"/>
      <c r="FZT287" s="5"/>
      <c r="FZU287" s="5"/>
      <c r="FZV287" s="5"/>
      <c r="FZW287" s="5"/>
      <c r="FZX287" s="5"/>
      <c r="FZY287" s="5"/>
      <c r="FZZ287" s="5"/>
      <c r="GAA287" s="5"/>
      <c r="GAB287" s="5"/>
      <c r="GAC287" s="5"/>
      <c r="GAD287" s="5"/>
      <c r="GAE287" s="5"/>
      <c r="GAF287" s="5"/>
      <c r="GAG287" s="5"/>
      <c r="GAH287" s="5"/>
      <c r="GAI287" s="5"/>
      <c r="GAJ287" s="5"/>
      <c r="GAK287" s="5"/>
      <c r="GAL287" s="5"/>
      <c r="GAM287" s="5"/>
      <c r="GAN287" s="5"/>
      <c r="GAO287" s="5"/>
      <c r="GAP287" s="5"/>
      <c r="GAQ287" s="5"/>
      <c r="GAR287" s="5"/>
      <c r="GAS287" s="5"/>
      <c r="GAT287" s="5"/>
      <c r="GAU287" s="5"/>
      <c r="GAV287" s="5"/>
      <c r="GAW287" s="5"/>
      <c r="GAX287" s="5"/>
      <c r="GAY287" s="5"/>
      <c r="GAZ287" s="5"/>
      <c r="GBA287" s="5"/>
      <c r="GBB287" s="5"/>
      <c r="GBC287" s="5"/>
      <c r="GBD287" s="5"/>
      <c r="GBE287" s="5"/>
      <c r="GBF287" s="5"/>
      <c r="GBG287" s="5"/>
      <c r="GBH287" s="5"/>
      <c r="GBI287" s="5"/>
      <c r="GBJ287" s="5"/>
      <c r="GBK287" s="5"/>
      <c r="GBL287" s="5"/>
      <c r="GBM287" s="5"/>
      <c r="GBN287" s="5"/>
      <c r="GBO287" s="5"/>
      <c r="GBP287" s="5"/>
      <c r="GBQ287" s="5"/>
      <c r="GBR287" s="5"/>
      <c r="GBS287" s="5"/>
      <c r="GBT287" s="5"/>
      <c r="GBU287" s="5"/>
      <c r="GBV287" s="5"/>
      <c r="GBW287" s="5"/>
      <c r="GBX287" s="5"/>
      <c r="GBY287" s="5"/>
      <c r="GBZ287" s="5"/>
      <c r="GCA287" s="5"/>
      <c r="GCB287" s="5"/>
      <c r="GCC287" s="5"/>
      <c r="GCD287" s="5"/>
      <c r="GCE287" s="5"/>
      <c r="GCF287" s="5"/>
      <c r="GCG287" s="5"/>
      <c r="GCH287" s="5"/>
      <c r="GCI287" s="5"/>
      <c r="GCJ287" s="5"/>
      <c r="GCK287" s="5"/>
      <c r="GCL287" s="5"/>
      <c r="GCM287" s="5"/>
      <c r="GCN287" s="5"/>
      <c r="GCO287" s="5"/>
      <c r="GCP287" s="5"/>
      <c r="GCQ287" s="5"/>
      <c r="GCR287" s="5"/>
      <c r="GCS287" s="5"/>
      <c r="GCT287" s="5"/>
      <c r="GCU287" s="5"/>
      <c r="GCV287" s="5"/>
      <c r="GCW287" s="5"/>
      <c r="GCX287" s="5"/>
      <c r="GCY287" s="5"/>
      <c r="GCZ287" s="5"/>
      <c r="GDA287" s="5"/>
      <c r="GDB287" s="5"/>
      <c r="GDC287" s="5"/>
      <c r="GDD287" s="5"/>
      <c r="GDE287" s="5"/>
      <c r="GDF287" s="5"/>
      <c r="GDG287" s="5"/>
      <c r="GDH287" s="5"/>
      <c r="GDI287" s="5"/>
      <c r="GDJ287" s="5"/>
      <c r="GDK287" s="5"/>
      <c r="GDL287" s="5"/>
      <c r="GDM287" s="5"/>
      <c r="GDN287" s="5"/>
      <c r="GDO287" s="5"/>
      <c r="GDP287" s="5"/>
      <c r="GDQ287" s="5"/>
      <c r="GDR287" s="5"/>
      <c r="GDS287" s="5"/>
      <c r="GDT287" s="5"/>
      <c r="GDU287" s="5"/>
      <c r="GDV287" s="5"/>
      <c r="GDW287" s="5"/>
      <c r="GDX287" s="5"/>
      <c r="GDY287" s="5"/>
      <c r="GDZ287" s="5"/>
      <c r="GEA287" s="5"/>
      <c r="GEB287" s="5"/>
      <c r="GEC287" s="5"/>
      <c r="GED287" s="5"/>
      <c r="GEE287" s="5"/>
      <c r="GEF287" s="5"/>
      <c r="GEG287" s="5"/>
      <c r="GEH287" s="5"/>
      <c r="GEI287" s="5"/>
      <c r="GEJ287" s="5"/>
      <c r="GEK287" s="5"/>
      <c r="GEL287" s="5"/>
      <c r="GEM287" s="5"/>
      <c r="GEN287" s="5"/>
      <c r="GEO287" s="5"/>
      <c r="GEP287" s="5"/>
      <c r="GEQ287" s="5"/>
      <c r="GER287" s="5"/>
      <c r="GES287" s="5"/>
      <c r="GET287" s="5"/>
      <c r="GEU287" s="5"/>
      <c r="GEV287" s="5"/>
      <c r="GEW287" s="5"/>
      <c r="GEX287" s="5"/>
      <c r="GEY287" s="5"/>
      <c r="GEZ287" s="5"/>
      <c r="GFA287" s="5"/>
      <c r="GFB287" s="5"/>
      <c r="GFC287" s="5"/>
      <c r="GFD287" s="5"/>
      <c r="GFE287" s="5"/>
      <c r="GFF287" s="5"/>
      <c r="GFG287" s="5"/>
      <c r="GFH287" s="5"/>
      <c r="GFI287" s="5"/>
      <c r="GFJ287" s="5"/>
      <c r="GFK287" s="5"/>
      <c r="GFL287" s="5"/>
      <c r="GFM287" s="5"/>
      <c r="GFN287" s="5"/>
      <c r="GFO287" s="5"/>
      <c r="GFP287" s="5"/>
      <c r="GFQ287" s="5"/>
      <c r="GFR287" s="5"/>
      <c r="GFS287" s="5"/>
      <c r="GFT287" s="5"/>
      <c r="GFU287" s="5"/>
      <c r="GFV287" s="5"/>
      <c r="GFW287" s="5"/>
      <c r="GFX287" s="5"/>
      <c r="GFY287" s="5"/>
      <c r="GFZ287" s="5"/>
      <c r="GGA287" s="5"/>
      <c r="GGB287" s="5"/>
      <c r="GGC287" s="5"/>
      <c r="GGD287" s="5"/>
      <c r="GGE287" s="5"/>
      <c r="GGF287" s="5"/>
      <c r="GGG287" s="5"/>
      <c r="GGH287" s="5"/>
      <c r="GGI287" s="5"/>
      <c r="GGJ287" s="5"/>
      <c r="GGK287" s="5"/>
      <c r="GGL287" s="5"/>
      <c r="GGM287" s="5"/>
      <c r="GGN287" s="5"/>
      <c r="GGO287" s="5"/>
      <c r="GGP287" s="5"/>
      <c r="GGQ287" s="5"/>
      <c r="GGR287" s="5"/>
      <c r="GGS287" s="5"/>
      <c r="GGT287" s="5"/>
      <c r="GGU287" s="5"/>
      <c r="GGV287" s="5"/>
      <c r="GGW287" s="5"/>
      <c r="GGX287" s="5"/>
      <c r="GGY287" s="5"/>
      <c r="GGZ287" s="5"/>
      <c r="GHA287" s="5"/>
      <c r="GHB287" s="5"/>
      <c r="GHC287" s="5"/>
      <c r="GHD287" s="5"/>
      <c r="GHE287" s="5"/>
      <c r="GHF287" s="5"/>
      <c r="GHG287" s="5"/>
      <c r="GHH287" s="5"/>
      <c r="GHI287" s="5"/>
      <c r="GHJ287" s="5"/>
      <c r="GHK287" s="5"/>
      <c r="GHL287" s="5"/>
      <c r="GHM287" s="5"/>
      <c r="GHN287" s="5"/>
      <c r="GHO287" s="5"/>
      <c r="GHP287" s="5"/>
      <c r="GHQ287" s="5"/>
      <c r="GHR287" s="5"/>
      <c r="GHS287" s="5"/>
      <c r="GHT287" s="5"/>
      <c r="GHU287" s="5"/>
      <c r="GHV287" s="5"/>
      <c r="GHW287" s="5"/>
      <c r="GHX287" s="5"/>
      <c r="GHY287" s="5"/>
      <c r="GHZ287" s="5"/>
      <c r="GIA287" s="5"/>
      <c r="GIB287" s="5"/>
      <c r="GIC287" s="5"/>
      <c r="GID287" s="5"/>
      <c r="GIE287" s="5"/>
      <c r="GIF287" s="5"/>
      <c r="GIG287" s="5"/>
      <c r="GIH287" s="5"/>
      <c r="GII287" s="5"/>
      <c r="GIJ287" s="5"/>
      <c r="GIK287" s="5"/>
      <c r="GIL287" s="5"/>
      <c r="GIM287" s="5"/>
      <c r="GIN287" s="5"/>
      <c r="GIO287" s="5"/>
      <c r="GIP287" s="5"/>
      <c r="GIQ287" s="5"/>
      <c r="GIR287" s="5"/>
      <c r="GIS287" s="5"/>
      <c r="GIT287" s="5"/>
      <c r="GIU287" s="5"/>
      <c r="GIV287" s="5"/>
      <c r="GIW287" s="5"/>
      <c r="GIX287" s="5"/>
      <c r="GIY287" s="5"/>
      <c r="GIZ287" s="5"/>
      <c r="GJA287" s="5"/>
      <c r="GJB287" s="5"/>
      <c r="GJC287" s="5"/>
      <c r="GJD287" s="5"/>
      <c r="GJE287" s="5"/>
      <c r="GJF287" s="5"/>
      <c r="GJG287" s="5"/>
      <c r="GJH287" s="5"/>
      <c r="GJI287" s="5"/>
      <c r="GJJ287" s="5"/>
      <c r="GJK287" s="5"/>
      <c r="GJL287" s="5"/>
      <c r="GJM287" s="5"/>
      <c r="GJN287" s="5"/>
      <c r="GJO287" s="5"/>
      <c r="GJP287" s="5"/>
      <c r="GJQ287" s="5"/>
      <c r="GJR287" s="5"/>
      <c r="GJS287" s="5"/>
      <c r="GJT287" s="5"/>
      <c r="GJU287" s="5"/>
      <c r="GJV287" s="5"/>
      <c r="GJW287" s="5"/>
      <c r="GJX287" s="5"/>
      <c r="GJY287" s="5"/>
      <c r="GJZ287" s="5"/>
      <c r="GKA287" s="5"/>
      <c r="GKB287" s="5"/>
      <c r="GKC287" s="5"/>
      <c r="GKD287" s="5"/>
      <c r="GKE287" s="5"/>
      <c r="GKF287" s="5"/>
      <c r="GKG287" s="5"/>
      <c r="GKH287" s="5"/>
      <c r="GKI287" s="5"/>
      <c r="GKJ287" s="5"/>
      <c r="GKK287" s="5"/>
      <c r="GKL287" s="5"/>
      <c r="GKM287" s="5"/>
      <c r="GKN287" s="5"/>
      <c r="GKO287" s="5"/>
      <c r="GKP287" s="5"/>
      <c r="GKQ287" s="5"/>
      <c r="GKR287" s="5"/>
      <c r="GKS287" s="5"/>
      <c r="GKT287" s="5"/>
      <c r="GKU287" s="5"/>
      <c r="GKV287" s="5"/>
      <c r="GKW287" s="5"/>
      <c r="GKX287" s="5"/>
      <c r="GKY287" s="5"/>
      <c r="GKZ287" s="5"/>
      <c r="GLA287" s="5"/>
      <c r="GLB287" s="5"/>
      <c r="GLC287" s="5"/>
      <c r="GLD287" s="5"/>
      <c r="GLE287" s="5"/>
      <c r="GLF287" s="5"/>
      <c r="GLG287" s="5"/>
      <c r="GLH287" s="5"/>
      <c r="GLI287" s="5"/>
      <c r="GLJ287" s="5"/>
      <c r="GLK287" s="5"/>
      <c r="GLL287" s="5"/>
      <c r="GLM287" s="5"/>
      <c r="GLN287" s="5"/>
      <c r="GLO287" s="5"/>
      <c r="GLP287" s="5"/>
      <c r="GLQ287" s="5"/>
      <c r="GLR287" s="5"/>
      <c r="GLS287" s="5"/>
      <c r="GLT287" s="5"/>
      <c r="GLU287" s="5"/>
      <c r="GLV287" s="5"/>
      <c r="GLW287" s="5"/>
      <c r="GLX287" s="5"/>
      <c r="GLY287" s="5"/>
      <c r="GLZ287" s="5"/>
      <c r="GMA287" s="5"/>
      <c r="GMB287" s="5"/>
      <c r="GMC287" s="5"/>
      <c r="GMD287" s="5"/>
      <c r="GME287" s="5"/>
      <c r="GMF287" s="5"/>
      <c r="GMG287" s="5"/>
      <c r="GMH287" s="5"/>
      <c r="GMI287" s="5"/>
      <c r="GMJ287" s="5"/>
      <c r="GMK287" s="5"/>
      <c r="GML287" s="5"/>
      <c r="GMM287" s="5"/>
      <c r="GMN287" s="5"/>
      <c r="GMO287" s="5"/>
      <c r="GMP287" s="5"/>
      <c r="GMQ287" s="5"/>
      <c r="GMR287" s="5"/>
      <c r="GMS287" s="5"/>
      <c r="GMT287" s="5"/>
      <c r="GMU287" s="5"/>
      <c r="GMV287" s="5"/>
      <c r="GMW287" s="5"/>
      <c r="GMX287" s="5"/>
      <c r="GMY287" s="5"/>
      <c r="GMZ287" s="5"/>
      <c r="GNA287" s="5"/>
      <c r="GNB287" s="5"/>
      <c r="GNC287" s="5"/>
      <c r="GND287" s="5"/>
      <c r="GNE287" s="5"/>
      <c r="GNF287" s="5"/>
      <c r="GNG287" s="5"/>
      <c r="GNH287" s="5"/>
      <c r="GNI287" s="5"/>
      <c r="GNJ287" s="5"/>
      <c r="GNK287" s="5"/>
      <c r="GNL287" s="5"/>
      <c r="GNM287" s="5"/>
      <c r="GNN287" s="5"/>
      <c r="GNO287" s="5"/>
      <c r="GNP287" s="5"/>
      <c r="GNQ287" s="5"/>
      <c r="GNR287" s="5"/>
      <c r="GNS287" s="5"/>
      <c r="GNT287" s="5"/>
      <c r="GNU287" s="5"/>
      <c r="GNV287" s="5"/>
      <c r="GNW287" s="5"/>
      <c r="GNX287" s="5"/>
      <c r="GNY287" s="5"/>
      <c r="GNZ287" s="5"/>
      <c r="GOA287" s="5"/>
      <c r="GOB287" s="5"/>
      <c r="GOC287" s="5"/>
      <c r="GOD287" s="5"/>
      <c r="GOE287" s="5"/>
      <c r="GOF287" s="5"/>
      <c r="GOG287" s="5"/>
      <c r="GOH287" s="5"/>
      <c r="GOI287" s="5"/>
      <c r="GOJ287" s="5"/>
      <c r="GOK287" s="5"/>
      <c r="GOL287" s="5"/>
      <c r="GOM287" s="5"/>
      <c r="GON287" s="5"/>
      <c r="GOO287" s="5"/>
      <c r="GOP287" s="5"/>
      <c r="GOQ287" s="5"/>
      <c r="GOR287" s="5"/>
      <c r="GOS287" s="5"/>
      <c r="GOT287" s="5"/>
      <c r="GOU287" s="5"/>
      <c r="GOV287" s="5"/>
      <c r="GOW287" s="5"/>
      <c r="GOX287" s="5"/>
      <c r="GOY287" s="5"/>
      <c r="GOZ287" s="5"/>
      <c r="GPA287" s="5"/>
      <c r="GPB287" s="5"/>
      <c r="GPC287" s="5"/>
      <c r="GPD287" s="5"/>
      <c r="GPE287" s="5"/>
      <c r="GPF287" s="5"/>
      <c r="GPG287" s="5"/>
      <c r="GPH287" s="5"/>
      <c r="GPI287" s="5"/>
      <c r="GPJ287" s="5"/>
      <c r="GPK287" s="5"/>
      <c r="GPL287" s="5"/>
      <c r="GPM287" s="5"/>
      <c r="GPN287" s="5"/>
      <c r="GPO287" s="5"/>
      <c r="GPP287" s="5"/>
      <c r="GPQ287" s="5"/>
      <c r="GPR287" s="5"/>
      <c r="GPS287" s="5"/>
      <c r="GPT287" s="5"/>
      <c r="GPU287" s="5"/>
      <c r="GPV287" s="5"/>
      <c r="GPW287" s="5"/>
      <c r="GPX287" s="5"/>
      <c r="GPY287" s="5"/>
      <c r="GPZ287" s="5"/>
      <c r="GQA287" s="5"/>
      <c r="GQB287" s="5"/>
      <c r="GQC287" s="5"/>
      <c r="GQD287" s="5"/>
      <c r="GQE287" s="5"/>
      <c r="GQF287" s="5"/>
      <c r="GQG287" s="5"/>
      <c r="GQH287" s="5"/>
      <c r="GQI287" s="5"/>
      <c r="GQJ287" s="5"/>
      <c r="GQK287" s="5"/>
      <c r="GQL287" s="5"/>
      <c r="GQM287" s="5"/>
      <c r="GQN287" s="5"/>
      <c r="GQO287" s="5"/>
      <c r="GQP287" s="5"/>
      <c r="GQQ287" s="5"/>
      <c r="GQR287" s="5"/>
      <c r="GQS287" s="5"/>
      <c r="GQT287" s="5"/>
      <c r="GQU287" s="5"/>
      <c r="GQV287" s="5"/>
      <c r="GQW287" s="5"/>
      <c r="GQX287" s="5"/>
      <c r="GQY287" s="5"/>
      <c r="GQZ287" s="5"/>
      <c r="GRA287" s="5"/>
      <c r="GRB287" s="5"/>
      <c r="GRC287" s="5"/>
      <c r="GRD287" s="5"/>
      <c r="GRE287" s="5"/>
      <c r="GRF287" s="5"/>
      <c r="GRG287" s="5"/>
      <c r="GRH287" s="5"/>
      <c r="GRI287" s="5"/>
      <c r="GRJ287" s="5"/>
      <c r="GRK287" s="5"/>
      <c r="GRL287" s="5"/>
      <c r="GRM287" s="5"/>
      <c r="GRN287" s="5"/>
      <c r="GRO287" s="5"/>
      <c r="GRP287" s="5"/>
      <c r="GRQ287" s="5"/>
      <c r="GRR287" s="5"/>
      <c r="GRS287" s="5"/>
      <c r="GRT287" s="5"/>
      <c r="GRU287" s="5"/>
      <c r="GRV287" s="5"/>
      <c r="GRW287" s="5"/>
      <c r="GRX287" s="5"/>
      <c r="GRY287" s="5"/>
      <c r="GRZ287" s="5"/>
      <c r="GSA287" s="5"/>
      <c r="GSB287" s="5"/>
      <c r="GSC287" s="5"/>
      <c r="GSD287" s="5"/>
      <c r="GSE287" s="5"/>
      <c r="GSF287" s="5"/>
      <c r="GSG287" s="5"/>
      <c r="GSH287" s="5"/>
      <c r="GSI287" s="5"/>
      <c r="GSJ287" s="5"/>
      <c r="GSK287" s="5"/>
      <c r="GSL287" s="5"/>
      <c r="GSM287" s="5"/>
      <c r="GSN287" s="5"/>
      <c r="GSO287" s="5"/>
      <c r="GSP287" s="5"/>
      <c r="GSQ287" s="5"/>
      <c r="GSR287" s="5"/>
      <c r="GSS287" s="5"/>
      <c r="GST287" s="5"/>
      <c r="GSU287" s="5"/>
      <c r="GSV287" s="5"/>
      <c r="GSW287" s="5"/>
      <c r="GSX287" s="5"/>
      <c r="GSY287" s="5"/>
      <c r="GSZ287" s="5"/>
      <c r="GTA287" s="5"/>
      <c r="GTB287" s="5"/>
      <c r="GTC287" s="5"/>
      <c r="GTD287" s="5"/>
      <c r="GTE287" s="5"/>
      <c r="GTF287" s="5"/>
      <c r="GTG287" s="5"/>
      <c r="GTH287" s="5"/>
      <c r="GTI287" s="5"/>
      <c r="GTJ287" s="5"/>
      <c r="GTK287" s="5"/>
      <c r="GTL287" s="5"/>
      <c r="GTM287" s="5"/>
      <c r="GTN287" s="5"/>
      <c r="GTO287" s="5"/>
      <c r="GTP287" s="5"/>
      <c r="GTQ287" s="5"/>
      <c r="GTR287" s="5"/>
      <c r="GTS287" s="5"/>
      <c r="GTT287" s="5"/>
      <c r="GTU287" s="5"/>
      <c r="GTV287" s="5"/>
      <c r="GTW287" s="5"/>
      <c r="GTX287" s="5"/>
      <c r="GTY287" s="5"/>
      <c r="GTZ287" s="5"/>
      <c r="GUA287" s="5"/>
      <c r="GUB287" s="5"/>
      <c r="GUC287" s="5"/>
      <c r="GUD287" s="5"/>
      <c r="GUE287" s="5"/>
      <c r="GUF287" s="5"/>
      <c r="GUG287" s="5"/>
      <c r="GUH287" s="5"/>
      <c r="GUI287" s="5"/>
      <c r="GUJ287" s="5"/>
      <c r="GUK287" s="5"/>
      <c r="GUL287" s="5"/>
      <c r="GUM287" s="5"/>
      <c r="GUN287" s="5"/>
      <c r="GUO287" s="5"/>
      <c r="GUP287" s="5"/>
      <c r="GUQ287" s="5"/>
      <c r="GUR287" s="5"/>
      <c r="GUS287" s="5"/>
      <c r="GUT287" s="5"/>
      <c r="GUU287" s="5"/>
      <c r="GUV287" s="5"/>
      <c r="GUW287" s="5"/>
      <c r="GUX287" s="5"/>
      <c r="GUY287" s="5"/>
      <c r="GUZ287" s="5"/>
      <c r="GVA287" s="5"/>
      <c r="GVB287" s="5"/>
      <c r="GVC287" s="5"/>
      <c r="GVD287" s="5"/>
      <c r="GVE287" s="5"/>
      <c r="GVF287" s="5"/>
      <c r="GVG287" s="5"/>
      <c r="GVH287" s="5"/>
      <c r="GVI287" s="5"/>
      <c r="GVJ287" s="5"/>
      <c r="GVK287" s="5"/>
      <c r="GVL287" s="5"/>
      <c r="GVM287" s="5"/>
      <c r="GVN287" s="5"/>
      <c r="GVO287" s="5"/>
      <c r="GVP287" s="5"/>
      <c r="GVQ287" s="5"/>
      <c r="GVR287" s="5"/>
      <c r="GVS287" s="5"/>
      <c r="GVT287" s="5"/>
      <c r="GVU287" s="5"/>
      <c r="GVV287" s="5"/>
      <c r="GVW287" s="5"/>
      <c r="GVX287" s="5"/>
      <c r="GVY287" s="5"/>
      <c r="GVZ287" s="5"/>
      <c r="GWA287" s="5"/>
      <c r="GWB287" s="5"/>
      <c r="GWC287" s="5"/>
      <c r="GWD287" s="5"/>
      <c r="GWE287" s="5"/>
      <c r="GWF287" s="5"/>
      <c r="GWG287" s="5"/>
      <c r="GWH287" s="5"/>
      <c r="GWI287" s="5"/>
      <c r="GWJ287" s="5"/>
      <c r="GWK287" s="5"/>
      <c r="GWL287" s="5"/>
      <c r="GWM287" s="5"/>
      <c r="GWN287" s="5"/>
      <c r="GWO287" s="5"/>
      <c r="GWP287" s="5"/>
      <c r="GWQ287" s="5"/>
      <c r="GWR287" s="5"/>
      <c r="GWS287" s="5"/>
      <c r="GWT287" s="5"/>
      <c r="GWU287" s="5"/>
      <c r="GWV287" s="5"/>
      <c r="GWW287" s="5"/>
      <c r="GWX287" s="5"/>
      <c r="GWY287" s="5"/>
      <c r="GWZ287" s="5"/>
      <c r="GXA287" s="5"/>
      <c r="GXB287" s="5"/>
      <c r="GXC287" s="5"/>
      <c r="GXD287" s="5"/>
      <c r="GXE287" s="5"/>
      <c r="GXF287" s="5"/>
      <c r="GXG287" s="5"/>
      <c r="GXH287" s="5"/>
      <c r="GXI287" s="5"/>
      <c r="GXJ287" s="5"/>
      <c r="GXK287" s="5"/>
      <c r="GXL287" s="5"/>
      <c r="GXM287" s="5"/>
      <c r="GXN287" s="5"/>
      <c r="GXO287" s="5"/>
      <c r="GXP287" s="5"/>
      <c r="GXQ287" s="5"/>
      <c r="GXR287" s="5"/>
      <c r="GXS287" s="5"/>
      <c r="GXT287" s="5"/>
      <c r="GXU287" s="5"/>
      <c r="GXV287" s="5"/>
      <c r="GXW287" s="5"/>
      <c r="GXX287" s="5"/>
      <c r="GXY287" s="5"/>
      <c r="GXZ287" s="5"/>
      <c r="GYA287" s="5"/>
      <c r="GYB287" s="5"/>
      <c r="GYC287" s="5"/>
      <c r="GYD287" s="5"/>
      <c r="GYE287" s="5"/>
      <c r="GYF287" s="5"/>
      <c r="GYG287" s="5"/>
      <c r="GYH287" s="5"/>
      <c r="GYI287" s="5"/>
      <c r="GYJ287" s="5"/>
      <c r="GYK287" s="5"/>
      <c r="GYL287" s="5"/>
      <c r="GYM287" s="5"/>
      <c r="GYN287" s="5"/>
      <c r="GYO287" s="5"/>
      <c r="GYP287" s="5"/>
      <c r="GYQ287" s="5"/>
      <c r="GYR287" s="5"/>
      <c r="GYS287" s="5"/>
      <c r="GYT287" s="5"/>
      <c r="GYU287" s="5"/>
      <c r="GYV287" s="5"/>
      <c r="GYW287" s="5"/>
      <c r="GYX287" s="5"/>
      <c r="GYY287" s="5"/>
      <c r="GYZ287" s="5"/>
      <c r="GZA287" s="5"/>
      <c r="GZB287" s="5"/>
      <c r="GZC287" s="5"/>
      <c r="GZD287" s="5"/>
      <c r="GZE287" s="5"/>
      <c r="GZF287" s="5"/>
      <c r="GZG287" s="5"/>
      <c r="GZH287" s="5"/>
      <c r="GZI287" s="5"/>
      <c r="GZJ287" s="5"/>
      <c r="GZK287" s="5"/>
      <c r="GZL287" s="5"/>
      <c r="GZM287" s="5"/>
      <c r="GZN287" s="5"/>
      <c r="GZO287" s="5"/>
      <c r="GZP287" s="5"/>
      <c r="GZQ287" s="5"/>
      <c r="GZR287" s="5"/>
      <c r="GZS287" s="5"/>
      <c r="GZT287" s="5"/>
      <c r="GZU287" s="5"/>
      <c r="GZV287" s="5"/>
      <c r="GZW287" s="5"/>
      <c r="GZX287" s="5"/>
      <c r="GZY287" s="5"/>
      <c r="GZZ287" s="5"/>
      <c r="HAA287" s="5"/>
      <c r="HAB287" s="5"/>
      <c r="HAC287" s="5"/>
      <c r="HAD287" s="5"/>
      <c r="HAE287" s="5"/>
      <c r="HAF287" s="5"/>
      <c r="HAG287" s="5"/>
      <c r="HAH287" s="5"/>
      <c r="HAI287" s="5"/>
      <c r="HAJ287" s="5"/>
      <c r="HAK287" s="5"/>
      <c r="HAL287" s="5"/>
      <c r="HAM287" s="5"/>
      <c r="HAN287" s="5"/>
      <c r="HAO287" s="5"/>
      <c r="HAP287" s="5"/>
      <c r="HAQ287" s="5"/>
      <c r="HAR287" s="5"/>
      <c r="HAS287" s="5"/>
      <c r="HAT287" s="5"/>
      <c r="HAU287" s="5"/>
      <c r="HAV287" s="5"/>
      <c r="HAW287" s="5"/>
      <c r="HAX287" s="5"/>
      <c r="HAY287" s="5"/>
      <c r="HAZ287" s="5"/>
      <c r="HBA287" s="5"/>
      <c r="HBB287" s="5"/>
      <c r="HBC287" s="5"/>
      <c r="HBD287" s="5"/>
      <c r="HBE287" s="5"/>
      <c r="HBF287" s="5"/>
      <c r="HBG287" s="5"/>
      <c r="HBH287" s="5"/>
      <c r="HBI287" s="5"/>
      <c r="HBJ287" s="5"/>
      <c r="HBK287" s="5"/>
      <c r="HBL287" s="5"/>
      <c r="HBM287" s="5"/>
      <c r="HBN287" s="5"/>
      <c r="HBO287" s="5"/>
      <c r="HBP287" s="5"/>
      <c r="HBQ287" s="5"/>
      <c r="HBR287" s="5"/>
      <c r="HBS287" s="5"/>
      <c r="HBT287" s="5"/>
      <c r="HBU287" s="5"/>
      <c r="HBV287" s="5"/>
      <c r="HBW287" s="5"/>
      <c r="HBX287" s="5"/>
      <c r="HBY287" s="5"/>
      <c r="HBZ287" s="5"/>
      <c r="HCA287" s="5"/>
      <c r="HCB287" s="5"/>
      <c r="HCC287" s="5"/>
      <c r="HCD287" s="5"/>
      <c r="HCE287" s="5"/>
      <c r="HCF287" s="5"/>
      <c r="HCG287" s="5"/>
      <c r="HCH287" s="5"/>
      <c r="HCI287" s="5"/>
      <c r="HCJ287" s="5"/>
      <c r="HCK287" s="5"/>
      <c r="HCL287" s="5"/>
      <c r="HCM287" s="5"/>
      <c r="HCN287" s="5"/>
      <c r="HCO287" s="5"/>
      <c r="HCP287" s="5"/>
      <c r="HCQ287" s="5"/>
      <c r="HCR287" s="5"/>
      <c r="HCS287" s="5"/>
      <c r="HCT287" s="5"/>
      <c r="HCU287" s="5"/>
      <c r="HCV287" s="5"/>
      <c r="HCW287" s="5"/>
      <c r="HCX287" s="5"/>
      <c r="HCY287" s="5"/>
      <c r="HCZ287" s="5"/>
      <c r="HDA287" s="5"/>
      <c r="HDB287" s="5"/>
      <c r="HDC287" s="5"/>
      <c r="HDD287" s="5"/>
      <c r="HDE287" s="5"/>
      <c r="HDF287" s="5"/>
      <c r="HDG287" s="5"/>
      <c r="HDH287" s="5"/>
      <c r="HDI287" s="5"/>
      <c r="HDJ287" s="5"/>
      <c r="HDK287" s="5"/>
      <c r="HDL287" s="5"/>
      <c r="HDM287" s="5"/>
      <c r="HDN287" s="5"/>
      <c r="HDO287" s="5"/>
      <c r="HDP287" s="5"/>
      <c r="HDQ287" s="5"/>
      <c r="HDR287" s="5"/>
      <c r="HDS287" s="5"/>
      <c r="HDT287" s="5"/>
      <c r="HDU287" s="5"/>
      <c r="HDV287" s="5"/>
      <c r="HDW287" s="5"/>
      <c r="HDX287" s="5"/>
      <c r="HDY287" s="5"/>
      <c r="HDZ287" s="5"/>
      <c r="HEA287" s="5"/>
      <c r="HEB287" s="5"/>
      <c r="HEC287" s="5"/>
      <c r="HED287" s="5"/>
      <c r="HEE287" s="5"/>
      <c r="HEF287" s="5"/>
      <c r="HEG287" s="5"/>
      <c r="HEH287" s="5"/>
      <c r="HEI287" s="5"/>
      <c r="HEJ287" s="5"/>
      <c r="HEK287" s="5"/>
      <c r="HEL287" s="5"/>
      <c r="HEM287" s="5"/>
      <c r="HEN287" s="5"/>
      <c r="HEO287" s="5"/>
      <c r="HEP287" s="5"/>
      <c r="HEQ287" s="5"/>
      <c r="HER287" s="5"/>
      <c r="HES287" s="5"/>
      <c r="HET287" s="5"/>
      <c r="HEU287" s="5"/>
      <c r="HEV287" s="5"/>
      <c r="HEW287" s="5"/>
      <c r="HEX287" s="5"/>
      <c r="HEY287" s="5"/>
      <c r="HEZ287" s="5"/>
      <c r="HFA287" s="5"/>
      <c r="HFB287" s="5"/>
      <c r="HFC287" s="5"/>
      <c r="HFD287" s="5"/>
      <c r="HFE287" s="5"/>
      <c r="HFF287" s="5"/>
      <c r="HFG287" s="5"/>
      <c r="HFH287" s="5"/>
      <c r="HFI287" s="5"/>
      <c r="HFJ287" s="5"/>
      <c r="HFK287" s="5"/>
      <c r="HFL287" s="5"/>
      <c r="HFM287" s="5"/>
      <c r="HFN287" s="5"/>
      <c r="HFO287" s="5"/>
      <c r="HFP287" s="5"/>
      <c r="HFQ287" s="5"/>
      <c r="HFR287" s="5"/>
      <c r="HFS287" s="5"/>
      <c r="HFT287" s="5"/>
      <c r="HFU287" s="5"/>
      <c r="HFV287" s="5"/>
      <c r="HFW287" s="5"/>
      <c r="HFX287" s="5"/>
      <c r="HFY287" s="5"/>
      <c r="HFZ287" s="5"/>
      <c r="HGA287" s="5"/>
      <c r="HGB287" s="5"/>
      <c r="HGC287" s="5"/>
      <c r="HGD287" s="5"/>
      <c r="HGE287" s="5"/>
      <c r="HGF287" s="5"/>
      <c r="HGG287" s="5"/>
      <c r="HGH287" s="5"/>
      <c r="HGI287" s="5"/>
      <c r="HGJ287" s="5"/>
      <c r="HGK287" s="5"/>
      <c r="HGL287" s="5"/>
      <c r="HGM287" s="5"/>
      <c r="HGN287" s="5"/>
      <c r="HGO287" s="5"/>
      <c r="HGP287" s="5"/>
      <c r="HGQ287" s="5"/>
      <c r="HGR287" s="5"/>
      <c r="HGS287" s="5"/>
      <c r="HGT287" s="5"/>
      <c r="HGU287" s="5"/>
      <c r="HGV287" s="5"/>
      <c r="HGW287" s="5"/>
      <c r="HGX287" s="5"/>
      <c r="HGY287" s="5"/>
      <c r="HGZ287" s="5"/>
      <c r="HHA287" s="5"/>
      <c r="HHB287" s="5"/>
      <c r="HHC287" s="5"/>
      <c r="HHD287" s="5"/>
      <c r="HHE287" s="5"/>
      <c r="HHF287" s="5"/>
      <c r="HHG287" s="5"/>
      <c r="HHH287" s="5"/>
      <c r="HHI287" s="5"/>
      <c r="HHJ287" s="5"/>
      <c r="HHK287" s="5"/>
      <c r="HHL287" s="5"/>
      <c r="HHM287" s="5"/>
      <c r="HHN287" s="5"/>
      <c r="HHO287" s="5"/>
      <c r="HHP287" s="5"/>
      <c r="HHQ287" s="5"/>
      <c r="HHR287" s="5"/>
      <c r="HHS287" s="5"/>
      <c r="HHT287" s="5"/>
      <c r="HHU287" s="5"/>
      <c r="HHV287" s="5"/>
      <c r="HHW287" s="5"/>
      <c r="HHX287" s="5"/>
      <c r="HHY287" s="5"/>
      <c r="HHZ287" s="5"/>
      <c r="HIA287" s="5"/>
      <c r="HIB287" s="5"/>
      <c r="HIC287" s="5"/>
      <c r="HID287" s="5"/>
      <c r="HIE287" s="5"/>
      <c r="HIF287" s="5"/>
      <c r="HIG287" s="5"/>
      <c r="HIH287" s="5"/>
      <c r="HII287" s="5"/>
      <c r="HIJ287" s="5"/>
      <c r="HIK287" s="5"/>
      <c r="HIL287" s="5"/>
      <c r="HIM287" s="5"/>
      <c r="HIN287" s="5"/>
      <c r="HIO287" s="5"/>
      <c r="HIP287" s="5"/>
      <c r="HIQ287" s="5"/>
      <c r="HIR287" s="5"/>
      <c r="HIS287" s="5"/>
      <c r="HIT287" s="5"/>
      <c r="HIU287" s="5"/>
      <c r="HIV287" s="5"/>
      <c r="HIW287" s="5"/>
      <c r="HIX287" s="5"/>
      <c r="HIY287" s="5"/>
      <c r="HIZ287" s="5"/>
      <c r="HJA287" s="5"/>
      <c r="HJB287" s="5"/>
      <c r="HJC287" s="5"/>
      <c r="HJD287" s="5"/>
      <c r="HJE287" s="5"/>
      <c r="HJF287" s="5"/>
      <c r="HJG287" s="5"/>
      <c r="HJH287" s="5"/>
      <c r="HJI287" s="5"/>
      <c r="HJJ287" s="5"/>
      <c r="HJK287" s="5"/>
      <c r="HJL287" s="5"/>
      <c r="HJM287" s="5"/>
      <c r="HJN287" s="5"/>
      <c r="HJO287" s="5"/>
      <c r="HJP287" s="5"/>
      <c r="HJQ287" s="5"/>
      <c r="HJR287" s="5"/>
      <c r="HJS287" s="5"/>
      <c r="HJT287" s="5"/>
      <c r="HJU287" s="5"/>
      <c r="HJV287" s="5"/>
      <c r="HJW287" s="5"/>
      <c r="HJX287" s="5"/>
      <c r="HJY287" s="5"/>
      <c r="HJZ287" s="5"/>
      <c r="HKA287" s="5"/>
      <c r="HKB287" s="5"/>
      <c r="HKC287" s="5"/>
      <c r="HKD287" s="5"/>
      <c r="HKE287" s="5"/>
      <c r="HKF287" s="5"/>
      <c r="HKG287" s="5"/>
      <c r="HKH287" s="5"/>
      <c r="HKI287" s="5"/>
      <c r="HKJ287" s="5"/>
      <c r="HKK287" s="5"/>
      <c r="HKL287" s="5"/>
      <c r="HKM287" s="5"/>
      <c r="HKN287" s="5"/>
      <c r="HKO287" s="5"/>
      <c r="HKP287" s="5"/>
      <c r="HKQ287" s="5"/>
      <c r="HKR287" s="5"/>
      <c r="HKS287" s="5"/>
      <c r="HKT287" s="5"/>
      <c r="HKU287" s="5"/>
      <c r="HKV287" s="5"/>
      <c r="HKW287" s="5"/>
      <c r="HKX287" s="5"/>
      <c r="HKY287" s="5"/>
      <c r="HKZ287" s="5"/>
      <c r="HLA287" s="5"/>
      <c r="HLB287" s="5"/>
      <c r="HLC287" s="5"/>
      <c r="HLD287" s="5"/>
      <c r="HLE287" s="5"/>
      <c r="HLF287" s="5"/>
      <c r="HLG287" s="5"/>
      <c r="HLH287" s="5"/>
      <c r="HLI287" s="5"/>
      <c r="HLJ287" s="5"/>
      <c r="HLK287" s="5"/>
      <c r="HLL287" s="5"/>
      <c r="HLM287" s="5"/>
      <c r="HLN287" s="5"/>
      <c r="HLO287" s="5"/>
      <c r="HLP287" s="5"/>
      <c r="HLQ287" s="5"/>
      <c r="HLR287" s="5"/>
      <c r="HLS287" s="5"/>
      <c r="HLT287" s="5"/>
      <c r="HLU287" s="5"/>
      <c r="HLV287" s="5"/>
      <c r="HLW287" s="5"/>
      <c r="HLX287" s="5"/>
      <c r="HLY287" s="5"/>
      <c r="HLZ287" s="5"/>
      <c r="HMA287" s="5"/>
      <c r="HMB287" s="5"/>
      <c r="HMC287" s="5"/>
      <c r="HMD287" s="5"/>
      <c r="HME287" s="5"/>
      <c r="HMF287" s="5"/>
      <c r="HMG287" s="5"/>
      <c r="HMH287" s="5"/>
      <c r="HMI287" s="5"/>
      <c r="HMJ287" s="5"/>
      <c r="HMK287" s="5"/>
      <c r="HML287" s="5"/>
      <c r="HMM287" s="5"/>
      <c r="HMN287" s="5"/>
      <c r="HMO287" s="5"/>
      <c r="HMP287" s="5"/>
      <c r="HMQ287" s="5"/>
      <c r="HMR287" s="5"/>
      <c r="HMS287" s="5"/>
      <c r="HMT287" s="5"/>
      <c r="HMU287" s="5"/>
      <c r="HMV287" s="5"/>
      <c r="HMW287" s="5"/>
      <c r="HMX287" s="5"/>
      <c r="HMY287" s="5"/>
      <c r="HMZ287" s="5"/>
      <c r="HNA287" s="5"/>
      <c r="HNB287" s="5"/>
      <c r="HNC287" s="5"/>
      <c r="HND287" s="5"/>
      <c r="HNE287" s="5"/>
      <c r="HNF287" s="5"/>
      <c r="HNG287" s="5"/>
      <c r="HNH287" s="5"/>
      <c r="HNI287" s="5"/>
      <c r="HNJ287" s="5"/>
      <c r="HNK287" s="5"/>
      <c r="HNL287" s="5"/>
      <c r="HNM287" s="5"/>
      <c r="HNN287" s="5"/>
      <c r="HNO287" s="5"/>
      <c r="HNP287" s="5"/>
      <c r="HNQ287" s="5"/>
      <c r="HNR287" s="5"/>
      <c r="HNS287" s="5"/>
      <c r="HNT287" s="5"/>
      <c r="HNU287" s="5"/>
      <c r="HNV287" s="5"/>
      <c r="HNW287" s="5"/>
      <c r="HNX287" s="5"/>
      <c r="HNY287" s="5"/>
      <c r="HNZ287" s="5"/>
      <c r="HOA287" s="5"/>
      <c r="HOB287" s="5"/>
      <c r="HOC287" s="5"/>
      <c r="HOD287" s="5"/>
      <c r="HOE287" s="5"/>
      <c r="HOF287" s="5"/>
      <c r="HOG287" s="5"/>
      <c r="HOH287" s="5"/>
      <c r="HOI287" s="5"/>
      <c r="HOJ287" s="5"/>
      <c r="HOK287" s="5"/>
      <c r="HOL287" s="5"/>
      <c r="HOM287" s="5"/>
      <c r="HON287" s="5"/>
      <c r="HOO287" s="5"/>
      <c r="HOP287" s="5"/>
      <c r="HOQ287" s="5"/>
      <c r="HOR287" s="5"/>
      <c r="HOS287" s="5"/>
      <c r="HOT287" s="5"/>
      <c r="HOU287" s="5"/>
      <c r="HOV287" s="5"/>
      <c r="HOW287" s="5"/>
      <c r="HOX287" s="5"/>
      <c r="HOY287" s="5"/>
      <c r="HOZ287" s="5"/>
      <c r="HPA287" s="5"/>
      <c r="HPB287" s="5"/>
      <c r="HPC287" s="5"/>
      <c r="HPD287" s="5"/>
      <c r="HPE287" s="5"/>
      <c r="HPF287" s="5"/>
      <c r="HPG287" s="5"/>
      <c r="HPH287" s="5"/>
      <c r="HPI287" s="5"/>
      <c r="HPJ287" s="5"/>
      <c r="HPK287" s="5"/>
      <c r="HPL287" s="5"/>
      <c r="HPM287" s="5"/>
      <c r="HPN287" s="5"/>
      <c r="HPO287" s="5"/>
      <c r="HPP287" s="5"/>
      <c r="HPQ287" s="5"/>
      <c r="HPR287" s="5"/>
      <c r="HPS287" s="5"/>
      <c r="HPT287" s="5"/>
      <c r="HPU287" s="5"/>
      <c r="HPV287" s="5"/>
      <c r="HPW287" s="5"/>
      <c r="HPX287" s="5"/>
      <c r="HPY287" s="5"/>
      <c r="HPZ287" s="5"/>
      <c r="HQA287" s="5"/>
      <c r="HQB287" s="5"/>
      <c r="HQC287" s="5"/>
      <c r="HQD287" s="5"/>
      <c r="HQE287" s="5"/>
      <c r="HQF287" s="5"/>
      <c r="HQG287" s="5"/>
      <c r="HQH287" s="5"/>
      <c r="HQI287" s="5"/>
      <c r="HQJ287" s="5"/>
      <c r="HQK287" s="5"/>
      <c r="HQL287" s="5"/>
      <c r="HQM287" s="5"/>
      <c r="HQN287" s="5"/>
      <c r="HQO287" s="5"/>
      <c r="HQP287" s="5"/>
      <c r="HQQ287" s="5"/>
      <c r="HQR287" s="5"/>
      <c r="HQS287" s="5"/>
      <c r="HQT287" s="5"/>
      <c r="HQU287" s="5"/>
      <c r="HQV287" s="5"/>
      <c r="HQW287" s="5"/>
      <c r="HQX287" s="5"/>
      <c r="HQY287" s="5"/>
      <c r="HQZ287" s="5"/>
      <c r="HRA287" s="5"/>
      <c r="HRB287" s="5"/>
      <c r="HRC287" s="5"/>
      <c r="HRD287" s="5"/>
      <c r="HRE287" s="5"/>
      <c r="HRF287" s="5"/>
      <c r="HRG287" s="5"/>
      <c r="HRH287" s="5"/>
      <c r="HRI287" s="5"/>
      <c r="HRJ287" s="5"/>
      <c r="HRK287" s="5"/>
      <c r="HRL287" s="5"/>
      <c r="HRM287" s="5"/>
      <c r="HRN287" s="5"/>
      <c r="HRO287" s="5"/>
      <c r="HRP287" s="5"/>
      <c r="HRQ287" s="5"/>
      <c r="HRR287" s="5"/>
      <c r="HRS287" s="5"/>
      <c r="HRT287" s="5"/>
      <c r="HRU287" s="5"/>
      <c r="HRV287" s="5"/>
      <c r="HRW287" s="5"/>
      <c r="HRX287" s="5"/>
      <c r="HRY287" s="5"/>
      <c r="HRZ287" s="5"/>
      <c r="HSA287" s="5"/>
      <c r="HSB287" s="5"/>
      <c r="HSC287" s="5"/>
      <c r="HSD287" s="5"/>
      <c r="HSE287" s="5"/>
      <c r="HSF287" s="5"/>
      <c r="HSG287" s="5"/>
      <c r="HSH287" s="5"/>
      <c r="HSI287" s="5"/>
      <c r="HSJ287" s="5"/>
      <c r="HSK287" s="5"/>
      <c r="HSL287" s="5"/>
      <c r="HSM287" s="5"/>
      <c r="HSN287" s="5"/>
      <c r="HSO287" s="5"/>
      <c r="HSP287" s="5"/>
      <c r="HSQ287" s="5"/>
      <c r="HSR287" s="5"/>
      <c r="HSS287" s="5"/>
      <c r="HST287" s="5"/>
      <c r="HSU287" s="5"/>
      <c r="HSV287" s="5"/>
      <c r="HSW287" s="5"/>
      <c r="HSX287" s="5"/>
      <c r="HSY287" s="5"/>
      <c r="HSZ287" s="5"/>
      <c r="HTA287" s="5"/>
      <c r="HTB287" s="5"/>
      <c r="HTC287" s="5"/>
      <c r="HTD287" s="5"/>
      <c r="HTE287" s="5"/>
      <c r="HTF287" s="5"/>
      <c r="HTG287" s="5"/>
      <c r="HTH287" s="5"/>
      <c r="HTI287" s="5"/>
      <c r="HTJ287" s="5"/>
      <c r="HTK287" s="5"/>
      <c r="HTL287" s="5"/>
      <c r="HTM287" s="5"/>
      <c r="HTN287" s="5"/>
      <c r="HTO287" s="5"/>
      <c r="HTP287" s="5"/>
      <c r="HTQ287" s="5"/>
      <c r="HTR287" s="5"/>
      <c r="HTS287" s="5"/>
      <c r="HTT287" s="5"/>
      <c r="HTU287" s="5"/>
      <c r="HTV287" s="5"/>
      <c r="HTW287" s="5"/>
      <c r="HTX287" s="5"/>
      <c r="HTY287" s="5"/>
      <c r="HTZ287" s="5"/>
      <c r="HUA287" s="5"/>
      <c r="HUB287" s="5"/>
      <c r="HUC287" s="5"/>
      <c r="HUD287" s="5"/>
      <c r="HUE287" s="5"/>
      <c r="HUF287" s="5"/>
      <c r="HUG287" s="5"/>
      <c r="HUH287" s="5"/>
      <c r="HUI287" s="5"/>
      <c r="HUJ287" s="5"/>
      <c r="HUK287" s="5"/>
      <c r="HUL287" s="5"/>
      <c r="HUM287" s="5"/>
      <c r="HUN287" s="5"/>
      <c r="HUO287" s="5"/>
      <c r="HUP287" s="5"/>
      <c r="HUQ287" s="5"/>
      <c r="HUR287" s="5"/>
      <c r="HUS287" s="5"/>
      <c r="HUT287" s="5"/>
      <c r="HUU287" s="5"/>
      <c r="HUV287" s="5"/>
      <c r="HUW287" s="5"/>
      <c r="HUX287" s="5"/>
      <c r="HUY287" s="5"/>
      <c r="HUZ287" s="5"/>
      <c r="HVA287" s="5"/>
      <c r="HVB287" s="5"/>
      <c r="HVC287" s="5"/>
      <c r="HVD287" s="5"/>
      <c r="HVE287" s="5"/>
      <c r="HVF287" s="5"/>
      <c r="HVG287" s="5"/>
      <c r="HVH287" s="5"/>
      <c r="HVI287" s="5"/>
      <c r="HVJ287" s="5"/>
      <c r="HVK287" s="5"/>
      <c r="HVL287" s="5"/>
      <c r="HVM287" s="5"/>
      <c r="HVN287" s="5"/>
      <c r="HVO287" s="5"/>
      <c r="HVP287" s="5"/>
      <c r="HVQ287" s="5"/>
      <c r="HVR287" s="5"/>
      <c r="HVS287" s="5"/>
      <c r="HVT287" s="5"/>
      <c r="HVU287" s="5"/>
      <c r="HVV287" s="5"/>
      <c r="HVW287" s="5"/>
      <c r="HVX287" s="5"/>
      <c r="HVY287" s="5"/>
      <c r="HVZ287" s="5"/>
      <c r="HWA287" s="5"/>
      <c r="HWB287" s="5"/>
      <c r="HWC287" s="5"/>
      <c r="HWD287" s="5"/>
      <c r="HWE287" s="5"/>
      <c r="HWF287" s="5"/>
      <c r="HWG287" s="5"/>
      <c r="HWH287" s="5"/>
      <c r="HWI287" s="5"/>
      <c r="HWJ287" s="5"/>
      <c r="HWK287" s="5"/>
      <c r="HWL287" s="5"/>
      <c r="HWM287" s="5"/>
      <c r="HWN287" s="5"/>
      <c r="HWO287" s="5"/>
      <c r="HWP287" s="5"/>
      <c r="HWQ287" s="5"/>
      <c r="HWR287" s="5"/>
      <c r="HWS287" s="5"/>
      <c r="HWT287" s="5"/>
      <c r="HWU287" s="5"/>
      <c r="HWV287" s="5"/>
      <c r="HWW287" s="5"/>
      <c r="HWX287" s="5"/>
      <c r="HWY287" s="5"/>
      <c r="HWZ287" s="5"/>
      <c r="HXA287" s="5"/>
      <c r="HXB287" s="5"/>
      <c r="HXC287" s="5"/>
      <c r="HXD287" s="5"/>
      <c r="HXE287" s="5"/>
      <c r="HXF287" s="5"/>
      <c r="HXG287" s="5"/>
      <c r="HXH287" s="5"/>
      <c r="HXI287" s="5"/>
      <c r="HXJ287" s="5"/>
      <c r="HXK287" s="5"/>
      <c r="HXL287" s="5"/>
      <c r="HXM287" s="5"/>
      <c r="HXN287" s="5"/>
      <c r="HXO287" s="5"/>
      <c r="HXP287" s="5"/>
      <c r="HXQ287" s="5"/>
      <c r="HXR287" s="5"/>
      <c r="HXS287" s="5"/>
      <c r="HXT287" s="5"/>
      <c r="HXU287" s="5"/>
      <c r="HXV287" s="5"/>
      <c r="HXW287" s="5"/>
      <c r="HXX287" s="5"/>
      <c r="HXY287" s="5"/>
      <c r="HXZ287" s="5"/>
      <c r="HYA287" s="5"/>
      <c r="HYB287" s="5"/>
      <c r="HYC287" s="5"/>
      <c r="HYD287" s="5"/>
      <c r="HYE287" s="5"/>
      <c r="HYF287" s="5"/>
      <c r="HYG287" s="5"/>
      <c r="HYH287" s="5"/>
      <c r="HYI287" s="5"/>
      <c r="HYJ287" s="5"/>
      <c r="HYK287" s="5"/>
      <c r="HYL287" s="5"/>
      <c r="HYM287" s="5"/>
      <c r="HYN287" s="5"/>
      <c r="HYO287" s="5"/>
      <c r="HYP287" s="5"/>
      <c r="HYQ287" s="5"/>
      <c r="HYR287" s="5"/>
      <c r="HYS287" s="5"/>
      <c r="HYT287" s="5"/>
      <c r="HYU287" s="5"/>
      <c r="HYV287" s="5"/>
      <c r="HYW287" s="5"/>
      <c r="HYX287" s="5"/>
      <c r="HYY287" s="5"/>
      <c r="HYZ287" s="5"/>
      <c r="HZA287" s="5"/>
      <c r="HZB287" s="5"/>
      <c r="HZC287" s="5"/>
      <c r="HZD287" s="5"/>
      <c r="HZE287" s="5"/>
      <c r="HZF287" s="5"/>
      <c r="HZG287" s="5"/>
      <c r="HZH287" s="5"/>
      <c r="HZI287" s="5"/>
      <c r="HZJ287" s="5"/>
      <c r="HZK287" s="5"/>
      <c r="HZL287" s="5"/>
      <c r="HZM287" s="5"/>
      <c r="HZN287" s="5"/>
      <c r="HZO287" s="5"/>
      <c r="HZP287" s="5"/>
      <c r="HZQ287" s="5"/>
      <c r="HZR287" s="5"/>
      <c r="HZS287" s="5"/>
      <c r="HZT287" s="5"/>
      <c r="HZU287" s="5"/>
      <c r="HZV287" s="5"/>
      <c r="HZW287" s="5"/>
      <c r="HZX287" s="5"/>
      <c r="HZY287" s="5"/>
      <c r="HZZ287" s="5"/>
      <c r="IAA287" s="5"/>
      <c r="IAB287" s="5"/>
      <c r="IAC287" s="5"/>
      <c r="IAD287" s="5"/>
      <c r="IAE287" s="5"/>
      <c r="IAF287" s="5"/>
      <c r="IAG287" s="5"/>
      <c r="IAH287" s="5"/>
      <c r="IAI287" s="5"/>
      <c r="IAJ287" s="5"/>
      <c r="IAK287" s="5"/>
      <c r="IAL287" s="5"/>
      <c r="IAM287" s="5"/>
      <c r="IAN287" s="5"/>
      <c r="IAO287" s="5"/>
      <c r="IAP287" s="5"/>
      <c r="IAQ287" s="5"/>
      <c r="IAR287" s="5"/>
      <c r="IAS287" s="5"/>
      <c r="IAT287" s="5"/>
      <c r="IAU287" s="5"/>
      <c r="IAV287" s="5"/>
      <c r="IAW287" s="5"/>
      <c r="IAX287" s="5"/>
      <c r="IAY287" s="5"/>
      <c r="IAZ287" s="5"/>
      <c r="IBA287" s="5"/>
      <c r="IBB287" s="5"/>
      <c r="IBC287" s="5"/>
      <c r="IBD287" s="5"/>
      <c r="IBE287" s="5"/>
      <c r="IBF287" s="5"/>
      <c r="IBG287" s="5"/>
      <c r="IBH287" s="5"/>
      <c r="IBI287" s="5"/>
      <c r="IBJ287" s="5"/>
      <c r="IBK287" s="5"/>
      <c r="IBL287" s="5"/>
      <c r="IBM287" s="5"/>
      <c r="IBN287" s="5"/>
      <c r="IBO287" s="5"/>
      <c r="IBP287" s="5"/>
      <c r="IBQ287" s="5"/>
      <c r="IBR287" s="5"/>
      <c r="IBS287" s="5"/>
      <c r="IBT287" s="5"/>
      <c r="IBU287" s="5"/>
      <c r="IBV287" s="5"/>
      <c r="IBW287" s="5"/>
      <c r="IBX287" s="5"/>
      <c r="IBY287" s="5"/>
      <c r="IBZ287" s="5"/>
      <c r="ICA287" s="5"/>
      <c r="ICB287" s="5"/>
      <c r="ICC287" s="5"/>
      <c r="ICD287" s="5"/>
      <c r="ICE287" s="5"/>
      <c r="ICF287" s="5"/>
      <c r="ICG287" s="5"/>
      <c r="ICH287" s="5"/>
      <c r="ICI287" s="5"/>
      <c r="ICJ287" s="5"/>
      <c r="ICK287" s="5"/>
      <c r="ICL287" s="5"/>
      <c r="ICM287" s="5"/>
      <c r="ICN287" s="5"/>
      <c r="ICO287" s="5"/>
      <c r="ICP287" s="5"/>
      <c r="ICQ287" s="5"/>
      <c r="ICR287" s="5"/>
      <c r="ICS287" s="5"/>
      <c r="ICT287" s="5"/>
      <c r="ICU287" s="5"/>
      <c r="ICV287" s="5"/>
      <c r="ICW287" s="5"/>
      <c r="ICX287" s="5"/>
      <c r="ICY287" s="5"/>
      <c r="ICZ287" s="5"/>
      <c r="IDA287" s="5"/>
      <c r="IDB287" s="5"/>
      <c r="IDC287" s="5"/>
      <c r="IDD287" s="5"/>
      <c r="IDE287" s="5"/>
      <c r="IDF287" s="5"/>
      <c r="IDG287" s="5"/>
      <c r="IDH287" s="5"/>
      <c r="IDI287" s="5"/>
      <c r="IDJ287" s="5"/>
      <c r="IDK287" s="5"/>
      <c r="IDL287" s="5"/>
      <c r="IDM287" s="5"/>
      <c r="IDN287" s="5"/>
      <c r="IDO287" s="5"/>
      <c r="IDP287" s="5"/>
      <c r="IDQ287" s="5"/>
      <c r="IDR287" s="5"/>
      <c r="IDS287" s="5"/>
      <c r="IDT287" s="5"/>
      <c r="IDU287" s="5"/>
      <c r="IDV287" s="5"/>
      <c r="IDW287" s="5"/>
      <c r="IDX287" s="5"/>
      <c r="IDY287" s="5"/>
      <c r="IDZ287" s="5"/>
      <c r="IEA287" s="5"/>
      <c r="IEB287" s="5"/>
      <c r="IEC287" s="5"/>
      <c r="IED287" s="5"/>
      <c r="IEE287" s="5"/>
      <c r="IEF287" s="5"/>
      <c r="IEG287" s="5"/>
      <c r="IEH287" s="5"/>
      <c r="IEI287" s="5"/>
      <c r="IEJ287" s="5"/>
      <c r="IEK287" s="5"/>
      <c r="IEL287" s="5"/>
      <c r="IEM287" s="5"/>
      <c r="IEN287" s="5"/>
      <c r="IEO287" s="5"/>
      <c r="IEP287" s="5"/>
      <c r="IEQ287" s="5"/>
      <c r="IER287" s="5"/>
      <c r="IES287" s="5"/>
      <c r="IET287" s="5"/>
      <c r="IEU287" s="5"/>
      <c r="IEV287" s="5"/>
      <c r="IEW287" s="5"/>
      <c r="IEX287" s="5"/>
      <c r="IEY287" s="5"/>
      <c r="IEZ287" s="5"/>
      <c r="IFA287" s="5"/>
      <c r="IFB287" s="5"/>
      <c r="IFC287" s="5"/>
      <c r="IFD287" s="5"/>
      <c r="IFE287" s="5"/>
      <c r="IFF287" s="5"/>
      <c r="IFG287" s="5"/>
      <c r="IFH287" s="5"/>
      <c r="IFI287" s="5"/>
      <c r="IFJ287" s="5"/>
      <c r="IFK287" s="5"/>
      <c r="IFL287" s="5"/>
      <c r="IFM287" s="5"/>
      <c r="IFN287" s="5"/>
      <c r="IFO287" s="5"/>
      <c r="IFP287" s="5"/>
      <c r="IFQ287" s="5"/>
      <c r="IFR287" s="5"/>
      <c r="IFS287" s="5"/>
      <c r="IFT287" s="5"/>
      <c r="IFU287" s="5"/>
      <c r="IFV287" s="5"/>
      <c r="IFW287" s="5"/>
      <c r="IFX287" s="5"/>
      <c r="IFY287" s="5"/>
      <c r="IFZ287" s="5"/>
      <c r="IGA287" s="5"/>
      <c r="IGB287" s="5"/>
      <c r="IGC287" s="5"/>
      <c r="IGD287" s="5"/>
      <c r="IGE287" s="5"/>
      <c r="IGF287" s="5"/>
      <c r="IGG287" s="5"/>
      <c r="IGH287" s="5"/>
      <c r="IGI287" s="5"/>
      <c r="IGJ287" s="5"/>
      <c r="IGK287" s="5"/>
      <c r="IGL287" s="5"/>
      <c r="IGM287" s="5"/>
      <c r="IGN287" s="5"/>
      <c r="IGO287" s="5"/>
      <c r="IGP287" s="5"/>
      <c r="IGQ287" s="5"/>
      <c r="IGR287" s="5"/>
      <c r="IGS287" s="5"/>
      <c r="IGT287" s="5"/>
      <c r="IGU287" s="5"/>
      <c r="IGV287" s="5"/>
      <c r="IGW287" s="5"/>
      <c r="IGX287" s="5"/>
      <c r="IGY287" s="5"/>
      <c r="IGZ287" s="5"/>
      <c r="IHA287" s="5"/>
      <c r="IHB287" s="5"/>
      <c r="IHC287" s="5"/>
      <c r="IHD287" s="5"/>
      <c r="IHE287" s="5"/>
      <c r="IHF287" s="5"/>
      <c r="IHG287" s="5"/>
      <c r="IHH287" s="5"/>
      <c r="IHI287" s="5"/>
      <c r="IHJ287" s="5"/>
      <c r="IHK287" s="5"/>
      <c r="IHL287" s="5"/>
      <c r="IHM287" s="5"/>
      <c r="IHN287" s="5"/>
      <c r="IHO287" s="5"/>
      <c r="IHP287" s="5"/>
      <c r="IHQ287" s="5"/>
      <c r="IHR287" s="5"/>
      <c r="IHS287" s="5"/>
      <c r="IHT287" s="5"/>
      <c r="IHU287" s="5"/>
      <c r="IHV287" s="5"/>
      <c r="IHW287" s="5"/>
      <c r="IHX287" s="5"/>
      <c r="IHY287" s="5"/>
      <c r="IHZ287" s="5"/>
      <c r="IIA287" s="5"/>
      <c r="IIB287" s="5"/>
      <c r="IIC287" s="5"/>
      <c r="IID287" s="5"/>
      <c r="IIE287" s="5"/>
      <c r="IIF287" s="5"/>
      <c r="IIG287" s="5"/>
      <c r="IIH287" s="5"/>
      <c r="III287" s="5"/>
      <c r="IIJ287" s="5"/>
      <c r="IIK287" s="5"/>
      <c r="IIL287" s="5"/>
      <c r="IIM287" s="5"/>
      <c r="IIN287" s="5"/>
      <c r="IIO287" s="5"/>
      <c r="IIP287" s="5"/>
      <c r="IIQ287" s="5"/>
      <c r="IIR287" s="5"/>
      <c r="IIS287" s="5"/>
      <c r="IIT287" s="5"/>
      <c r="IIU287" s="5"/>
      <c r="IIV287" s="5"/>
      <c r="IIW287" s="5"/>
      <c r="IIX287" s="5"/>
      <c r="IIY287" s="5"/>
      <c r="IIZ287" s="5"/>
      <c r="IJA287" s="5"/>
      <c r="IJB287" s="5"/>
      <c r="IJC287" s="5"/>
      <c r="IJD287" s="5"/>
      <c r="IJE287" s="5"/>
      <c r="IJF287" s="5"/>
      <c r="IJG287" s="5"/>
      <c r="IJH287" s="5"/>
      <c r="IJI287" s="5"/>
      <c r="IJJ287" s="5"/>
      <c r="IJK287" s="5"/>
      <c r="IJL287" s="5"/>
      <c r="IJM287" s="5"/>
      <c r="IJN287" s="5"/>
      <c r="IJO287" s="5"/>
      <c r="IJP287" s="5"/>
      <c r="IJQ287" s="5"/>
      <c r="IJR287" s="5"/>
      <c r="IJS287" s="5"/>
      <c r="IJT287" s="5"/>
      <c r="IJU287" s="5"/>
      <c r="IJV287" s="5"/>
      <c r="IJW287" s="5"/>
      <c r="IJX287" s="5"/>
      <c r="IJY287" s="5"/>
      <c r="IJZ287" s="5"/>
      <c r="IKA287" s="5"/>
      <c r="IKB287" s="5"/>
      <c r="IKC287" s="5"/>
      <c r="IKD287" s="5"/>
      <c r="IKE287" s="5"/>
      <c r="IKF287" s="5"/>
      <c r="IKG287" s="5"/>
      <c r="IKH287" s="5"/>
      <c r="IKI287" s="5"/>
      <c r="IKJ287" s="5"/>
      <c r="IKK287" s="5"/>
      <c r="IKL287" s="5"/>
      <c r="IKM287" s="5"/>
      <c r="IKN287" s="5"/>
      <c r="IKO287" s="5"/>
      <c r="IKP287" s="5"/>
      <c r="IKQ287" s="5"/>
      <c r="IKR287" s="5"/>
      <c r="IKS287" s="5"/>
      <c r="IKT287" s="5"/>
      <c r="IKU287" s="5"/>
      <c r="IKV287" s="5"/>
      <c r="IKW287" s="5"/>
      <c r="IKX287" s="5"/>
      <c r="IKY287" s="5"/>
      <c r="IKZ287" s="5"/>
      <c r="ILA287" s="5"/>
      <c r="ILB287" s="5"/>
      <c r="ILC287" s="5"/>
      <c r="ILD287" s="5"/>
      <c r="ILE287" s="5"/>
      <c r="ILF287" s="5"/>
      <c r="ILG287" s="5"/>
      <c r="ILH287" s="5"/>
      <c r="ILI287" s="5"/>
      <c r="ILJ287" s="5"/>
      <c r="ILK287" s="5"/>
      <c r="ILL287" s="5"/>
      <c r="ILM287" s="5"/>
      <c r="ILN287" s="5"/>
      <c r="ILO287" s="5"/>
      <c r="ILP287" s="5"/>
      <c r="ILQ287" s="5"/>
      <c r="ILR287" s="5"/>
      <c r="ILS287" s="5"/>
      <c r="ILT287" s="5"/>
      <c r="ILU287" s="5"/>
      <c r="ILV287" s="5"/>
      <c r="ILW287" s="5"/>
      <c r="ILX287" s="5"/>
      <c r="ILY287" s="5"/>
      <c r="ILZ287" s="5"/>
      <c r="IMA287" s="5"/>
      <c r="IMB287" s="5"/>
      <c r="IMC287" s="5"/>
      <c r="IMD287" s="5"/>
      <c r="IME287" s="5"/>
      <c r="IMF287" s="5"/>
      <c r="IMG287" s="5"/>
      <c r="IMH287" s="5"/>
      <c r="IMI287" s="5"/>
      <c r="IMJ287" s="5"/>
      <c r="IMK287" s="5"/>
      <c r="IML287" s="5"/>
      <c r="IMM287" s="5"/>
      <c r="IMN287" s="5"/>
      <c r="IMO287" s="5"/>
      <c r="IMP287" s="5"/>
      <c r="IMQ287" s="5"/>
      <c r="IMR287" s="5"/>
      <c r="IMS287" s="5"/>
      <c r="IMT287" s="5"/>
      <c r="IMU287" s="5"/>
      <c r="IMV287" s="5"/>
      <c r="IMW287" s="5"/>
      <c r="IMX287" s="5"/>
      <c r="IMY287" s="5"/>
      <c r="IMZ287" s="5"/>
      <c r="INA287" s="5"/>
      <c r="INB287" s="5"/>
      <c r="INC287" s="5"/>
      <c r="IND287" s="5"/>
      <c r="INE287" s="5"/>
      <c r="INF287" s="5"/>
      <c r="ING287" s="5"/>
      <c r="INH287" s="5"/>
      <c r="INI287" s="5"/>
      <c r="INJ287" s="5"/>
      <c r="INK287" s="5"/>
      <c r="INL287" s="5"/>
      <c r="INM287" s="5"/>
      <c r="INN287" s="5"/>
      <c r="INO287" s="5"/>
      <c r="INP287" s="5"/>
      <c r="INQ287" s="5"/>
      <c r="INR287" s="5"/>
      <c r="INS287" s="5"/>
      <c r="INT287" s="5"/>
      <c r="INU287" s="5"/>
      <c r="INV287" s="5"/>
      <c r="INW287" s="5"/>
      <c r="INX287" s="5"/>
      <c r="INY287" s="5"/>
      <c r="INZ287" s="5"/>
      <c r="IOA287" s="5"/>
      <c r="IOB287" s="5"/>
      <c r="IOC287" s="5"/>
      <c r="IOD287" s="5"/>
      <c r="IOE287" s="5"/>
      <c r="IOF287" s="5"/>
      <c r="IOG287" s="5"/>
      <c r="IOH287" s="5"/>
      <c r="IOI287" s="5"/>
      <c r="IOJ287" s="5"/>
      <c r="IOK287" s="5"/>
      <c r="IOL287" s="5"/>
      <c r="IOM287" s="5"/>
      <c r="ION287" s="5"/>
      <c r="IOO287" s="5"/>
      <c r="IOP287" s="5"/>
      <c r="IOQ287" s="5"/>
      <c r="IOR287" s="5"/>
      <c r="IOS287" s="5"/>
      <c r="IOT287" s="5"/>
      <c r="IOU287" s="5"/>
      <c r="IOV287" s="5"/>
      <c r="IOW287" s="5"/>
      <c r="IOX287" s="5"/>
      <c r="IOY287" s="5"/>
      <c r="IOZ287" s="5"/>
      <c r="IPA287" s="5"/>
      <c r="IPB287" s="5"/>
      <c r="IPC287" s="5"/>
      <c r="IPD287" s="5"/>
      <c r="IPE287" s="5"/>
      <c r="IPF287" s="5"/>
      <c r="IPG287" s="5"/>
      <c r="IPH287" s="5"/>
      <c r="IPI287" s="5"/>
      <c r="IPJ287" s="5"/>
      <c r="IPK287" s="5"/>
      <c r="IPL287" s="5"/>
      <c r="IPM287" s="5"/>
      <c r="IPN287" s="5"/>
      <c r="IPO287" s="5"/>
      <c r="IPP287" s="5"/>
      <c r="IPQ287" s="5"/>
      <c r="IPR287" s="5"/>
      <c r="IPS287" s="5"/>
      <c r="IPT287" s="5"/>
      <c r="IPU287" s="5"/>
      <c r="IPV287" s="5"/>
      <c r="IPW287" s="5"/>
      <c r="IPX287" s="5"/>
      <c r="IPY287" s="5"/>
      <c r="IPZ287" s="5"/>
      <c r="IQA287" s="5"/>
      <c r="IQB287" s="5"/>
      <c r="IQC287" s="5"/>
      <c r="IQD287" s="5"/>
      <c r="IQE287" s="5"/>
      <c r="IQF287" s="5"/>
      <c r="IQG287" s="5"/>
      <c r="IQH287" s="5"/>
      <c r="IQI287" s="5"/>
      <c r="IQJ287" s="5"/>
      <c r="IQK287" s="5"/>
      <c r="IQL287" s="5"/>
      <c r="IQM287" s="5"/>
      <c r="IQN287" s="5"/>
      <c r="IQO287" s="5"/>
      <c r="IQP287" s="5"/>
      <c r="IQQ287" s="5"/>
      <c r="IQR287" s="5"/>
      <c r="IQS287" s="5"/>
      <c r="IQT287" s="5"/>
      <c r="IQU287" s="5"/>
      <c r="IQV287" s="5"/>
      <c r="IQW287" s="5"/>
      <c r="IQX287" s="5"/>
      <c r="IQY287" s="5"/>
      <c r="IQZ287" s="5"/>
      <c r="IRA287" s="5"/>
      <c r="IRB287" s="5"/>
      <c r="IRC287" s="5"/>
      <c r="IRD287" s="5"/>
      <c r="IRE287" s="5"/>
      <c r="IRF287" s="5"/>
      <c r="IRG287" s="5"/>
      <c r="IRH287" s="5"/>
      <c r="IRI287" s="5"/>
      <c r="IRJ287" s="5"/>
      <c r="IRK287" s="5"/>
      <c r="IRL287" s="5"/>
      <c r="IRM287" s="5"/>
      <c r="IRN287" s="5"/>
      <c r="IRO287" s="5"/>
      <c r="IRP287" s="5"/>
      <c r="IRQ287" s="5"/>
      <c r="IRR287" s="5"/>
      <c r="IRS287" s="5"/>
      <c r="IRT287" s="5"/>
      <c r="IRU287" s="5"/>
      <c r="IRV287" s="5"/>
      <c r="IRW287" s="5"/>
      <c r="IRX287" s="5"/>
      <c r="IRY287" s="5"/>
      <c r="IRZ287" s="5"/>
      <c r="ISA287" s="5"/>
      <c r="ISB287" s="5"/>
      <c r="ISC287" s="5"/>
      <c r="ISD287" s="5"/>
      <c r="ISE287" s="5"/>
      <c r="ISF287" s="5"/>
      <c r="ISG287" s="5"/>
      <c r="ISH287" s="5"/>
      <c r="ISI287" s="5"/>
      <c r="ISJ287" s="5"/>
      <c r="ISK287" s="5"/>
      <c r="ISL287" s="5"/>
      <c r="ISM287" s="5"/>
      <c r="ISN287" s="5"/>
      <c r="ISO287" s="5"/>
      <c r="ISP287" s="5"/>
      <c r="ISQ287" s="5"/>
      <c r="ISR287" s="5"/>
      <c r="ISS287" s="5"/>
      <c r="IST287" s="5"/>
      <c r="ISU287" s="5"/>
      <c r="ISV287" s="5"/>
      <c r="ISW287" s="5"/>
      <c r="ISX287" s="5"/>
      <c r="ISY287" s="5"/>
      <c r="ISZ287" s="5"/>
      <c r="ITA287" s="5"/>
      <c r="ITB287" s="5"/>
      <c r="ITC287" s="5"/>
      <c r="ITD287" s="5"/>
      <c r="ITE287" s="5"/>
      <c r="ITF287" s="5"/>
      <c r="ITG287" s="5"/>
      <c r="ITH287" s="5"/>
      <c r="ITI287" s="5"/>
      <c r="ITJ287" s="5"/>
      <c r="ITK287" s="5"/>
      <c r="ITL287" s="5"/>
      <c r="ITM287" s="5"/>
      <c r="ITN287" s="5"/>
      <c r="ITO287" s="5"/>
      <c r="ITP287" s="5"/>
      <c r="ITQ287" s="5"/>
      <c r="ITR287" s="5"/>
      <c r="ITS287" s="5"/>
      <c r="ITT287" s="5"/>
      <c r="ITU287" s="5"/>
      <c r="ITV287" s="5"/>
      <c r="ITW287" s="5"/>
      <c r="ITX287" s="5"/>
      <c r="ITY287" s="5"/>
      <c r="ITZ287" s="5"/>
      <c r="IUA287" s="5"/>
      <c r="IUB287" s="5"/>
      <c r="IUC287" s="5"/>
      <c r="IUD287" s="5"/>
      <c r="IUE287" s="5"/>
      <c r="IUF287" s="5"/>
      <c r="IUG287" s="5"/>
      <c r="IUH287" s="5"/>
      <c r="IUI287" s="5"/>
      <c r="IUJ287" s="5"/>
      <c r="IUK287" s="5"/>
      <c r="IUL287" s="5"/>
      <c r="IUM287" s="5"/>
      <c r="IUN287" s="5"/>
      <c r="IUO287" s="5"/>
      <c r="IUP287" s="5"/>
      <c r="IUQ287" s="5"/>
      <c r="IUR287" s="5"/>
      <c r="IUS287" s="5"/>
      <c r="IUT287" s="5"/>
      <c r="IUU287" s="5"/>
      <c r="IUV287" s="5"/>
      <c r="IUW287" s="5"/>
      <c r="IUX287" s="5"/>
      <c r="IUY287" s="5"/>
      <c r="IUZ287" s="5"/>
      <c r="IVA287" s="5"/>
      <c r="IVB287" s="5"/>
      <c r="IVC287" s="5"/>
      <c r="IVD287" s="5"/>
      <c r="IVE287" s="5"/>
      <c r="IVF287" s="5"/>
      <c r="IVG287" s="5"/>
      <c r="IVH287" s="5"/>
      <c r="IVI287" s="5"/>
      <c r="IVJ287" s="5"/>
      <c r="IVK287" s="5"/>
      <c r="IVL287" s="5"/>
      <c r="IVM287" s="5"/>
      <c r="IVN287" s="5"/>
      <c r="IVO287" s="5"/>
      <c r="IVP287" s="5"/>
      <c r="IVQ287" s="5"/>
      <c r="IVR287" s="5"/>
      <c r="IVS287" s="5"/>
      <c r="IVT287" s="5"/>
      <c r="IVU287" s="5"/>
      <c r="IVV287" s="5"/>
      <c r="IVW287" s="5"/>
      <c r="IVX287" s="5"/>
      <c r="IVY287" s="5"/>
      <c r="IVZ287" s="5"/>
      <c r="IWA287" s="5"/>
      <c r="IWB287" s="5"/>
      <c r="IWC287" s="5"/>
      <c r="IWD287" s="5"/>
      <c r="IWE287" s="5"/>
      <c r="IWF287" s="5"/>
      <c r="IWG287" s="5"/>
      <c r="IWH287" s="5"/>
      <c r="IWI287" s="5"/>
      <c r="IWJ287" s="5"/>
      <c r="IWK287" s="5"/>
      <c r="IWL287" s="5"/>
      <c r="IWM287" s="5"/>
      <c r="IWN287" s="5"/>
      <c r="IWO287" s="5"/>
      <c r="IWP287" s="5"/>
      <c r="IWQ287" s="5"/>
      <c r="IWR287" s="5"/>
      <c r="IWS287" s="5"/>
      <c r="IWT287" s="5"/>
      <c r="IWU287" s="5"/>
      <c r="IWV287" s="5"/>
      <c r="IWW287" s="5"/>
      <c r="IWX287" s="5"/>
      <c r="IWY287" s="5"/>
      <c r="IWZ287" s="5"/>
      <c r="IXA287" s="5"/>
      <c r="IXB287" s="5"/>
      <c r="IXC287" s="5"/>
      <c r="IXD287" s="5"/>
      <c r="IXE287" s="5"/>
      <c r="IXF287" s="5"/>
      <c r="IXG287" s="5"/>
      <c r="IXH287" s="5"/>
      <c r="IXI287" s="5"/>
      <c r="IXJ287" s="5"/>
      <c r="IXK287" s="5"/>
      <c r="IXL287" s="5"/>
      <c r="IXM287" s="5"/>
      <c r="IXN287" s="5"/>
      <c r="IXO287" s="5"/>
      <c r="IXP287" s="5"/>
      <c r="IXQ287" s="5"/>
      <c r="IXR287" s="5"/>
      <c r="IXS287" s="5"/>
      <c r="IXT287" s="5"/>
      <c r="IXU287" s="5"/>
      <c r="IXV287" s="5"/>
      <c r="IXW287" s="5"/>
      <c r="IXX287" s="5"/>
      <c r="IXY287" s="5"/>
      <c r="IXZ287" s="5"/>
      <c r="IYA287" s="5"/>
      <c r="IYB287" s="5"/>
      <c r="IYC287" s="5"/>
      <c r="IYD287" s="5"/>
      <c r="IYE287" s="5"/>
      <c r="IYF287" s="5"/>
      <c r="IYG287" s="5"/>
      <c r="IYH287" s="5"/>
      <c r="IYI287" s="5"/>
      <c r="IYJ287" s="5"/>
      <c r="IYK287" s="5"/>
      <c r="IYL287" s="5"/>
      <c r="IYM287" s="5"/>
      <c r="IYN287" s="5"/>
      <c r="IYO287" s="5"/>
      <c r="IYP287" s="5"/>
      <c r="IYQ287" s="5"/>
      <c r="IYR287" s="5"/>
      <c r="IYS287" s="5"/>
      <c r="IYT287" s="5"/>
      <c r="IYU287" s="5"/>
      <c r="IYV287" s="5"/>
      <c r="IYW287" s="5"/>
      <c r="IYX287" s="5"/>
      <c r="IYY287" s="5"/>
      <c r="IYZ287" s="5"/>
      <c r="IZA287" s="5"/>
      <c r="IZB287" s="5"/>
      <c r="IZC287" s="5"/>
      <c r="IZD287" s="5"/>
      <c r="IZE287" s="5"/>
      <c r="IZF287" s="5"/>
      <c r="IZG287" s="5"/>
      <c r="IZH287" s="5"/>
      <c r="IZI287" s="5"/>
      <c r="IZJ287" s="5"/>
      <c r="IZK287" s="5"/>
      <c r="IZL287" s="5"/>
      <c r="IZM287" s="5"/>
      <c r="IZN287" s="5"/>
      <c r="IZO287" s="5"/>
      <c r="IZP287" s="5"/>
      <c r="IZQ287" s="5"/>
      <c r="IZR287" s="5"/>
      <c r="IZS287" s="5"/>
      <c r="IZT287" s="5"/>
      <c r="IZU287" s="5"/>
      <c r="IZV287" s="5"/>
      <c r="IZW287" s="5"/>
      <c r="IZX287" s="5"/>
      <c r="IZY287" s="5"/>
      <c r="IZZ287" s="5"/>
      <c r="JAA287" s="5"/>
      <c r="JAB287" s="5"/>
      <c r="JAC287" s="5"/>
      <c r="JAD287" s="5"/>
      <c r="JAE287" s="5"/>
      <c r="JAF287" s="5"/>
      <c r="JAG287" s="5"/>
      <c r="JAH287" s="5"/>
      <c r="JAI287" s="5"/>
      <c r="JAJ287" s="5"/>
      <c r="JAK287" s="5"/>
      <c r="JAL287" s="5"/>
      <c r="JAM287" s="5"/>
      <c r="JAN287" s="5"/>
      <c r="JAO287" s="5"/>
      <c r="JAP287" s="5"/>
      <c r="JAQ287" s="5"/>
      <c r="JAR287" s="5"/>
      <c r="JAS287" s="5"/>
      <c r="JAT287" s="5"/>
      <c r="JAU287" s="5"/>
      <c r="JAV287" s="5"/>
      <c r="JAW287" s="5"/>
      <c r="JAX287" s="5"/>
      <c r="JAY287" s="5"/>
      <c r="JAZ287" s="5"/>
      <c r="JBA287" s="5"/>
      <c r="JBB287" s="5"/>
      <c r="JBC287" s="5"/>
      <c r="JBD287" s="5"/>
      <c r="JBE287" s="5"/>
      <c r="JBF287" s="5"/>
      <c r="JBG287" s="5"/>
      <c r="JBH287" s="5"/>
      <c r="JBI287" s="5"/>
      <c r="JBJ287" s="5"/>
      <c r="JBK287" s="5"/>
      <c r="JBL287" s="5"/>
      <c r="JBM287" s="5"/>
      <c r="JBN287" s="5"/>
      <c r="JBO287" s="5"/>
      <c r="JBP287" s="5"/>
      <c r="JBQ287" s="5"/>
      <c r="JBR287" s="5"/>
      <c r="JBS287" s="5"/>
      <c r="JBT287" s="5"/>
      <c r="JBU287" s="5"/>
      <c r="JBV287" s="5"/>
      <c r="JBW287" s="5"/>
      <c r="JBX287" s="5"/>
      <c r="JBY287" s="5"/>
      <c r="JBZ287" s="5"/>
      <c r="JCA287" s="5"/>
      <c r="JCB287" s="5"/>
      <c r="JCC287" s="5"/>
      <c r="JCD287" s="5"/>
      <c r="JCE287" s="5"/>
      <c r="JCF287" s="5"/>
      <c r="JCG287" s="5"/>
      <c r="JCH287" s="5"/>
      <c r="JCI287" s="5"/>
      <c r="JCJ287" s="5"/>
      <c r="JCK287" s="5"/>
      <c r="JCL287" s="5"/>
      <c r="JCM287" s="5"/>
      <c r="JCN287" s="5"/>
      <c r="JCO287" s="5"/>
      <c r="JCP287" s="5"/>
      <c r="JCQ287" s="5"/>
      <c r="JCR287" s="5"/>
      <c r="JCS287" s="5"/>
      <c r="JCT287" s="5"/>
      <c r="JCU287" s="5"/>
      <c r="JCV287" s="5"/>
      <c r="JCW287" s="5"/>
      <c r="JCX287" s="5"/>
      <c r="JCY287" s="5"/>
      <c r="JCZ287" s="5"/>
      <c r="JDA287" s="5"/>
      <c r="JDB287" s="5"/>
      <c r="JDC287" s="5"/>
      <c r="JDD287" s="5"/>
      <c r="JDE287" s="5"/>
      <c r="JDF287" s="5"/>
      <c r="JDG287" s="5"/>
      <c r="JDH287" s="5"/>
      <c r="JDI287" s="5"/>
      <c r="JDJ287" s="5"/>
      <c r="JDK287" s="5"/>
      <c r="JDL287" s="5"/>
      <c r="JDM287" s="5"/>
      <c r="JDN287" s="5"/>
      <c r="JDO287" s="5"/>
      <c r="JDP287" s="5"/>
      <c r="JDQ287" s="5"/>
      <c r="JDR287" s="5"/>
      <c r="JDS287" s="5"/>
      <c r="JDT287" s="5"/>
      <c r="JDU287" s="5"/>
      <c r="JDV287" s="5"/>
      <c r="JDW287" s="5"/>
      <c r="JDX287" s="5"/>
      <c r="JDY287" s="5"/>
      <c r="JDZ287" s="5"/>
      <c r="JEA287" s="5"/>
      <c r="JEB287" s="5"/>
      <c r="JEC287" s="5"/>
      <c r="JED287" s="5"/>
      <c r="JEE287" s="5"/>
      <c r="JEF287" s="5"/>
      <c r="JEG287" s="5"/>
      <c r="JEH287" s="5"/>
      <c r="JEI287" s="5"/>
      <c r="JEJ287" s="5"/>
      <c r="JEK287" s="5"/>
      <c r="JEL287" s="5"/>
      <c r="JEM287" s="5"/>
      <c r="JEN287" s="5"/>
      <c r="JEO287" s="5"/>
      <c r="JEP287" s="5"/>
      <c r="JEQ287" s="5"/>
      <c r="JER287" s="5"/>
      <c r="JES287" s="5"/>
      <c r="JET287" s="5"/>
      <c r="JEU287" s="5"/>
      <c r="JEV287" s="5"/>
      <c r="JEW287" s="5"/>
      <c r="JEX287" s="5"/>
      <c r="JEY287" s="5"/>
      <c r="JEZ287" s="5"/>
      <c r="JFA287" s="5"/>
      <c r="JFB287" s="5"/>
      <c r="JFC287" s="5"/>
      <c r="JFD287" s="5"/>
      <c r="JFE287" s="5"/>
      <c r="JFF287" s="5"/>
      <c r="JFG287" s="5"/>
      <c r="JFH287" s="5"/>
      <c r="JFI287" s="5"/>
      <c r="JFJ287" s="5"/>
      <c r="JFK287" s="5"/>
      <c r="JFL287" s="5"/>
      <c r="JFM287" s="5"/>
      <c r="JFN287" s="5"/>
      <c r="JFO287" s="5"/>
      <c r="JFP287" s="5"/>
      <c r="JFQ287" s="5"/>
      <c r="JFR287" s="5"/>
      <c r="JFS287" s="5"/>
      <c r="JFT287" s="5"/>
      <c r="JFU287" s="5"/>
      <c r="JFV287" s="5"/>
      <c r="JFW287" s="5"/>
      <c r="JFX287" s="5"/>
      <c r="JFY287" s="5"/>
      <c r="JFZ287" s="5"/>
      <c r="JGA287" s="5"/>
      <c r="JGB287" s="5"/>
      <c r="JGC287" s="5"/>
      <c r="JGD287" s="5"/>
      <c r="JGE287" s="5"/>
      <c r="JGF287" s="5"/>
      <c r="JGG287" s="5"/>
      <c r="JGH287" s="5"/>
      <c r="JGI287" s="5"/>
      <c r="JGJ287" s="5"/>
      <c r="JGK287" s="5"/>
      <c r="JGL287" s="5"/>
      <c r="JGM287" s="5"/>
      <c r="JGN287" s="5"/>
      <c r="JGO287" s="5"/>
      <c r="JGP287" s="5"/>
      <c r="JGQ287" s="5"/>
      <c r="JGR287" s="5"/>
      <c r="JGS287" s="5"/>
      <c r="JGT287" s="5"/>
      <c r="JGU287" s="5"/>
      <c r="JGV287" s="5"/>
      <c r="JGW287" s="5"/>
      <c r="JGX287" s="5"/>
      <c r="JGY287" s="5"/>
      <c r="JGZ287" s="5"/>
      <c r="JHA287" s="5"/>
      <c r="JHB287" s="5"/>
      <c r="JHC287" s="5"/>
      <c r="JHD287" s="5"/>
      <c r="JHE287" s="5"/>
      <c r="JHF287" s="5"/>
      <c r="JHG287" s="5"/>
      <c r="JHH287" s="5"/>
      <c r="JHI287" s="5"/>
      <c r="JHJ287" s="5"/>
      <c r="JHK287" s="5"/>
      <c r="JHL287" s="5"/>
      <c r="JHM287" s="5"/>
      <c r="JHN287" s="5"/>
      <c r="JHO287" s="5"/>
      <c r="JHP287" s="5"/>
      <c r="JHQ287" s="5"/>
      <c r="JHR287" s="5"/>
      <c r="JHS287" s="5"/>
      <c r="JHT287" s="5"/>
      <c r="JHU287" s="5"/>
      <c r="JHV287" s="5"/>
      <c r="JHW287" s="5"/>
      <c r="JHX287" s="5"/>
      <c r="JHY287" s="5"/>
      <c r="JHZ287" s="5"/>
      <c r="JIA287" s="5"/>
      <c r="JIB287" s="5"/>
      <c r="JIC287" s="5"/>
      <c r="JID287" s="5"/>
      <c r="JIE287" s="5"/>
      <c r="JIF287" s="5"/>
      <c r="JIG287" s="5"/>
      <c r="JIH287" s="5"/>
      <c r="JII287" s="5"/>
      <c r="JIJ287" s="5"/>
      <c r="JIK287" s="5"/>
      <c r="JIL287" s="5"/>
      <c r="JIM287" s="5"/>
      <c r="JIN287" s="5"/>
      <c r="JIO287" s="5"/>
      <c r="JIP287" s="5"/>
      <c r="JIQ287" s="5"/>
      <c r="JIR287" s="5"/>
      <c r="JIS287" s="5"/>
      <c r="JIT287" s="5"/>
      <c r="JIU287" s="5"/>
      <c r="JIV287" s="5"/>
      <c r="JIW287" s="5"/>
      <c r="JIX287" s="5"/>
      <c r="JIY287" s="5"/>
      <c r="JIZ287" s="5"/>
      <c r="JJA287" s="5"/>
      <c r="JJB287" s="5"/>
      <c r="JJC287" s="5"/>
      <c r="JJD287" s="5"/>
      <c r="JJE287" s="5"/>
      <c r="JJF287" s="5"/>
      <c r="JJG287" s="5"/>
      <c r="JJH287" s="5"/>
      <c r="JJI287" s="5"/>
      <c r="JJJ287" s="5"/>
      <c r="JJK287" s="5"/>
      <c r="JJL287" s="5"/>
      <c r="JJM287" s="5"/>
      <c r="JJN287" s="5"/>
      <c r="JJO287" s="5"/>
      <c r="JJP287" s="5"/>
      <c r="JJQ287" s="5"/>
      <c r="JJR287" s="5"/>
      <c r="JJS287" s="5"/>
      <c r="JJT287" s="5"/>
      <c r="JJU287" s="5"/>
      <c r="JJV287" s="5"/>
      <c r="JJW287" s="5"/>
      <c r="JJX287" s="5"/>
      <c r="JJY287" s="5"/>
      <c r="JJZ287" s="5"/>
      <c r="JKA287" s="5"/>
      <c r="JKB287" s="5"/>
      <c r="JKC287" s="5"/>
      <c r="JKD287" s="5"/>
      <c r="JKE287" s="5"/>
      <c r="JKF287" s="5"/>
      <c r="JKG287" s="5"/>
      <c r="JKH287" s="5"/>
      <c r="JKI287" s="5"/>
      <c r="JKJ287" s="5"/>
      <c r="JKK287" s="5"/>
      <c r="JKL287" s="5"/>
      <c r="JKM287" s="5"/>
      <c r="JKN287" s="5"/>
      <c r="JKO287" s="5"/>
      <c r="JKP287" s="5"/>
      <c r="JKQ287" s="5"/>
      <c r="JKR287" s="5"/>
      <c r="JKS287" s="5"/>
      <c r="JKT287" s="5"/>
      <c r="JKU287" s="5"/>
      <c r="JKV287" s="5"/>
      <c r="JKW287" s="5"/>
      <c r="JKX287" s="5"/>
      <c r="JKY287" s="5"/>
      <c r="JKZ287" s="5"/>
      <c r="JLA287" s="5"/>
      <c r="JLB287" s="5"/>
      <c r="JLC287" s="5"/>
      <c r="JLD287" s="5"/>
      <c r="JLE287" s="5"/>
      <c r="JLF287" s="5"/>
      <c r="JLG287" s="5"/>
      <c r="JLH287" s="5"/>
      <c r="JLI287" s="5"/>
      <c r="JLJ287" s="5"/>
      <c r="JLK287" s="5"/>
      <c r="JLL287" s="5"/>
      <c r="JLM287" s="5"/>
      <c r="JLN287" s="5"/>
      <c r="JLO287" s="5"/>
      <c r="JLP287" s="5"/>
      <c r="JLQ287" s="5"/>
      <c r="JLR287" s="5"/>
      <c r="JLS287" s="5"/>
      <c r="JLT287" s="5"/>
      <c r="JLU287" s="5"/>
      <c r="JLV287" s="5"/>
      <c r="JLW287" s="5"/>
      <c r="JLX287" s="5"/>
      <c r="JLY287" s="5"/>
      <c r="JLZ287" s="5"/>
      <c r="JMA287" s="5"/>
      <c r="JMB287" s="5"/>
      <c r="JMC287" s="5"/>
      <c r="JMD287" s="5"/>
      <c r="JME287" s="5"/>
      <c r="JMF287" s="5"/>
      <c r="JMG287" s="5"/>
      <c r="JMH287" s="5"/>
      <c r="JMI287" s="5"/>
      <c r="JMJ287" s="5"/>
      <c r="JMK287" s="5"/>
      <c r="JML287" s="5"/>
      <c r="JMM287" s="5"/>
      <c r="JMN287" s="5"/>
      <c r="JMO287" s="5"/>
      <c r="JMP287" s="5"/>
      <c r="JMQ287" s="5"/>
      <c r="JMR287" s="5"/>
      <c r="JMS287" s="5"/>
      <c r="JMT287" s="5"/>
      <c r="JMU287" s="5"/>
      <c r="JMV287" s="5"/>
      <c r="JMW287" s="5"/>
      <c r="JMX287" s="5"/>
      <c r="JMY287" s="5"/>
      <c r="JMZ287" s="5"/>
      <c r="JNA287" s="5"/>
      <c r="JNB287" s="5"/>
      <c r="JNC287" s="5"/>
      <c r="JND287" s="5"/>
      <c r="JNE287" s="5"/>
      <c r="JNF287" s="5"/>
      <c r="JNG287" s="5"/>
      <c r="JNH287" s="5"/>
      <c r="JNI287" s="5"/>
      <c r="JNJ287" s="5"/>
      <c r="JNK287" s="5"/>
      <c r="JNL287" s="5"/>
      <c r="JNM287" s="5"/>
      <c r="JNN287" s="5"/>
      <c r="JNO287" s="5"/>
      <c r="JNP287" s="5"/>
      <c r="JNQ287" s="5"/>
      <c r="JNR287" s="5"/>
      <c r="JNS287" s="5"/>
      <c r="JNT287" s="5"/>
      <c r="JNU287" s="5"/>
      <c r="JNV287" s="5"/>
      <c r="JNW287" s="5"/>
      <c r="JNX287" s="5"/>
      <c r="JNY287" s="5"/>
      <c r="JNZ287" s="5"/>
      <c r="JOA287" s="5"/>
      <c r="JOB287" s="5"/>
      <c r="JOC287" s="5"/>
      <c r="JOD287" s="5"/>
      <c r="JOE287" s="5"/>
      <c r="JOF287" s="5"/>
      <c r="JOG287" s="5"/>
      <c r="JOH287" s="5"/>
      <c r="JOI287" s="5"/>
      <c r="JOJ287" s="5"/>
      <c r="JOK287" s="5"/>
      <c r="JOL287" s="5"/>
      <c r="JOM287" s="5"/>
      <c r="JON287" s="5"/>
      <c r="JOO287" s="5"/>
      <c r="JOP287" s="5"/>
      <c r="JOQ287" s="5"/>
      <c r="JOR287" s="5"/>
      <c r="JOS287" s="5"/>
      <c r="JOT287" s="5"/>
      <c r="JOU287" s="5"/>
      <c r="JOV287" s="5"/>
      <c r="JOW287" s="5"/>
      <c r="JOX287" s="5"/>
      <c r="JOY287" s="5"/>
      <c r="JOZ287" s="5"/>
      <c r="JPA287" s="5"/>
      <c r="JPB287" s="5"/>
      <c r="JPC287" s="5"/>
      <c r="JPD287" s="5"/>
      <c r="JPE287" s="5"/>
      <c r="JPF287" s="5"/>
      <c r="JPG287" s="5"/>
      <c r="JPH287" s="5"/>
      <c r="JPI287" s="5"/>
      <c r="JPJ287" s="5"/>
      <c r="JPK287" s="5"/>
      <c r="JPL287" s="5"/>
      <c r="JPM287" s="5"/>
      <c r="JPN287" s="5"/>
      <c r="JPO287" s="5"/>
      <c r="JPP287" s="5"/>
      <c r="JPQ287" s="5"/>
      <c r="JPR287" s="5"/>
      <c r="JPS287" s="5"/>
      <c r="JPT287" s="5"/>
      <c r="JPU287" s="5"/>
      <c r="JPV287" s="5"/>
      <c r="JPW287" s="5"/>
      <c r="JPX287" s="5"/>
      <c r="JPY287" s="5"/>
      <c r="JPZ287" s="5"/>
      <c r="JQA287" s="5"/>
      <c r="JQB287" s="5"/>
      <c r="JQC287" s="5"/>
      <c r="JQD287" s="5"/>
      <c r="JQE287" s="5"/>
      <c r="JQF287" s="5"/>
      <c r="JQG287" s="5"/>
      <c r="JQH287" s="5"/>
      <c r="JQI287" s="5"/>
      <c r="JQJ287" s="5"/>
      <c r="JQK287" s="5"/>
      <c r="JQL287" s="5"/>
      <c r="JQM287" s="5"/>
      <c r="JQN287" s="5"/>
      <c r="JQO287" s="5"/>
      <c r="JQP287" s="5"/>
      <c r="JQQ287" s="5"/>
      <c r="JQR287" s="5"/>
      <c r="JQS287" s="5"/>
      <c r="JQT287" s="5"/>
      <c r="JQU287" s="5"/>
      <c r="JQV287" s="5"/>
      <c r="JQW287" s="5"/>
      <c r="JQX287" s="5"/>
      <c r="JQY287" s="5"/>
      <c r="JQZ287" s="5"/>
      <c r="JRA287" s="5"/>
      <c r="JRB287" s="5"/>
      <c r="JRC287" s="5"/>
      <c r="JRD287" s="5"/>
      <c r="JRE287" s="5"/>
      <c r="JRF287" s="5"/>
      <c r="JRG287" s="5"/>
      <c r="JRH287" s="5"/>
      <c r="JRI287" s="5"/>
      <c r="JRJ287" s="5"/>
      <c r="JRK287" s="5"/>
      <c r="JRL287" s="5"/>
      <c r="JRM287" s="5"/>
      <c r="JRN287" s="5"/>
      <c r="JRO287" s="5"/>
      <c r="JRP287" s="5"/>
      <c r="JRQ287" s="5"/>
      <c r="JRR287" s="5"/>
      <c r="JRS287" s="5"/>
      <c r="JRT287" s="5"/>
      <c r="JRU287" s="5"/>
      <c r="JRV287" s="5"/>
      <c r="JRW287" s="5"/>
      <c r="JRX287" s="5"/>
      <c r="JRY287" s="5"/>
      <c r="JRZ287" s="5"/>
      <c r="JSA287" s="5"/>
      <c r="JSB287" s="5"/>
      <c r="JSC287" s="5"/>
      <c r="JSD287" s="5"/>
      <c r="JSE287" s="5"/>
      <c r="JSF287" s="5"/>
      <c r="JSG287" s="5"/>
      <c r="JSH287" s="5"/>
      <c r="JSI287" s="5"/>
      <c r="JSJ287" s="5"/>
      <c r="JSK287" s="5"/>
      <c r="JSL287" s="5"/>
      <c r="JSM287" s="5"/>
      <c r="JSN287" s="5"/>
      <c r="JSO287" s="5"/>
      <c r="JSP287" s="5"/>
      <c r="JSQ287" s="5"/>
      <c r="JSR287" s="5"/>
      <c r="JSS287" s="5"/>
      <c r="JST287" s="5"/>
      <c r="JSU287" s="5"/>
      <c r="JSV287" s="5"/>
      <c r="JSW287" s="5"/>
      <c r="JSX287" s="5"/>
      <c r="JSY287" s="5"/>
      <c r="JSZ287" s="5"/>
      <c r="JTA287" s="5"/>
      <c r="JTB287" s="5"/>
      <c r="JTC287" s="5"/>
      <c r="JTD287" s="5"/>
      <c r="JTE287" s="5"/>
      <c r="JTF287" s="5"/>
      <c r="JTG287" s="5"/>
      <c r="JTH287" s="5"/>
      <c r="JTI287" s="5"/>
      <c r="JTJ287" s="5"/>
      <c r="JTK287" s="5"/>
      <c r="JTL287" s="5"/>
      <c r="JTM287" s="5"/>
      <c r="JTN287" s="5"/>
      <c r="JTO287" s="5"/>
      <c r="JTP287" s="5"/>
      <c r="JTQ287" s="5"/>
      <c r="JTR287" s="5"/>
      <c r="JTS287" s="5"/>
      <c r="JTT287" s="5"/>
      <c r="JTU287" s="5"/>
      <c r="JTV287" s="5"/>
      <c r="JTW287" s="5"/>
      <c r="JTX287" s="5"/>
      <c r="JTY287" s="5"/>
      <c r="JTZ287" s="5"/>
      <c r="JUA287" s="5"/>
      <c r="JUB287" s="5"/>
      <c r="JUC287" s="5"/>
      <c r="JUD287" s="5"/>
      <c r="JUE287" s="5"/>
      <c r="JUF287" s="5"/>
      <c r="JUG287" s="5"/>
      <c r="JUH287" s="5"/>
      <c r="JUI287" s="5"/>
      <c r="JUJ287" s="5"/>
      <c r="JUK287" s="5"/>
      <c r="JUL287" s="5"/>
      <c r="JUM287" s="5"/>
      <c r="JUN287" s="5"/>
      <c r="JUO287" s="5"/>
      <c r="JUP287" s="5"/>
      <c r="JUQ287" s="5"/>
      <c r="JUR287" s="5"/>
      <c r="JUS287" s="5"/>
      <c r="JUT287" s="5"/>
      <c r="JUU287" s="5"/>
      <c r="JUV287" s="5"/>
      <c r="JUW287" s="5"/>
      <c r="JUX287" s="5"/>
      <c r="JUY287" s="5"/>
      <c r="JUZ287" s="5"/>
      <c r="JVA287" s="5"/>
      <c r="JVB287" s="5"/>
      <c r="JVC287" s="5"/>
      <c r="JVD287" s="5"/>
      <c r="JVE287" s="5"/>
      <c r="JVF287" s="5"/>
      <c r="JVG287" s="5"/>
      <c r="JVH287" s="5"/>
      <c r="JVI287" s="5"/>
      <c r="JVJ287" s="5"/>
      <c r="JVK287" s="5"/>
      <c r="JVL287" s="5"/>
      <c r="JVM287" s="5"/>
      <c r="JVN287" s="5"/>
      <c r="JVO287" s="5"/>
      <c r="JVP287" s="5"/>
      <c r="JVQ287" s="5"/>
      <c r="JVR287" s="5"/>
      <c r="JVS287" s="5"/>
      <c r="JVT287" s="5"/>
      <c r="JVU287" s="5"/>
      <c r="JVV287" s="5"/>
      <c r="JVW287" s="5"/>
      <c r="JVX287" s="5"/>
      <c r="JVY287" s="5"/>
      <c r="JVZ287" s="5"/>
      <c r="JWA287" s="5"/>
      <c r="JWB287" s="5"/>
      <c r="JWC287" s="5"/>
      <c r="JWD287" s="5"/>
      <c r="JWE287" s="5"/>
      <c r="JWF287" s="5"/>
      <c r="JWG287" s="5"/>
      <c r="JWH287" s="5"/>
      <c r="JWI287" s="5"/>
      <c r="JWJ287" s="5"/>
      <c r="JWK287" s="5"/>
      <c r="JWL287" s="5"/>
      <c r="JWM287" s="5"/>
      <c r="JWN287" s="5"/>
      <c r="JWO287" s="5"/>
      <c r="JWP287" s="5"/>
      <c r="JWQ287" s="5"/>
      <c r="JWR287" s="5"/>
      <c r="JWS287" s="5"/>
      <c r="JWT287" s="5"/>
      <c r="JWU287" s="5"/>
      <c r="JWV287" s="5"/>
      <c r="JWW287" s="5"/>
      <c r="JWX287" s="5"/>
      <c r="JWY287" s="5"/>
      <c r="JWZ287" s="5"/>
      <c r="JXA287" s="5"/>
      <c r="JXB287" s="5"/>
      <c r="JXC287" s="5"/>
      <c r="JXD287" s="5"/>
      <c r="JXE287" s="5"/>
      <c r="JXF287" s="5"/>
      <c r="JXG287" s="5"/>
      <c r="JXH287" s="5"/>
      <c r="JXI287" s="5"/>
      <c r="JXJ287" s="5"/>
      <c r="JXK287" s="5"/>
      <c r="JXL287" s="5"/>
      <c r="JXM287" s="5"/>
      <c r="JXN287" s="5"/>
      <c r="JXO287" s="5"/>
      <c r="JXP287" s="5"/>
      <c r="JXQ287" s="5"/>
      <c r="JXR287" s="5"/>
      <c r="JXS287" s="5"/>
      <c r="JXT287" s="5"/>
      <c r="JXU287" s="5"/>
      <c r="JXV287" s="5"/>
      <c r="JXW287" s="5"/>
      <c r="JXX287" s="5"/>
      <c r="JXY287" s="5"/>
      <c r="JXZ287" s="5"/>
      <c r="JYA287" s="5"/>
      <c r="JYB287" s="5"/>
      <c r="JYC287" s="5"/>
      <c r="JYD287" s="5"/>
      <c r="JYE287" s="5"/>
      <c r="JYF287" s="5"/>
      <c r="JYG287" s="5"/>
      <c r="JYH287" s="5"/>
      <c r="JYI287" s="5"/>
      <c r="JYJ287" s="5"/>
      <c r="JYK287" s="5"/>
      <c r="JYL287" s="5"/>
      <c r="JYM287" s="5"/>
      <c r="JYN287" s="5"/>
      <c r="JYO287" s="5"/>
      <c r="JYP287" s="5"/>
      <c r="JYQ287" s="5"/>
      <c r="JYR287" s="5"/>
      <c r="JYS287" s="5"/>
      <c r="JYT287" s="5"/>
      <c r="JYU287" s="5"/>
      <c r="JYV287" s="5"/>
      <c r="JYW287" s="5"/>
      <c r="JYX287" s="5"/>
      <c r="JYY287" s="5"/>
      <c r="JYZ287" s="5"/>
      <c r="JZA287" s="5"/>
      <c r="JZB287" s="5"/>
      <c r="JZC287" s="5"/>
      <c r="JZD287" s="5"/>
      <c r="JZE287" s="5"/>
      <c r="JZF287" s="5"/>
      <c r="JZG287" s="5"/>
      <c r="JZH287" s="5"/>
      <c r="JZI287" s="5"/>
      <c r="JZJ287" s="5"/>
      <c r="JZK287" s="5"/>
      <c r="JZL287" s="5"/>
      <c r="JZM287" s="5"/>
      <c r="JZN287" s="5"/>
      <c r="JZO287" s="5"/>
      <c r="JZP287" s="5"/>
      <c r="JZQ287" s="5"/>
      <c r="JZR287" s="5"/>
      <c r="JZS287" s="5"/>
      <c r="JZT287" s="5"/>
      <c r="JZU287" s="5"/>
      <c r="JZV287" s="5"/>
      <c r="JZW287" s="5"/>
      <c r="JZX287" s="5"/>
      <c r="JZY287" s="5"/>
      <c r="JZZ287" s="5"/>
      <c r="KAA287" s="5"/>
      <c r="KAB287" s="5"/>
      <c r="KAC287" s="5"/>
      <c r="KAD287" s="5"/>
      <c r="KAE287" s="5"/>
      <c r="KAF287" s="5"/>
      <c r="KAG287" s="5"/>
      <c r="KAH287" s="5"/>
      <c r="KAI287" s="5"/>
      <c r="KAJ287" s="5"/>
      <c r="KAK287" s="5"/>
      <c r="KAL287" s="5"/>
      <c r="KAM287" s="5"/>
      <c r="KAN287" s="5"/>
      <c r="KAO287" s="5"/>
      <c r="KAP287" s="5"/>
      <c r="KAQ287" s="5"/>
      <c r="KAR287" s="5"/>
      <c r="KAS287" s="5"/>
      <c r="KAT287" s="5"/>
      <c r="KAU287" s="5"/>
      <c r="KAV287" s="5"/>
      <c r="KAW287" s="5"/>
      <c r="KAX287" s="5"/>
      <c r="KAY287" s="5"/>
      <c r="KAZ287" s="5"/>
      <c r="KBA287" s="5"/>
      <c r="KBB287" s="5"/>
      <c r="KBC287" s="5"/>
      <c r="KBD287" s="5"/>
      <c r="KBE287" s="5"/>
      <c r="KBF287" s="5"/>
      <c r="KBG287" s="5"/>
      <c r="KBH287" s="5"/>
      <c r="KBI287" s="5"/>
      <c r="KBJ287" s="5"/>
      <c r="KBK287" s="5"/>
      <c r="KBL287" s="5"/>
      <c r="KBM287" s="5"/>
      <c r="KBN287" s="5"/>
      <c r="KBO287" s="5"/>
      <c r="KBP287" s="5"/>
      <c r="KBQ287" s="5"/>
      <c r="KBR287" s="5"/>
      <c r="KBS287" s="5"/>
      <c r="KBT287" s="5"/>
      <c r="KBU287" s="5"/>
      <c r="KBV287" s="5"/>
      <c r="KBW287" s="5"/>
      <c r="KBX287" s="5"/>
      <c r="KBY287" s="5"/>
      <c r="KBZ287" s="5"/>
      <c r="KCA287" s="5"/>
      <c r="KCB287" s="5"/>
      <c r="KCC287" s="5"/>
      <c r="KCD287" s="5"/>
      <c r="KCE287" s="5"/>
      <c r="KCF287" s="5"/>
      <c r="KCG287" s="5"/>
      <c r="KCH287" s="5"/>
      <c r="KCI287" s="5"/>
      <c r="KCJ287" s="5"/>
      <c r="KCK287" s="5"/>
      <c r="KCL287" s="5"/>
      <c r="KCM287" s="5"/>
      <c r="KCN287" s="5"/>
      <c r="KCO287" s="5"/>
      <c r="KCP287" s="5"/>
      <c r="KCQ287" s="5"/>
      <c r="KCR287" s="5"/>
      <c r="KCS287" s="5"/>
      <c r="KCT287" s="5"/>
      <c r="KCU287" s="5"/>
      <c r="KCV287" s="5"/>
      <c r="KCW287" s="5"/>
      <c r="KCX287" s="5"/>
      <c r="KCY287" s="5"/>
      <c r="KCZ287" s="5"/>
      <c r="KDA287" s="5"/>
      <c r="KDB287" s="5"/>
      <c r="KDC287" s="5"/>
      <c r="KDD287" s="5"/>
      <c r="KDE287" s="5"/>
      <c r="KDF287" s="5"/>
      <c r="KDG287" s="5"/>
      <c r="KDH287" s="5"/>
      <c r="KDI287" s="5"/>
      <c r="KDJ287" s="5"/>
      <c r="KDK287" s="5"/>
      <c r="KDL287" s="5"/>
      <c r="KDM287" s="5"/>
      <c r="KDN287" s="5"/>
      <c r="KDO287" s="5"/>
      <c r="KDP287" s="5"/>
      <c r="KDQ287" s="5"/>
      <c r="KDR287" s="5"/>
      <c r="KDS287" s="5"/>
      <c r="KDT287" s="5"/>
      <c r="KDU287" s="5"/>
      <c r="KDV287" s="5"/>
      <c r="KDW287" s="5"/>
      <c r="KDX287" s="5"/>
      <c r="KDY287" s="5"/>
      <c r="KDZ287" s="5"/>
      <c r="KEA287" s="5"/>
      <c r="KEB287" s="5"/>
      <c r="KEC287" s="5"/>
      <c r="KED287" s="5"/>
      <c r="KEE287" s="5"/>
      <c r="KEF287" s="5"/>
      <c r="KEG287" s="5"/>
      <c r="KEH287" s="5"/>
      <c r="KEI287" s="5"/>
      <c r="KEJ287" s="5"/>
      <c r="KEK287" s="5"/>
      <c r="KEL287" s="5"/>
      <c r="KEM287" s="5"/>
      <c r="KEN287" s="5"/>
      <c r="KEO287" s="5"/>
      <c r="KEP287" s="5"/>
      <c r="KEQ287" s="5"/>
      <c r="KER287" s="5"/>
      <c r="KES287" s="5"/>
      <c r="KET287" s="5"/>
      <c r="KEU287" s="5"/>
      <c r="KEV287" s="5"/>
      <c r="KEW287" s="5"/>
      <c r="KEX287" s="5"/>
      <c r="KEY287" s="5"/>
      <c r="KEZ287" s="5"/>
      <c r="KFA287" s="5"/>
      <c r="KFB287" s="5"/>
      <c r="KFC287" s="5"/>
      <c r="KFD287" s="5"/>
      <c r="KFE287" s="5"/>
      <c r="KFF287" s="5"/>
      <c r="KFG287" s="5"/>
      <c r="KFH287" s="5"/>
      <c r="KFI287" s="5"/>
      <c r="KFJ287" s="5"/>
      <c r="KFK287" s="5"/>
      <c r="KFL287" s="5"/>
      <c r="KFM287" s="5"/>
      <c r="KFN287" s="5"/>
      <c r="KFO287" s="5"/>
      <c r="KFP287" s="5"/>
      <c r="KFQ287" s="5"/>
      <c r="KFR287" s="5"/>
      <c r="KFS287" s="5"/>
      <c r="KFT287" s="5"/>
      <c r="KFU287" s="5"/>
      <c r="KFV287" s="5"/>
      <c r="KFW287" s="5"/>
      <c r="KFX287" s="5"/>
      <c r="KFY287" s="5"/>
      <c r="KFZ287" s="5"/>
      <c r="KGA287" s="5"/>
      <c r="KGB287" s="5"/>
      <c r="KGC287" s="5"/>
      <c r="KGD287" s="5"/>
      <c r="KGE287" s="5"/>
      <c r="KGF287" s="5"/>
      <c r="KGG287" s="5"/>
      <c r="KGH287" s="5"/>
      <c r="KGI287" s="5"/>
      <c r="KGJ287" s="5"/>
      <c r="KGK287" s="5"/>
      <c r="KGL287" s="5"/>
      <c r="KGM287" s="5"/>
      <c r="KGN287" s="5"/>
      <c r="KGO287" s="5"/>
      <c r="KGP287" s="5"/>
      <c r="KGQ287" s="5"/>
      <c r="KGR287" s="5"/>
      <c r="KGS287" s="5"/>
      <c r="KGT287" s="5"/>
      <c r="KGU287" s="5"/>
      <c r="KGV287" s="5"/>
      <c r="KGW287" s="5"/>
      <c r="KGX287" s="5"/>
      <c r="KGY287" s="5"/>
      <c r="KGZ287" s="5"/>
      <c r="KHA287" s="5"/>
      <c r="KHB287" s="5"/>
      <c r="KHC287" s="5"/>
      <c r="KHD287" s="5"/>
      <c r="KHE287" s="5"/>
      <c r="KHF287" s="5"/>
      <c r="KHG287" s="5"/>
      <c r="KHH287" s="5"/>
      <c r="KHI287" s="5"/>
      <c r="KHJ287" s="5"/>
      <c r="KHK287" s="5"/>
      <c r="KHL287" s="5"/>
      <c r="KHM287" s="5"/>
      <c r="KHN287" s="5"/>
      <c r="KHO287" s="5"/>
      <c r="KHP287" s="5"/>
      <c r="KHQ287" s="5"/>
      <c r="KHR287" s="5"/>
      <c r="KHS287" s="5"/>
      <c r="KHT287" s="5"/>
      <c r="KHU287" s="5"/>
      <c r="KHV287" s="5"/>
      <c r="KHW287" s="5"/>
      <c r="KHX287" s="5"/>
      <c r="KHY287" s="5"/>
      <c r="KHZ287" s="5"/>
      <c r="KIA287" s="5"/>
      <c r="KIB287" s="5"/>
      <c r="KIC287" s="5"/>
      <c r="KID287" s="5"/>
      <c r="KIE287" s="5"/>
      <c r="KIF287" s="5"/>
      <c r="KIG287" s="5"/>
      <c r="KIH287" s="5"/>
      <c r="KII287" s="5"/>
      <c r="KIJ287" s="5"/>
      <c r="KIK287" s="5"/>
      <c r="KIL287" s="5"/>
      <c r="KIM287" s="5"/>
      <c r="KIN287" s="5"/>
      <c r="KIO287" s="5"/>
      <c r="KIP287" s="5"/>
      <c r="KIQ287" s="5"/>
      <c r="KIR287" s="5"/>
      <c r="KIS287" s="5"/>
      <c r="KIT287" s="5"/>
      <c r="KIU287" s="5"/>
      <c r="KIV287" s="5"/>
      <c r="KIW287" s="5"/>
      <c r="KIX287" s="5"/>
      <c r="KIY287" s="5"/>
      <c r="KIZ287" s="5"/>
      <c r="KJA287" s="5"/>
      <c r="KJB287" s="5"/>
      <c r="KJC287" s="5"/>
      <c r="KJD287" s="5"/>
      <c r="KJE287" s="5"/>
      <c r="KJF287" s="5"/>
      <c r="KJG287" s="5"/>
      <c r="KJH287" s="5"/>
      <c r="KJI287" s="5"/>
      <c r="KJJ287" s="5"/>
      <c r="KJK287" s="5"/>
      <c r="KJL287" s="5"/>
      <c r="KJM287" s="5"/>
      <c r="KJN287" s="5"/>
      <c r="KJO287" s="5"/>
      <c r="KJP287" s="5"/>
      <c r="KJQ287" s="5"/>
      <c r="KJR287" s="5"/>
      <c r="KJS287" s="5"/>
      <c r="KJT287" s="5"/>
      <c r="KJU287" s="5"/>
      <c r="KJV287" s="5"/>
      <c r="KJW287" s="5"/>
      <c r="KJX287" s="5"/>
      <c r="KJY287" s="5"/>
      <c r="KJZ287" s="5"/>
      <c r="KKA287" s="5"/>
      <c r="KKB287" s="5"/>
      <c r="KKC287" s="5"/>
      <c r="KKD287" s="5"/>
      <c r="KKE287" s="5"/>
      <c r="KKF287" s="5"/>
      <c r="KKG287" s="5"/>
      <c r="KKH287" s="5"/>
      <c r="KKI287" s="5"/>
      <c r="KKJ287" s="5"/>
      <c r="KKK287" s="5"/>
      <c r="KKL287" s="5"/>
      <c r="KKM287" s="5"/>
      <c r="KKN287" s="5"/>
      <c r="KKO287" s="5"/>
      <c r="KKP287" s="5"/>
      <c r="KKQ287" s="5"/>
      <c r="KKR287" s="5"/>
      <c r="KKS287" s="5"/>
      <c r="KKT287" s="5"/>
      <c r="KKU287" s="5"/>
      <c r="KKV287" s="5"/>
      <c r="KKW287" s="5"/>
      <c r="KKX287" s="5"/>
      <c r="KKY287" s="5"/>
      <c r="KKZ287" s="5"/>
      <c r="KLA287" s="5"/>
      <c r="KLB287" s="5"/>
      <c r="KLC287" s="5"/>
      <c r="KLD287" s="5"/>
      <c r="KLE287" s="5"/>
      <c r="KLF287" s="5"/>
      <c r="KLG287" s="5"/>
      <c r="KLH287" s="5"/>
      <c r="KLI287" s="5"/>
      <c r="KLJ287" s="5"/>
      <c r="KLK287" s="5"/>
      <c r="KLL287" s="5"/>
      <c r="KLM287" s="5"/>
      <c r="KLN287" s="5"/>
      <c r="KLO287" s="5"/>
      <c r="KLP287" s="5"/>
      <c r="KLQ287" s="5"/>
      <c r="KLR287" s="5"/>
      <c r="KLS287" s="5"/>
      <c r="KLT287" s="5"/>
      <c r="KLU287" s="5"/>
      <c r="KLV287" s="5"/>
      <c r="KLW287" s="5"/>
      <c r="KLX287" s="5"/>
      <c r="KLY287" s="5"/>
      <c r="KLZ287" s="5"/>
      <c r="KMA287" s="5"/>
      <c r="KMB287" s="5"/>
      <c r="KMC287" s="5"/>
      <c r="KMD287" s="5"/>
      <c r="KME287" s="5"/>
      <c r="KMF287" s="5"/>
      <c r="KMG287" s="5"/>
      <c r="KMH287" s="5"/>
      <c r="KMI287" s="5"/>
      <c r="KMJ287" s="5"/>
      <c r="KMK287" s="5"/>
      <c r="KML287" s="5"/>
      <c r="KMM287" s="5"/>
      <c r="KMN287" s="5"/>
      <c r="KMO287" s="5"/>
      <c r="KMP287" s="5"/>
      <c r="KMQ287" s="5"/>
      <c r="KMR287" s="5"/>
      <c r="KMS287" s="5"/>
      <c r="KMT287" s="5"/>
      <c r="KMU287" s="5"/>
      <c r="KMV287" s="5"/>
      <c r="KMW287" s="5"/>
      <c r="KMX287" s="5"/>
      <c r="KMY287" s="5"/>
      <c r="KMZ287" s="5"/>
      <c r="KNA287" s="5"/>
      <c r="KNB287" s="5"/>
      <c r="KNC287" s="5"/>
      <c r="KND287" s="5"/>
      <c r="KNE287" s="5"/>
      <c r="KNF287" s="5"/>
      <c r="KNG287" s="5"/>
      <c r="KNH287" s="5"/>
      <c r="KNI287" s="5"/>
      <c r="KNJ287" s="5"/>
      <c r="KNK287" s="5"/>
      <c r="KNL287" s="5"/>
      <c r="KNM287" s="5"/>
      <c r="KNN287" s="5"/>
      <c r="KNO287" s="5"/>
      <c r="KNP287" s="5"/>
      <c r="KNQ287" s="5"/>
      <c r="KNR287" s="5"/>
      <c r="KNS287" s="5"/>
      <c r="KNT287" s="5"/>
      <c r="KNU287" s="5"/>
      <c r="KNV287" s="5"/>
      <c r="KNW287" s="5"/>
      <c r="KNX287" s="5"/>
      <c r="KNY287" s="5"/>
      <c r="KNZ287" s="5"/>
      <c r="KOA287" s="5"/>
      <c r="KOB287" s="5"/>
      <c r="KOC287" s="5"/>
      <c r="KOD287" s="5"/>
      <c r="KOE287" s="5"/>
      <c r="KOF287" s="5"/>
      <c r="KOG287" s="5"/>
      <c r="KOH287" s="5"/>
      <c r="KOI287" s="5"/>
      <c r="KOJ287" s="5"/>
      <c r="KOK287" s="5"/>
      <c r="KOL287" s="5"/>
      <c r="KOM287" s="5"/>
      <c r="KON287" s="5"/>
      <c r="KOO287" s="5"/>
      <c r="KOP287" s="5"/>
      <c r="KOQ287" s="5"/>
      <c r="KOR287" s="5"/>
      <c r="KOS287" s="5"/>
      <c r="KOT287" s="5"/>
      <c r="KOU287" s="5"/>
      <c r="KOV287" s="5"/>
      <c r="KOW287" s="5"/>
      <c r="KOX287" s="5"/>
      <c r="KOY287" s="5"/>
      <c r="KOZ287" s="5"/>
      <c r="KPA287" s="5"/>
      <c r="KPB287" s="5"/>
      <c r="KPC287" s="5"/>
      <c r="KPD287" s="5"/>
      <c r="KPE287" s="5"/>
      <c r="KPF287" s="5"/>
      <c r="KPG287" s="5"/>
      <c r="KPH287" s="5"/>
      <c r="KPI287" s="5"/>
      <c r="KPJ287" s="5"/>
      <c r="KPK287" s="5"/>
      <c r="KPL287" s="5"/>
      <c r="KPM287" s="5"/>
      <c r="KPN287" s="5"/>
      <c r="KPO287" s="5"/>
      <c r="KPP287" s="5"/>
      <c r="KPQ287" s="5"/>
      <c r="KPR287" s="5"/>
      <c r="KPS287" s="5"/>
      <c r="KPT287" s="5"/>
      <c r="KPU287" s="5"/>
      <c r="KPV287" s="5"/>
      <c r="KPW287" s="5"/>
      <c r="KPX287" s="5"/>
      <c r="KPY287" s="5"/>
      <c r="KPZ287" s="5"/>
      <c r="KQA287" s="5"/>
      <c r="KQB287" s="5"/>
      <c r="KQC287" s="5"/>
      <c r="KQD287" s="5"/>
      <c r="KQE287" s="5"/>
      <c r="KQF287" s="5"/>
      <c r="KQG287" s="5"/>
      <c r="KQH287" s="5"/>
      <c r="KQI287" s="5"/>
      <c r="KQJ287" s="5"/>
      <c r="KQK287" s="5"/>
      <c r="KQL287" s="5"/>
      <c r="KQM287" s="5"/>
      <c r="KQN287" s="5"/>
      <c r="KQO287" s="5"/>
      <c r="KQP287" s="5"/>
      <c r="KQQ287" s="5"/>
      <c r="KQR287" s="5"/>
      <c r="KQS287" s="5"/>
      <c r="KQT287" s="5"/>
      <c r="KQU287" s="5"/>
      <c r="KQV287" s="5"/>
      <c r="KQW287" s="5"/>
      <c r="KQX287" s="5"/>
      <c r="KQY287" s="5"/>
      <c r="KQZ287" s="5"/>
      <c r="KRA287" s="5"/>
      <c r="KRB287" s="5"/>
      <c r="KRC287" s="5"/>
      <c r="KRD287" s="5"/>
      <c r="KRE287" s="5"/>
      <c r="KRF287" s="5"/>
      <c r="KRG287" s="5"/>
      <c r="KRH287" s="5"/>
      <c r="KRI287" s="5"/>
      <c r="KRJ287" s="5"/>
      <c r="KRK287" s="5"/>
      <c r="KRL287" s="5"/>
      <c r="KRM287" s="5"/>
      <c r="KRN287" s="5"/>
      <c r="KRO287" s="5"/>
      <c r="KRP287" s="5"/>
      <c r="KRQ287" s="5"/>
      <c r="KRR287" s="5"/>
      <c r="KRS287" s="5"/>
      <c r="KRT287" s="5"/>
      <c r="KRU287" s="5"/>
      <c r="KRV287" s="5"/>
      <c r="KRW287" s="5"/>
      <c r="KRX287" s="5"/>
      <c r="KRY287" s="5"/>
      <c r="KRZ287" s="5"/>
      <c r="KSA287" s="5"/>
      <c r="KSB287" s="5"/>
      <c r="KSC287" s="5"/>
      <c r="KSD287" s="5"/>
      <c r="KSE287" s="5"/>
      <c r="KSF287" s="5"/>
      <c r="KSG287" s="5"/>
      <c r="KSH287" s="5"/>
      <c r="KSI287" s="5"/>
      <c r="KSJ287" s="5"/>
      <c r="KSK287" s="5"/>
      <c r="KSL287" s="5"/>
      <c r="KSM287" s="5"/>
      <c r="KSN287" s="5"/>
      <c r="KSO287" s="5"/>
      <c r="KSP287" s="5"/>
      <c r="KSQ287" s="5"/>
      <c r="KSR287" s="5"/>
      <c r="KSS287" s="5"/>
      <c r="KST287" s="5"/>
      <c r="KSU287" s="5"/>
      <c r="KSV287" s="5"/>
      <c r="KSW287" s="5"/>
      <c r="KSX287" s="5"/>
      <c r="KSY287" s="5"/>
      <c r="KSZ287" s="5"/>
      <c r="KTA287" s="5"/>
      <c r="KTB287" s="5"/>
      <c r="KTC287" s="5"/>
      <c r="KTD287" s="5"/>
      <c r="KTE287" s="5"/>
      <c r="KTF287" s="5"/>
      <c r="KTG287" s="5"/>
      <c r="KTH287" s="5"/>
      <c r="KTI287" s="5"/>
      <c r="KTJ287" s="5"/>
      <c r="KTK287" s="5"/>
      <c r="KTL287" s="5"/>
      <c r="KTM287" s="5"/>
      <c r="KTN287" s="5"/>
      <c r="KTO287" s="5"/>
      <c r="KTP287" s="5"/>
      <c r="KTQ287" s="5"/>
      <c r="KTR287" s="5"/>
      <c r="KTS287" s="5"/>
      <c r="KTT287" s="5"/>
      <c r="KTU287" s="5"/>
      <c r="KTV287" s="5"/>
      <c r="KTW287" s="5"/>
      <c r="KTX287" s="5"/>
      <c r="KTY287" s="5"/>
      <c r="KTZ287" s="5"/>
      <c r="KUA287" s="5"/>
      <c r="KUB287" s="5"/>
      <c r="KUC287" s="5"/>
      <c r="KUD287" s="5"/>
      <c r="KUE287" s="5"/>
      <c r="KUF287" s="5"/>
      <c r="KUG287" s="5"/>
      <c r="KUH287" s="5"/>
      <c r="KUI287" s="5"/>
      <c r="KUJ287" s="5"/>
      <c r="KUK287" s="5"/>
      <c r="KUL287" s="5"/>
      <c r="KUM287" s="5"/>
      <c r="KUN287" s="5"/>
      <c r="KUO287" s="5"/>
      <c r="KUP287" s="5"/>
      <c r="KUQ287" s="5"/>
      <c r="KUR287" s="5"/>
      <c r="KUS287" s="5"/>
      <c r="KUT287" s="5"/>
      <c r="KUU287" s="5"/>
      <c r="KUV287" s="5"/>
      <c r="KUW287" s="5"/>
      <c r="KUX287" s="5"/>
      <c r="KUY287" s="5"/>
      <c r="KUZ287" s="5"/>
      <c r="KVA287" s="5"/>
      <c r="KVB287" s="5"/>
      <c r="KVC287" s="5"/>
      <c r="KVD287" s="5"/>
      <c r="KVE287" s="5"/>
      <c r="KVF287" s="5"/>
      <c r="KVG287" s="5"/>
      <c r="KVH287" s="5"/>
      <c r="KVI287" s="5"/>
      <c r="KVJ287" s="5"/>
      <c r="KVK287" s="5"/>
      <c r="KVL287" s="5"/>
      <c r="KVM287" s="5"/>
      <c r="KVN287" s="5"/>
      <c r="KVO287" s="5"/>
      <c r="KVP287" s="5"/>
      <c r="KVQ287" s="5"/>
      <c r="KVR287" s="5"/>
      <c r="KVS287" s="5"/>
      <c r="KVT287" s="5"/>
      <c r="KVU287" s="5"/>
      <c r="KVV287" s="5"/>
      <c r="KVW287" s="5"/>
      <c r="KVX287" s="5"/>
      <c r="KVY287" s="5"/>
      <c r="KVZ287" s="5"/>
      <c r="KWA287" s="5"/>
      <c r="KWB287" s="5"/>
      <c r="KWC287" s="5"/>
      <c r="KWD287" s="5"/>
      <c r="KWE287" s="5"/>
      <c r="KWF287" s="5"/>
      <c r="KWG287" s="5"/>
      <c r="KWH287" s="5"/>
      <c r="KWI287" s="5"/>
      <c r="KWJ287" s="5"/>
      <c r="KWK287" s="5"/>
      <c r="KWL287" s="5"/>
      <c r="KWM287" s="5"/>
      <c r="KWN287" s="5"/>
      <c r="KWO287" s="5"/>
      <c r="KWP287" s="5"/>
      <c r="KWQ287" s="5"/>
      <c r="KWR287" s="5"/>
      <c r="KWS287" s="5"/>
      <c r="KWT287" s="5"/>
      <c r="KWU287" s="5"/>
      <c r="KWV287" s="5"/>
      <c r="KWW287" s="5"/>
      <c r="KWX287" s="5"/>
      <c r="KWY287" s="5"/>
      <c r="KWZ287" s="5"/>
      <c r="KXA287" s="5"/>
      <c r="KXB287" s="5"/>
      <c r="KXC287" s="5"/>
      <c r="KXD287" s="5"/>
      <c r="KXE287" s="5"/>
      <c r="KXF287" s="5"/>
      <c r="KXG287" s="5"/>
      <c r="KXH287" s="5"/>
      <c r="KXI287" s="5"/>
      <c r="KXJ287" s="5"/>
      <c r="KXK287" s="5"/>
      <c r="KXL287" s="5"/>
      <c r="KXM287" s="5"/>
      <c r="KXN287" s="5"/>
      <c r="KXO287" s="5"/>
      <c r="KXP287" s="5"/>
      <c r="KXQ287" s="5"/>
      <c r="KXR287" s="5"/>
      <c r="KXS287" s="5"/>
      <c r="KXT287" s="5"/>
      <c r="KXU287" s="5"/>
      <c r="KXV287" s="5"/>
      <c r="KXW287" s="5"/>
      <c r="KXX287" s="5"/>
      <c r="KXY287" s="5"/>
      <c r="KXZ287" s="5"/>
      <c r="KYA287" s="5"/>
      <c r="KYB287" s="5"/>
      <c r="KYC287" s="5"/>
      <c r="KYD287" s="5"/>
      <c r="KYE287" s="5"/>
      <c r="KYF287" s="5"/>
      <c r="KYG287" s="5"/>
      <c r="KYH287" s="5"/>
      <c r="KYI287" s="5"/>
      <c r="KYJ287" s="5"/>
      <c r="KYK287" s="5"/>
      <c r="KYL287" s="5"/>
      <c r="KYM287" s="5"/>
      <c r="KYN287" s="5"/>
      <c r="KYO287" s="5"/>
      <c r="KYP287" s="5"/>
      <c r="KYQ287" s="5"/>
      <c r="KYR287" s="5"/>
      <c r="KYS287" s="5"/>
      <c r="KYT287" s="5"/>
      <c r="KYU287" s="5"/>
      <c r="KYV287" s="5"/>
      <c r="KYW287" s="5"/>
      <c r="KYX287" s="5"/>
      <c r="KYY287" s="5"/>
      <c r="KYZ287" s="5"/>
      <c r="KZA287" s="5"/>
      <c r="KZB287" s="5"/>
      <c r="KZC287" s="5"/>
      <c r="KZD287" s="5"/>
      <c r="KZE287" s="5"/>
      <c r="KZF287" s="5"/>
      <c r="KZG287" s="5"/>
      <c r="KZH287" s="5"/>
      <c r="KZI287" s="5"/>
      <c r="KZJ287" s="5"/>
      <c r="KZK287" s="5"/>
      <c r="KZL287" s="5"/>
      <c r="KZM287" s="5"/>
      <c r="KZN287" s="5"/>
      <c r="KZO287" s="5"/>
      <c r="KZP287" s="5"/>
      <c r="KZQ287" s="5"/>
      <c r="KZR287" s="5"/>
      <c r="KZS287" s="5"/>
      <c r="KZT287" s="5"/>
      <c r="KZU287" s="5"/>
      <c r="KZV287" s="5"/>
      <c r="KZW287" s="5"/>
      <c r="KZX287" s="5"/>
      <c r="KZY287" s="5"/>
      <c r="KZZ287" s="5"/>
      <c r="LAA287" s="5"/>
      <c r="LAB287" s="5"/>
      <c r="LAC287" s="5"/>
      <c r="LAD287" s="5"/>
      <c r="LAE287" s="5"/>
      <c r="LAF287" s="5"/>
      <c r="LAG287" s="5"/>
      <c r="LAH287" s="5"/>
      <c r="LAI287" s="5"/>
      <c r="LAJ287" s="5"/>
      <c r="LAK287" s="5"/>
      <c r="LAL287" s="5"/>
      <c r="LAM287" s="5"/>
      <c r="LAN287" s="5"/>
      <c r="LAO287" s="5"/>
      <c r="LAP287" s="5"/>
      <c r="LAQ287" s="5"/>
      <c r="LAR287" s="5"/>
      <c r="LAS287" s="5"/>
      <c r="LAT287" s="5"/>
      <c r="LAU287" s="5"/>
      <c r="LAV287" s="5"/>
      <c r="LAW287" s="5"/>
      <c r="LAX287" s="5"/>
      <c r="LAY287" s="5"/>
      <c r="LAZ287" s="5"/>
      <c r="LBA287" s="5"/>
      <c r="LBB287" s="5"/>
      <c r="LBC287" s="5"/>
      <c r="LBD287" s="5"/>
      <c r="LBE287" s="5"/>
      <c r="LBF287" s="5"/>
      <c r="LBG287" s="5"/>
      <c r="LBH287" s="5"/>
      <c r="LBI287" s="5"/>
      <c r="LBJ287" s="5"/>
      <c r="LBK287" s="5"/>
      <c r="LBL287" s="5"/>
      <c r="LBM287" s="5"/>
      <c r="LBN287" s="5"/>
      <c r="LBO287" s="5"/>
      <c r="LBP287" s="5"/>
      <c r="LBQ287" s="5"/>
      <c r="LBR287" s="5"/>
      <c r="LBS287" s="5"/>
      <c r="LBT287" s="5"/>
      <c r="LBU287" s="5"/>
      <c r="LBV287" s="5"/>
      <c r="LBW287" s="5"/>
      <c r="LBX287" s="5"/>
      <c r="LBY287" s="5"/>
      <c r="LBZ287" s="5"/>
      <c r="LCA287" s="5"/>
      <c r="LCB287" s="5"/>
      <c r="LCC287" s="5"/>
      <c r="LCD287" s="5"/>
      <c r="LCE287" s="5"/>
      <c r="LCF287" s="5"/>
      <c r="LCG287" s="5"/>
      <c r="LCH287" s="5"/>
      <c r="LCI287" s="5"/>
      <c r="LCJ287" s="5"/>
      <c r="LCK287" s="5"/>
      <c r="LCL287" s="5"/>
      <c r="LCM287" s="5"/>
      <c r="LCN287" s="5"/>
      <c r="LCO287" s="5"/>
      <c r="LCP287" s="5"/>
      <c r="LCQ287" s="5"/>
      <c r="LCR287" s="5"/>
      <c r="LCS287" s="5"/>
      <c r="LCT287" s="5"/>
      <c r="LCU287" s="5"/>
      <c r="LCV287" s="5"/>
      <c r="LCW287" s="5"/>
      <c r="LCX287" s="5"/>
      <c r="LCY287" s="5"/>
      <c r="LCZ287" s="5"/>
      <c r="LDA287" s="5"/>
      <c r="LDB287" s="5"/>
      <c r="LDC287" s="5"/>
      <c r="LDD287" s="5"/>
      <c r="LDE287" s="5"/>
      <c r="LDF287" s="5"/>
      <c r="LDG287" s="5"/>
      <c r="LDH287" s="5"/>
      <c r="LDI287" s="5"/>
      <c r="LDJ287" s="5"/>
      <c r="LDK287" s="5"/>
      <c r="LDL287" s="5"/>
      <c r="LDM287" s="5"/>
      <c r="LDN287" s="5"/>
      <c r="LDO287" s="5"/>
      <c r="LDP287" s="5"/>
      <c r="LDQ287" s="5"/>
      <c r="LDR287" s="5"/>
      <c r="LDS287" s="5"/>
      <c r="LDT287" s="5"/>
      <c r="LDU287" s="5"/>
      <c r="LDV287" s="5"/>
      <c r="LDW287" s="5"/>
      <c r="LDX287" s="5"/>
      <c r="LDY287" s="5"/>
      <c r="LDZ287" s="5"/>
      <c r="LEA287" s="5"/>
      <c r="LEB287" s="5"/>
      <c r="LEC287" s="5"/>
      <c r="LED287" s="5"/>
      <c r="LEE287" s="5"/>
      <c r="LEF287" s="5"/>
      <c r="LEG287" s="5"/>
      <c r="LEH287" s="5"/>
      <c r="LEI287" s="5"/>
      <c r="LEJ287" s="5"/>
      <c r="LEK287" s="5"/>
      <c r="LEL287" s="5"/>
      <c r="LEM287" s="5"/>
      <c r="LEN287" s="5"/>
      <c r="LEO287" s="5"/>
      <c r="LEP287" s="5"/>
      <c r="LEQ287" s="5"/>
      <c r="LER287" s="5"/>
      <c r="LES287" s="5"/>
      <c r="LET287" s="5"/>
      <c r="LEU287" s="5"/>
      <c r="LEV287" s="5"/>
      <c r="LEW287" s="5"/>
      <c r="LEX287" s="5"/>
      <c r="LEY287" s="5"/>
      <c r="LEZ287" s="5"/>
      <c r="LFA287" s="5"/>
      <c r="LFB287" s="5"/>
      <c r="LFC287" s="5"/>
      <c r="LFD287" s="5"/>
      <c r="LFE287" s="5"/>
      <c r="LFF287" s="5"/>
      <c r="LFG287" s="5"/>
      <c r="LFH287" s="5"/>
      <c r="LFI287" s="5"/>
      <c r="LFJ287" s="5"/>
      <c r="LFK287" s="5"/>
      <c r="LFL287" s="5"/>
      <c r="LFM287" s="5"/>
      <c r="LFN287" s="5"/>
      <c r="LFO287" s="5"/>
      <c r="LFP287" s="5"/>
      <c r="LFQ287" s="5"/>
      <c r="LFR287" s="5"/>
      <c r="LFS287" s="5"/>
      <c r="LFT287" s="5"/>
      <c r="LFU287" s="5"/>
      <c r="LFV287" s="5"/>
      <c r="LFW287" s="5"/>
      <c r="LFX287" s="5"/>
      <c r="LFY287" s="5"/>
      <c r="LFZ287" s="5"/>
      <c r="LGA287" s="5"/>
      <c r="LGB287" s="5"/>
      <c r="LGC287" s="5"/>
      <c r="LGD287" s="5"/>
      <c r="LGE287" s="5"/>
      <c r="LGF287" s="5"/>
      <c r="LGG287" s="5"/>
      <c r="LGH287" s="5"/>
      <c r="LGI287" s="5"/>
      <c r="LGJ287" s="5"/>
      <c r="LGK287" s="5"/>
      <c r="LGL287" s="5"/>
      <c r="LGM287" s="5"/>
      <c r="LGN287" s="5"/>
      <c r="LGO287" s="5"/>
      <c r="LGP287" s="5"/>
      <c r="LGQ287" s="5"/>
      <c r="LGR287" s="5"/>
      <c r="LGS287" s="5"/>
      <c r="LGT287" s="5"/>
      <c r="LGU287" s="5"/>
      <c r="LGV287" s="5"/>
      <c r="LGW287" s="5"/>
      <c r="LGX287" s="5"/>
      <c r="LGY287" s="5"/>
      <c r="LGZ287" s="5"/>
      <c r="LHA287" s="5"/>
      <c r="LHB287" s="5"/>
      <c r="LHC287" s="5"/>
      <c r="LHD287" s="5"/>
      <c r="LHE287" s="5"/>
      <c r="LHF287" s="5"/>
      <c r="LHG287" s="5"/>
      <c r="LHH287" s="5"/>
      <c r="LHI287" s="5"/>
      <c r="LHJ287" s="5"/>
      <c r="LHK287" s="5"/>
      <c r="LHL287" s="5"/>
      <c r="LHM287" s="5"/>
      <c r="LHN287" s="5"/>
      <c r="LHO287" s="5"/>
      <c r="LHP287" s="5"/>
      <c r="LHQ287" s="5"/>
      <c r="LHR287" s="5"/>
      <c r="LHS287" s="5"/>
      <c r="LHT287" s="5"/>
      <c r="LHU287" s="5"/>
      <c r="LHV287" s="5"/>
      <c r="LHW287" s="5"/>
      <c r="LHX287" s="5"/>
      <c r="LHY287" s="5"/>
      <c r="LHZ287" s="5"/>
      <c r="LIA287" s="5"/>
      <c r="LIB287" s="5"/>
      <c r="LIC287" s="5"/>
      <c r="LID287" s="5"/>
      <c r="LIE287" s="5"/>
      <c r="LIF287" s="5"/>
      <c r="LIG287" s="5"/>
      <c r="LIH287" s="5"/>
      <c r="LII287" s="5"/>
      <c r="LIJ287" s="5"/>
      <c r="LIK287" s="5"/>
      <c r="LIL287" s="5"/>
      <c r="LIM287" s="5"/>
      <c r="LIN287" s="5"/>
      <c r="LIO287" s="5"/>
      <c r="LIP287" s="5"/>
      <c r="LIQ287" s="5"/>
      <c r="LIR287" s="5"/>
      <c r="LIS287" s="5"/>
      <c r="LIT287" s="5"/>
      <c r="LIU287" s="5"/>
      <c r="LIV287" s="5"/>
      <c r="LIW287" s="5"/>
      <c r="LIX287" s="5"/>
      <c r="LIY287" s="5"/>
      <c r="LIZ287" s="5"/>
      <c r="LJA287" s="5"/>
      <c r="LJB287" s="5"/>
      <c r="LJC287" s="5"/>
      <c r="LJD287" s="5"/>
      <c r="LJE287" s="5"/>
      <c r="LJF287" s="5"/>
      <c r="LJG287" s="5"/>
      <c r="LJH287" s="5"/>
      <c r="LJI287" s="5"/>
      <c r="LJJ287" s="5"/>
      <c r="LJK287" s="5"/>
      <c r="LJL287" s="5"/>
      <c r="LJM287" s="5"/>
      <c r="LJN287" s="5"/>
      <c r="LJO287" s="5"/>
      <c r="LJP287" s="5"/>
      <c r="LJQ287" s="5"/>
      <c r="LJR287" s="5"/>
      <c r="LJS287" s="5"/>
      <c r="LJT287" s="5"/>
      <c r="LJU287" s="5"/>
      <c r="LJV287" s="5"/>
      <c r="LJW287" s="5"/>
      <c r="LJX287" s="5"/>
      <c r="LJY287" s="5"/>
      <c r="LJZ287" s="5"/>
      <c r="LKA287" s="5"/>
      <c r="LKB287" s="5"/>
      <c r="LKC287" s="5"/>
      <c r="LKD287" s="5"/>
      <c r="LKE287" s="5"/>
      <c r="LKF287" s="5"/>
      <c r="LKG287" s="5"/>
      <c r="LKH287" s="5"/>
      <c r="LKI287" s="5"/>
      <c r="LKJ287" s="5"/>
      <c r="LKK287" s="5"/>
      <c r="LKL287" s="5"/>
      <c r="LKM287" s="5"/>
      <c r="LKN287" s="5"/>
      <c r="LKO287" s="5"/>
      <c r="LKP287" s="5"/>
      <c r="LKQ287" s="5"/>
      <c r="LKR287" s="5"/>
      <c r="LKS287" s="5"/>
      <c r="LKT287" s="5"/>
      <c r="LKU287" s="5"/>
      <c r="LKV287" s="5"/>
      <c r="LKW287" s="5"/>
      <c r="LKX287" s="5"/>
      <c r="LKY287" s="5"/>
      <c r="LKZ287" s="5"/>
      <c r="LLA287" s="5"/>
      <c r="LLB287" s="5"/>
      <c r="LLC287" s="5"/>
      <c r="LLD287" s="5"/>
      <c r="LLE287" s="5"/>
      <c r="LLF287" s="5"/>
      <c r="LLG287" s="5"/>
      <c r="LLH287" s="5"/>
      <c r="LLI287" s="5"/>
      <c r="LLJ287" s="5"/>
      <c r="LLK287" s="5"/>
      <c r="LLL287" s="5"/>
      <c r="LLM287" s="5"/>
      <c r="LLN287" s="5"/>
      <c r="LLO287" s="5"/>
      <c r="LLP287" s="5"/>
      <c r="LLQ287" s="5"/>
      <c r="LLR287" s="5"/>
      <c r="LLS287" s="5"/>
      <c r="LLT287" s="5"/>
      <c r="LLU287" s="5"/>
      <c r="LLV287" s="5"/>
      <c r="LLW287" s="5"/>
      <c r="LLX287" s="5"/>
      <c r="LLY287" s="5"/>
      <c r="LLZ287" s="5"/>
      <c r="LMA287" s="5"/>
      <c r="LMB287" s="5"/>
      <c r="LMC287" s="5"/>
      <c r="LMD287" s="5"/>
      <c r="LME287" s="5"/>
      <c r="LMF287" s="5"/>
      <c r="LMG287" s="5"/>
      <c r="LMH287" s="5"/>
      <c r="LMI287" s="5"/>
      <c r="LMJ287" s="5"/>
      <c r="LMK287" s="5"/>
      <c r="LML287" s="5"/>
      <c r="LMM287" s="5"/>
      <c r="LMN287" s="5"/>
      <c r="LMO287" s="5"/>
      <c r="LMP287" s="5"/>
      <c r="LMQ287" s="5"/>
      <c r="LMR287" s="5"/>
      <c r="LMS287" s="5"/>
      <c r="LMT287" s="5"/>
      <c r="LMU287" s="5"/>
      <c r="LMV287" s="5"/>
      <c r="LMW287" s="5"/>
      <c r="LMX287" s="5"/>
      <c r="LMY287" s="5"/>
      <c r="LMZ287" s="5"/>
      <c r="LNA287" s="5"/>
      <c r="LNB287" s="5"/>
      <c r="LNC287" s="5"/>
      <c r="LND287" s="5"/>
      <c r="LNE287" s="5"/>
      <c r="LNF287" s="5"/>
      <c r="LNG287" s="5"/>
      <c r="LNH287" s="5"/>
      <c r="LNI287" s="5"/>
      <c r="LNJ287" s="5"/>
      <c r="LNK287" s="5"/>
      <c r="LNL287" s="5"/>
      <c r="LNM287" s="5"/>
      <c r="LNN287" s="5"/>
      <c r="LNO287" s="5"/>
      <c r="LNP287" s="5"/>
      <c r="LNQ287" s="5"/>
      <c r="LNR287" s="5"/>
      <c r="LNS287" s="5"/>
      <c r="LNT287" s="5"/>
      <c r="LNU287" s="5"/>
      <c r="LNV287" s="5"/>
      <c r="LNW287" s="5"/>
      <c r="LNX287" s="5"/>
      <c r="LNY287" s="5"/>
      <c r="LNZ287" s="5"/>
      <c r="LOA287" s="5"/>
      <c r="LOB287" s="5"/>
      <c r="LOC287" s="5"/>
      <c r="LOD287" s="5"/>
      <c r="LOE287" s="5"/>
      <c r="LOF287" s="5"/>
      <c r="LOG287" s="5"/>
      <c r="LOH287" s="5"/>
      <c r="LOI287" s="5"/>
      <c r="LOJ287" s="5"/>
      <c r="LOK287" s="5"/>
      <c r="LOL287" s="5"/>
      <c r="LOM287" s="5"/>
      <c r="LON287" s="5"/>
      <c r="LOO287" s="5"/>
      <c r="LOP287" s="5"/>
      <c r="LOQ287" s="5"/>
      <c r="LOR287" s="5"/>
      <c r="LOS287" s="5"/>
      <c r="LOT287" s="5"/>
      <c r="LOU287" s="5"/>
      <c r="LOV287" s="5"/>
      <c r="LOW287" s="5"/>
      <c r="LOX287" s="5"/>
      <c r="LOY287" s="5"/>
      <c r="LOZ287" s="5"/>
      <c r="LPA287" s="5"/>
      <c r="LPB287" s="5"/>
      <c r="LPC287" s="5"/>
      <c r="LPD287" s="5"/>
      <c r="LPE287" s="5"/>
      <c r="LPF287" s="5"/>
      <c r="LPG287" s="5"/>
      <c r="LPH287" s="5"/>
      <c r="LPI287" s="5"/>
      <c r="LPJ287" s="5"/>
      <c r="LPK287" s="5"/>
      <c r="LPL287" s="5"/>
      <c r="LPM287" s="5"/>
      <c r="LPN287" s="5"/>
      <c r="LPO287" s="5"/>
      <c r="LPP287" s="5"/>
      <c r="LPQ287" s="5"/>
      <c r="LPR287" s="5"/>
      <c r="LPS287" s="5"/>
      <c r="LPT287" s="5"/>
      <c r="LPU287" s="5"/>
      <c r="LPV287" s="5"/>
      <c r="LPW287" s="5"/>
      <c r="LPX287" s="5"/>
      <c r="LPY287" s="5"/>
      <c r="LPZ287" s="5"/>
      <c r="LQA287" s="5"/>
      <c r="LQB287" s="5"/>
      <c r="LQC287" s="5"/>
      <c r="LQD287" s="5"/>
      <c r="LQE287" s="5"/>
      <c r="LQF287" s="5"/>
      <c r="LQG287" s="5"/>
      <c r="LQH287" s="5"/>
      <c r="LQI287" s="5"/>
      <c r="LQJ287" s="5"/>
      <c r="LQK287" s="5"/>
      <c r="LQL287" s="5"/>
      <c r="LQM287" s="5"/>
      <c r="LQN287" s="5"/>
      <c r="LQO287" s="5"/>
      <c r="LQP287" s="5"/>
      <c r="LQQ287" s="5"/>
      <c r="LQR287" s="5"/>
      <c r="LQS287" s="5"/>
      <c r="LQT287" s="5"/>
      <c r="LQU287" s="5"/>
      <c r="LQV287" s="5"/>
      <c r="LQW287" s="5"/>
      <c r="LQX287" s="5"/>
      <c r="LQY287" s="5"/>
      <c r="LQZ287" s="5"/>
      <c r="LRA287" s="5"/>
      <c r="LRB287" s="5"/>
      <c r="LRC287" s="5"/>
      <c r="LRD287" s="5"/>
      <c r="LRE287" s="5"/>
      <c r="LRF287" s="5"/>
      <c r="LRG287" s="5"/>
      <c r="LRH287" s="5"/>
      <c r="LRI287" s="5"/>
      <c r="LRJ287" s="5"/>
      <c r="LRK287" s="5"/>
      <c r="LRL287" s="5"/>
      <c r="LRM287" s="5"/>
      <c r="LRN287" s="5"/>
      <c r="LRO287" s="5"/>
      <c r="LRP287" s="5"/>
      <c r="LRQ287" s="5"/>
      <c r="LRR287" s="5"/>
      <c r="LRS287" s="5"/>
      <c r="LRT287" s="5"/>
      <c r="LRU287" s="5"/>
      <c r="LRV287" s="5"/>
      <c r="LRW287" s="5"/>
      <c r="LRX287" s="5"/>
      <c r="LRY287" s="5"/>
      <c r="LRZ287" s="5"/>
      <c r="LSA287" s="5"/>
      <c r="LSB287" s="5"/>
      <c r="LSC287" s="5"/>
      <c r="LSD287" s="5"/>
      <c r="LSE287" s="5"/>
      <c r="LSF287" s="5"/>
      <c r="LSG287" s="5"/>
      <c r="LSH287" s="5"/>
      <c r="LSI287" s="5"/>
      <c r="LSJ287" s="5"/>
      <c r="LSK287" s="5"/>
      <c r="LSL287" s="5"/>
      <c r="LSM287" s="5"/>
      <c r="LSN287" s="5"/>
      <c r="LSO287" s="5"/>
      <c r="LSP287" s="5"/>
      <c r="LSQ287" s="5"/>
      <c r="LSR287" s="5"/>
      <c r="LSS287" s="5"/>
      <c r="LST287" s="5"/>
      <c r="LSU287" s="5"/>
      <c r="LSV287" s="5"/>
      <c r="LSW287" s="5"/>
      <c r="LSX287" s="5"/>
      <c r="LSY287" s="5"/>
      <c r="LSZ287" s="5"/>
      <c r="LTA287" s="5"/>
      <c r="LTB287" s="5"/>
      <c r="LTC287" s="5"/>
      <c r="LTD287" s="5"/>
      <c r="LTE287" s="5"/>
      <c r="LTF287" s="5"/>
      <c r="LTG287" s="5"/>
      <c r="LTH287" s="5"/>
      <c r="LTI287" s="5"/>
      <c r="LTJ287" s="5"/>
      <c r="LTK287" s="5"/>
      <c r="LTL287" s="5"/>
      <c r="LTM287" s="5"/>
      <c r="LTN287" s="5"/>
      <c r="LTO287" s="5"/>
      <c r="LTP287" s="5"/>
      <c r="LTQ287" s="5"/>
      <c r="LTR287" s="5"/>
      <c r="LTS287" s="5"/>
      <c r="LTT287" s="5"/>
      <c r="LTU287" s="5"/>
      <c r="LTV287" s="5"/>
      <c r="LTW287" s="5"/>
      <c r="LTX287" s="5"/>
      <c r="LTY287" s="5"/>
      <c r="LTZ287" s="5"/>
      <c r="LUA287" s="5"/>
      <c r="LUB287" s="5"/>
      <c r="LUC287" s="5"/>
      <c r="LUD287" s="5"/>
      <c r="LUE287" s="5"/>
      <c r="LUF287" s="5"/>
      <c r="LUG287" s="5"/>
      <c r="LUH287" s="5"/>
      <c r="LUI287" s="5"/>
      <c r="LUJ287" s="5"/>
      <c r="LUK287" s="5"/>
      <c r="LUL287" s="5"/>
      <c r="LUM287" s="5"/>
      <c r="LUN287" s="5"/>
      <c r="LUO287" s="5"/>
      <c r="LUP287" s="5"/>
      <c r="LUQ287" s="5"/>
      <c r="LUR287" s="5"/>
      <c r="LUS287" s="5"/>
      <c r="LUT287" s="5"/>
      <c r="LUU287" s="5"/>
      <c r="LUV287" s="5"/>
      <c r="LUW287" s="5"/>
      <c r="LUX287" s="5"/>
      <c r="LUY287" s="5"/>
      <c r="LUZ287" s="5"/>
      <c r="LVA287" s="5"/>
      <c r="LVB287" s="5"/>
      <c r="LVC287" s="5"/>
      <c r="LVD287" s="5"/>
      <c r="LVE287" s="5"/>
      <c r="LVF287" s="5"/>
      <c r="LVG287" s="5"/>
      <c r="LVH287" s="5"/>
      <c r="LVI287" s="5"/>
      <c r="LVJ287" s="5"/>
      <c r="LVK287" s="5"/>
      <c r="LVL287" s="5"/>
      <c r="LVM287" s="5"/>
      <c r="LVN287" s="5"/>
      <c r="LVO287" s="5"/>
      <c r="LVP287" s="5"/>
      <c r="LVQ287" s="5"/>
      <c r="LVR287" s="5"/>
      <c r="LVS287" s="5"/>
      <c r="LVT287" s="5"/>
      <c r="LVU287" s="5"/>
      <c r="LVV287" s="5"/>
      <c r="LVW287" s="5"/>
      <c r="LVX287" s="5"/>
      <c r="LVY287" s="5"/>
      <c r="LVZ287" s="5"/>
      <c r="LWA287" s="5"/>
      <c r="LWB287" s="5"/>
      <c r="LWC287" s="5"/>
      <c r="LWD287" s="5"/>
      <c r="LWE287" s="5"/>
      <c r="LWF287" s="5"/>
      <c r="LWG287" s="5"/>
      <c r="LWH287" s="5"/>
      <c r="LWI287" s="5"/>
      <c r="LWJ287" s="5"/>
      <c r="LWK287" s="5"/>
      <c r="LWL287" s="5"/>
      <c r="LWM287" s="5"/>
      <c r="LWN287" s="5"/>
      <c r="LWO287" s="5"/>
      <c r="LWP287" s="5"/>
      <c r="LWQ287" s="5"/>
      <c r="LWR287" s="5"/>
      <c r="LWS287" s="5"/>
      <c r="LWT287" s="5"/>
      <c r="LWU287" s="5"/>
      <c r="LWV287" s="5"/>
      <c r="LWW287" s="5"/>
      <c r="LWX287" s="5"/>
      <c r="LWY287" s="5"/>
      <c r="LWZ287" s="5"/>
      <c r="LXA287" s="5"/>
      <c r="LXB287" s="5"/>
      <c r="LXC287" s="5"/>
      <c r="LXD287" s="5"/>
      <c r="LXE287" s="5"/>
      <c r="LXF287" s="5"/>
      <c r="LXG287" s="5"/>
      <c r="LXH287" s="5"/>
      <c r="LXI287" s="5"/>
      <c r="LXJ287" s="5"/>
      <c r="LXK287" s="5"/>
      <c r="LXL287" s="5"/>
      <c r="LXM287" s="5"/>
      <c r="LXN287" s="5"/>
      <c r="LXO287" s="5"/>
      <c r="LXP287" s="5"/>
      <c r="LXQ287" s="5"/>
      <c r="LXR287" s="5"/>
      <c r="LXS287" s="5"/>
      <c r="LXT287" s="5"/>
      <c r="LXU287" s="5"/>
      <c r="LXV287" s="5"/>
      <c r="LXW287" s="5"/>
      <c r="LXX287" s="5"/>
      <c r="LXY287" s="5"/>
      <c r="LXZ287" s="5"/>
      <c r="LYA287" s="5"/>
      <c r="LYB287" s="5"/>
      <c r="LYC287" s="5"/>
      <c r="LYD287" s="5"/>
      <c r="LYE287" s="5"/>
      <c r="LYF287" s="5"/>
      <c r="LYG287" s="5"/>
      <c r="LYH287" s="5"/>
      <c r="LYI287" s="5"/>
      <c r="LYJ287" s="5"/>
      <c r="LYK287" s="5"/>
      <c r="LYL287" s="5"/>
      <c r="LYM287" s="5"/>
      <c r="LYN287" s="5"/>
      <c r="LYO287" s="5"/>
      <c r="LYP287" s="5"/>
      <c r="LYQ287" s="5"/>
      <c r="LYR287" s="5"/>
      <c r="LYS287" s="5"/>
      <c r="LYT287" s="5"/>
      <c r="LYU287" s="5"/>
      <c r="LYV287" s="5"/>
      <c r="LYW287" s="5"/>
      <c r="LYX287" s="5"/>
      <c r="LYY287" s="5"/>
      <c r="LYZ287" s="5"/>
      <c r="LZA287" s="5"/>
      <c r="LZB287" s="5"/>
      <c r="LZC287" s="5"/>
      <c r="LZD287" s="5"/>
      <c r="LZE287" s="5"/>
      <c r="LZF287" s="5"/>
      <c r="LZG287" s="5"/>
      <c r="LZH287" s="5"/>
      <c r="LZI287" s="5"/>
      <c r="LZJ287" s="5"/>
      <c r="LZK287" s="5"/>
      <c r="LZL287" s="5"/>
      <c r="LZM287" s="5"/>
      <c r="LZN287" s="5"/>
      <c r="LZO287" s="5"/>
      <c r="LZP287" s="5"/>
      <c r="LZQ287" s="5"/>
      <c r="LZR287" s="5"/>
      <c r="LZS287" s="5"/>
      <c r="LZT287" s="5"/>
      <c r="LZU287" s="5"/>
      <c r="LZV287" s="5"/>
      <c r="LZW287" s="5"/>
      <c r="LZX287" s="5"/>
      <c r="LZY287" s="5"/>
      <c r="LZZ287" s="5"/>
      <c r="MAA287" s="5"/>
      <c r="MAB287" s="5"/>
      <c r="MAC287" s="5"/>
      <c r="MAD287" s="5"/>
      <c r="MAE287" s="5"/>
      <c r="MAF287" s="5"/>
      <c r="MAG287" s="5"/>
      <c r="MAH287" s="5"/>
      <c r="MAI287" s="5"/>
      <c r="MAJ287" s="5"/>
      <c r="MAK287" s="5"/>
      <c r="MAL287" s="5"/>
      <c r="MAM287" s="5"/>
      <c r="MAN287" s="5"/>
      <c r="MAO287" s="5"/>
      <c r="MAP287" s="5"/>
      <c r="MAQ287" s="5"/>
      <c r="MAR287" s="5"/>
      <c r="MAS287" s="5"/>
      <c r="MAT287" s="5"/>
      <c r="MAU287" s="5"/>
      <c r="MAV287" s="5"/>
      <c r="MAW287" s="5"/>
      <c r="MAX287" s="5"/>
      <c r="MAY287" s="5"/>
      <c r="MAZ287" s="5"/>
      <c r="MBA287" s="5"/>
      <c r="MBB287" s="5"/>
      <c r="MBC287" s="5"/>
      <c r="MBD287" s="5"/>
      <c r="MBE287" s="5"/>
      <c r="MBF287" s="5"/>
      <c r="MBG287" s="5"/>
      <c r="MBH287" s="5"/>
      <c r="MBI287" s="5"/>
      <c r="MBJ287" s="5"/>
      <c r="MBK287" s="5"/>
      <c r="MBL287" s="5"/>
      <c r="MBM287" s="5"/>
      <c r="MBN287" s="5"/>
      <c r="MBO287" s="5"/>
      <c r="MBP287" s="5"/>
      <c r="MBQ287" s="5"/>
      <c r="MBR287" s="5"/>
      <c r="MBS287" s="5"/>
      <c r="MBT287" s="5"/>
      <c r="MBU287" s="5"/>
      <c r="MBV287" s="5"/>
      <c r="MBW287" s="5"/>
      <c r="MBX287" s="5"/>
      <c r="MBY287" s="5"/>
      <c r="MBZ287" s="5"/>
      <c r="MCA287" s="5"/>
      <c r="MCB287" s="5"/>
      <c r="MCC287" s="5"/>
      <c r="MCD287" s="5"/>
      <c r="MCE287" s="5"/>
      <c r="MCF287" s="5"/>
      <c r="MCG287" s="5"/>
      <c r="MCH287" s="5"/>
      <c r="MCI287" s="5"/>
      <c r="MCJ287" s="5"/>
      <c r="MCK287" s="5"/>
      <c r="MCL287" s="5"/>
      <c r="MCM287" s="5"/>
      <c r="MCN287" s="5"/>
      <c r="MCO287" s="5"/>
      <c r="MCP287" s="5"/>
      <c r="MCQ287" s="5"/>
      <c r="MCR287" s="5"/>
      <c r="MCS287" s="5"/>
      <c r="MCT287" s="5"/>
      <c r="MCU287" s="5"/>
      <c r="MCV287" s="5"/>
      <c r="MCW287" s="5"/>
      <c r="MCX287" s="5"/>
      <c r="MCY287" s="5"/>
      <c r="MCZ287" s="5"/>
      <c r="MDA287" s="5"/>
      <c r="MDB287" s="5"/>
      <c r="MDC287" s="5"/>
      <c r="MDD287" s="5"/>
      <c r="MDE287" s="5"/>
      <c r="MDF287" s="5"/>
      <c r="MDG287" s="5"/>
      <c r="MDH287" s="5"/>
      <c r="MDI287" s="5"/>
      <c r="MDJ287" s="5"/>
      <c r="MDK287" s="5"/>
      <c r="MDL287" s="5"/>
      <c r="MDM287" s="5"/>
      <c r="MDN287" s="5"/>
      <c r="MDO287" s="5"/>
      <c r="MDP287" s="5"/>
      <c r="MDQ287" s="5"/>
      <c r="MDR287" s="5"/>
      <c r="MDS287" s="5"/>
      <c r="MDT287" s="5"/>
      <c r="MDU287" s="5"/>
      <c r="MDV287" s="5"/>
      <c r="MDW287" s="5"/>
      <c r="MDX287" s="5"/>
      <c r="MDY287" s="5"/>
      <c r="MDZ287" s="5"/>
      <c r="MEA287" s="5"/>
      <c r="MEB287" s="5"/>
      <c r="MEC287" s="5"/>
      <c r="MED287" s="5"/>
      <c r="MEE287" s="5"/>
      <c r="MEF287" s="5"/>
      <c r="MEG287" s="5"/>
      <c r="MEH287" s="5"/>
      <c r="MEI287" s="5"/>
      <c r="MEJ287" s="5"/>
      <c r="MEK287" s="5"/>
      <c r="MEL287" s="5"/>
      <c r="MEM287" s="5"/>
      <c r="MEN287" s="5"/>
      <c r="MEO287" s="5"/>
      <c r="MEP287" s="5"/>
      <c r="MEQ287" s="5"/>
      <c r="MER287" s="5"/>
      <c r="MES287" s="5"/>
      <c r="MET287" s="5"/>
      <c r="MEU287" s="5"/>
      <c r="MEV287" s="5"/>
      <c r="MEW287" s="5"/>
      <c r="MEX287" s="5"/>
      <c r="MEY287" s="5"/>
      <c r="MEZ287" s="5"/>
      <c r="MFA287" s="5"/>
      <c r="MFB287" s="5"/>
      <c r="MFC287" s="5"/>
      <c r="MFD287" s="5"/>
      <c r="MFE287" s="5"/>
      <c r="MFF287" s="5"/>
      <c r="MFG287" s="5"/>
      <c r="MFH287" s="5"/>
      <c r="MFI287" s="5"/>
      <c r="MFJ287" s="5"/>
      <c r="MFK287" s="5"/>
      <c r="MFL287" s="5"/>
      <c r="MFM287" s="5"/>
      <c r="MFN287" s="5"/>
      <c r="MFO287" s="5"/>
      <c r="MFP287" s="5"/>
      <c r="MFQ287" s="5"/>
      <c r="MFR287" s="5"/>
      <c r="MFS287" s="5"/>
      <c r="MFT287" s="5"/>
      <c r="MFU287" s="5"/>
      <c r="MFV287" s="5"/>
      <c r="MFW287" s="5"/>
      <c r="MFX287" s="5"/>
      <c r="MFY287" s="5"/>
      <c r="MFZ287" s="5"/>
      <c r="MGA287" s="5"/>
      <c r="MGB287" s="5"/>
      <c r="MGC287" s="5"/>
      <c r="MGD287" s="5"/>
      <c r="MGE287" s="5"/>
      <c r="MGF287" s="5"/>
      <c r="MGG287" s="5"/>
      <c r="MGH287" s="5"/>
      <c r="MGI287" s="5"/>
      <c r="MGJ287" s="5"/>
      <c r="MGK287" s="5"/>
      <c r="MGL287" s="5"/>
      <c r="MGM287" s="5"/>
      <c r="MGN287" s="5"/>
      <c r="MGO287" s="5"/>
      <c r="MGP287" s="5"/>
      <c r="MGQ287" s="5"/>
      <c r="MGR287" s="5"/>
      <c r="MGS287" s="5"/>
      <c r="MGT287" s="5"/>
      <c r="MGU287" s="5"/>
      <c r="MGV287" s="5"/>
      <c r="MGW287" s="5"/>
      <c r="MGX287" s="5"/>
      <c r="MGY287" s="5"/>
      <c r="MGZ287" s="5"/>
      <c r="MHA287" s="5"/>
      <c r="MHB287" s="5"/>
      <c r="MHC287" s="5"/>
      <c r="MHD287" s="5"/>
      <c r="MHE287" s="5"/>
      <c r="MHF287" s="5"/>
      <c r="MHG287" s="5"/>
      <c r="MHH287" s="5"/>
      <c r="MHI287" s="5"/>
      <c r="MHJ287" s="5"/>
      <c r="MHK287" s="5"/>
      <c r="MHL287" s="5"/>
      <c r="MHM287" s="5"/>
      <c r="MHN287" s="5"/>
      <c r="MHO287" s="5"/>
      <c r="MHP287" s="5"/>
      <c r="MHQ287" s="5"/>
      <c r="MHR287" s="5"/>
      <c r="MHS287" s="5"/>
      <c r="MHT287" s="5"/>
      <c r="MHU287" s="5"/>
      <c r="MHV287" s="5"/>
      <c r="MHW287" s="5"/>
      <c r="MHX287" s="5"/>
      <c r="MHY287" s="5"/>
      <c r="MHZ287" s="5"/>
      <c r="MIA287" s="5"/>
      <c r="MIB287" s="5"/>
      <c r="MIC287" s="5"/>
      <c r="MID287" s="5"/>
      <c r="MIE287" s="5"/>
      <c r="MIF287" s="5"/>
      <c r="MIG287" s="5"/>
      <c r="MIH287" s="5"/>
      <c r="MII287" s="5"/>
      <c r="MIJ287" s="5"/>
      <c r="MIK287" s="5"/>
      <c r="MIL287" s="5"/>
      <c r="MIM287" s="5"/>
      <c r="MIN287" s="5"/>
      <c r="MIO287" s="5"/>
      <c r="MIP287" s="5"/>
      <c r="MIQ287" s="5"/>
      <c r="MIR287" s="5"/>
      <c r="MIS287" s="5"/>
      <c r="MIT287" s="5"/>
      <c r="MIU287" s="5"/>
      <c r="MIV287" s="5"/>
      <c r="MIW287" s="5"/>
      <c r="MIX287" s="5"/>
      <c r="MIY287" s="5"/>
      <c r="MIZ287" s="5"/>
      <c r="MJA287" s="5"/>
      <c r="MJB287" s="5"/>
      <c r="MJC287" s="5"/>
      <c r="MJD287" s="5"/>
      <c r="MJE287" s="5"/>
      <c r="MJF287" s="5"/>
      <c r="MJG287" s="5"/>
      <c r="MJH287" s="5"/>
      <c r="MJI287" s="5"/>
      <c r="MJJ287" s="5"/>
      <c r="MJK287" s="5"/>
      <c r="MJL287" s="5"/>
      <c r="MJM287" s="5"/>
      <c r="MJN287" s="5"/>
      <c r="MJO287" s="5"/>
      <c r="MJP287" s="5"/>
      <c r="MJQ287" s="5"/>
      <c r="MJR287" s="5"/>
      <c r="MJS287" s="5"/>
      <c r="MJT287" s="5"/>
      <c r="MJU287" s="5"/>
      <c r="MJV287" s="5"/>
      <c r="MJW287" s="5"/>
      <c r="MJX287" s="5"/>
      <c r="MJY287" s="5"/>
      <c r="MJZ287" s="5"/>
      <c r="MKA287" s="5"/>
      <c r="MKB287" s="5"/>
      <c r="MKC287" s="5"/>
      <c r="MKD287" s="5"/>
      <c r="MKE287" s="5"/>
      <c r="MKF287" s="5"/>
      <c r="MKG287" s="5"/>
      <c r="MKH287" s="5"/>
      <c r="MKI287" s="5"/>
      <c r="MKJ287" s="5"/>
      <c r="MKK287" s="5"/>
      <c r="MKL287" s="5"/>
      <c r="MKM287" s="5"/>
      <c r="MKN287" s="5"/>
      <c r="MKO287" s="5"/>
      <c r="MKP287" s="5"/>
      <c r="MKQ287" s="5"/>
      <c r="MKR287" s="5"/>
      <c r="MKS287" s="5"/>
      <c r="MKT287" s="5"/>
      <c r="MKU287" s="5"/>
      <c r="MKV287" s="5"/>
      <c r="MKW287" s="5"/>
      <c r="MKX287" s="5"/>
      <c r="MKY287" s="5"/>
      <c r="MKZ287" s="5"/>
      <c r="MLA287" s="5"/>
      <c r="MLB287" s="5"/>
      <c r="MLC287" s="5"/>
      <c r="MLD287" s="5"/>
      <c r="MLE287" s="5"/>
      <c r="MLF287" s="5"/>
      <c r="MLG287" s="5"/>
      <c r="MLH287" s="5"/>
      <c r="MLI287" s="5"/>
      <c r="MLJ287" s="5"/>
      <c r="MLK287" s="5"/>
      <c r="MLL287" s="5"/>
      <c r="MLM287" s="5"/>
      <c r="MLN287" s="5"/>
      <c r="MLO287" s="5"/>
      <c r="MLP287" s="5"/>
      <c r="MLQ287" s="5"/>
      <c r="MLR287" s="5"/>
      <c r="MLS287" s="5"/>
      <c r="MLT287" s="5"/>
      <c r="MLU287" s="5"/>
      <c r="MLV287" s="5"/>
      <c r="MLW287" s="5"/>
      <c r="MLX287" s="5"/>
      <c r="MLY287" s="5"/>
      <c r="MLZ287" s="5"/>
      <c r="MMA287" s="5"/>
      <c r="MMB287" s="5"/>
      <c r="MMC287" s="5"/>
      <c r="MMD287" s="5"/>
      <c r="MME287" s="5"/>
      <c r="MMF287" s="5"/>
      <c r="MMG287" s="5"/>
      <c r="MMH287" s="5"/>
      <c r="MMI287" s="5"/>
      <c r="MMJ287" s="5"/>
      <c r="MMK287" s="5"/>
      <c r="MML287" s="5"/>
      <c r="MMM287" s="5"/>
      <c r="MMN287" s="5"/>
      <c r="MMO287" s="5"/>
      <c r="MMP287" s="5"/>
      <c r="MMQ287" s="5"/>
      <c r="MMR287" s="5"/>
      <c r="MMS287" s="5"/>
      <c r="MMT287" s="5"/>
      <c r="MMU287" s="5"/>
      <c r="MMV287" s="5"/>
      <c r="MMW287" s="5"/>
      <c r="MMX287" s="5"/>
      <c r="MMY287" s="5"/>
      <c r="MMZ287" s="5"/>
      <c r="MNA287" s="5"/>
      <c r="MNB287" s="5"/>
      <c r="MNC287" s="5"/>
      <c r="MND287" s="5"/>
      <c r="MNE287" s="5"/>
      <c r="MNF287" s="5"/>
      <c r="MNG287" s="5"/>
      <c r="MNH287" s="5"/>
      <c r="MNI287" s="5"/>
      <c r="MNJ287" s="5"/>
      <c r="MNK287" s="5"/>
      <c r="MNL287" s="5"/>
      <c r="MNM287" s="5"/>
      <c r="MNN287" s="5"/>
      <c r="MNO287" s="5"/>
      <c r="MNP287" s="5"/>
      <c r="MNQ287" s="5"/>
      <c r="MNR287" s="5"/>
      <c r="MNS287" s="5"/>
      <c r="MNT287" s="5"/>
      <c r="MNU287" s="5"/>
      <c r="MNV287" s="5"/>
      <c r="MNW287" s="5"/>
      <c r="MNX287" s="5"/>
      <c r="MNY287" s="5"/>
      <c r="MNZ287" s="5"/>
      <c r="MOA287" s="5"/>
      <c r="MOB287" s="5"/>
      <c r="MOC287" s="5"/>
      <c r="MOD287" s="5"/>
      <c r="MOE287" s="5"/>
      <c r="MOF287" s="5"/>
      <c r="MOG287" s="5"/>
      <c r="MOH287" s="5"/>
      <c r="MOI287" s="5"/>
      <c r="MOJ287" s="5"/>
      <c r="MOK287" s="5"/>
      <c r="MOL287" s="5"/>
      <c r="MOM287" s="5"/>
      <c r="MON287" s="5"/>
      <c r="MOO287" s="5"/>
      <c r="MOP287" s="5"/>
      <c r="MOQ287" s="5"/>
      <c r="MOR287" s="5"/>
      <c r="MOS287" s="5"/>
      <c r="MOT287" s="5"/>
      <c r="MOU287" s="5"/>
      <c r="MOV287" s="5"/>
      <c r="MOW287" s="5"/>
      <c r="MOX287" s="5"/>
      <c r="MOY287" s="5"/>
      <c r="MOZ287" s="5"/>
      <c r="MPA287" s="5"/>
      <c r="MPB287" s="5"/>
      <c r="MPC287" s="5"/>
      <c r="MPD287" s="5"/>
      <c r="MPE287" s="5"/>
      <c r="MPF287" s="5"/>
      <c r="MPG287" s="5"/>
      <c r="MPH287" s="5"/>
      <c r="MPI287" s="5"/>
      <c r="MPJ287" s="5"/>
      <c r="MPK287" s="5"/>
      <c r="MPL287" s="5"/>
      <c r="MPM287" s="5"/>
      <c r="MPN287" s="5"/>
      <c r="MPO287" s="5"/>
      <c r="MPP287" s="5"/>
      <c r="MPQ287" s="5"/>
      <c r="MPR287" s="5"/>
      <c r="MPS287" s="5"/>
      <c r="MPT287" s="5"/>
      <c r="MPU287" s="5"/>
      <c r="MPV287" s="5"/>
      <c r="MPW287" s="5"/>
      <c r="MPX287" s="5"/>
      <c r="MPY287" s="5"/>
      <c r="MPZ287" s="5"/>
      <c r="MQA287" s="5"/>
      <c r="MQB287" s="5"/>
      <c r="MQC287" s="5"/>
      <c r="MQD287" s="5"/>
      <c r="MQE287" s="5"/>
      <c r="MQF287" s="5"/>
      <c r="MQG287" s="5"/>
      <c r="MQH287" s="5"/>
      <c r="MQI287" s="5"/>
      <c r="MQJ287" s="5"/>
      <c r="MQK287" s="5"/>
      <c r="MQL287" s="5"/>
      <c r="MQM287" s="5"/>
      <c r="MQN287" s="5"/>
      <c r="MQO287" s="5"/>
      <c r="MQP287" s="5"/>
      <c r="MQQ287" s="5"/>
      <c r="MQR287" s="5"/>
      <c r="MQS287" s="5"/>
      <c r="MQT287" s="5"/>
      <c r="MQU287" s="5"/>
      <c r="MQV287" s="5"/>
      <c r="MQW287" s="5"/>
      <c r="MQX287" s="5"/>
      <c r="MQY287" s="5"/>
      <c r="MQZ287" s="5"/>
      <c r="MRA287" s="5"/>
      <c r="MRB287" s="5"/>
      <c r="MRC287" s="5"/>
      <c r="MRD287" s="5"/>
      <c r="MRE287" s="5"/>
      <c r="MRF287" s="5"/>
      <c r="MRG287" s="5"/>
      <c r="MRH287" s="5"/>
      <c r="MRI287" s="5"/>
      <c r="MRJ287" s="5"/>
      <c r="MRK287" s="5"/>
      <c r="MRL287" s="5"/>
      <c r="MRM287" s="5"/>
      <c r="MRN287" s="5"/>
      <c r="MRO287" s="5"/>
      <c r="MRP287" s="5"/>
      <c r="MRQ287" s="5"/>
      <c r="MRR287" s="5"/>
      <c r="MRS287" s="5"/>
      <c r="MRT287" s="5"/>
      <c r="MRU287" s="5"/>
      <c r="MRV287" s="5"/>
      <c r="MRW287" s="5"/>
      <c r="MRX287" s="5"/>
      <c r="MRY287" s="5"/>
      <c r="MRZ287" s="5"/>
      <c r="MSA287" s="5"/>
      <c r="MSB287" s="5"/>
      <c r="MSC287" s="5"/>
      <c r="MSD287" s="5"/>
      <c r="MSE287" s="5"/>
      <c r="MSF287" s="5"/>
      <c r="MSG287" s="5"/>
      <c r="MSH287" s="5"/>
      <c r="MSI287" s="5"/>
      <c r="MSJ287" s="5"/>
      <c r="MSK287" s="5"/>
      <c r="MSL287" s="5"/>
      <c r="MSM287" s="5"/>
      <c r="MSN287" s="5"/>
      <c r="MSO287" s="5"/>
      <c r="MSP287" s="5"/>
      <c r="MSQ287" s="5"/>
      <c r="MSR287" s="5"/>
      <c r="MSS287" s="5"/>
      <c r="MST287" s="5"/>
      <c r="MSU287" s="5"/>
      <c r="MSV287" s="5"/>
      <c r="MSW287" s="5"/>
      <c r="MSX287" s="5"/>
      <c r="MSY287" s="5"/>
      <c r="MSZ287" s="5"/>
      <c r="MTA287" s="5"/>
      <c r="MTB287" s="5"/>
      <c r="MTC287" s="5"/>
      <c r="MTD287" s="5"/>
      <c r="MTE287" s="5"/>
      <c r="MTF287" s="5"/>
      <c r="MTG287" s="5"/>
      <c r="MTH287" s="5"/>
      <c r="MTI287" s="5"/>
      <c r="MTJ287" s="5"/>
      <c r="MTK287" s="5"/>
      <c r="MTL287" s="5"/>
      <c r="MTM287" s="5"/>
      <c r="MTN287" s="5"/>
      <c r="MTO287" s="5"/>
      <c r="MTP287" s="5"/>
      <c r="MTQ287" s="5"/>
      <c r="MTR287" s="5"/>
      <c r="MTS287" s="5"/>
      <c r="MTT287" s="5"/>
      <c r="MTU287" s="5"/>
      <c r="MTV287" s="5"/>
      <c r="MTW287" s="5"/>
      <c r="MTX287" s="5"/>
      <c r="MTY287" s="5"/>
      <c r="MTZ287" s="5"/>
      <c r="MUA287" s="5"/>
      <c r="MUB287" s="5"/>
      <c r="MUC287" s="5"/>
      <c r="MUD287" s="5"/>
      <c r="MUE287" s="5"/>
      <c r="MUF287" s="5"/>
      <c r="MUG287" s="5"/>
      <c r="MUH287" s="5"/>
      <c r="MUI287" s="5"/>
      <c r="MUJ287" s="5"/>
      <c r="MUK287" s="5"/>
      <c r="MUL287" s="5"/>
      <c r="MUM287" s="5"/>
      <c r="MUN287" s="5"/>
      <c r="MUO287" s="5"/>
      <c r="MUP287" s="5"/>
      <c r="MUQ287" s="5"/>
      <c r="MUR287" s="5"/>
      <c r="MUS287" s="5"/>
      <c r="MUT287" s="5"/>
      <c r="MUU287" s="5"/>
      <c r="MUV287" s="5"/>
      <c r="MUW287" s="5"/>
      <c r="MUX287" s="5"/>
      <c r="MUY287" s="5"/>
      <c r="MUZ287" s="5"/>
      <c r="MVA287" s="5"/>
      <c r="MVB287" s="5"/>
      <c r="MVC287" s="5"/>
      <c r="MVD287" s="5"/>
      <c r="MVE287" s="5"/>
      <c r="MVF287" s="5"/>
      <c r="MVG287" s="5"/>
      <c r="MVH287" s="5"/>
      <c r="MVI287" s="5"/>
      <c r="MVJ287" s="5"/>
      <c r="MVK287" s="5"/>
      <c r="MVL287" s="5"/>
      <c r="MVM287" s="5"/>
      <c r="MVN287" s="5"/>
      <c r="MVO287" s="5"/>
      <c r="MVP287" s="5"/>
      <c r="MVQ287" s="5"/>
      <c r="MVR287" s="5"/>
      <c r="MVS287" s="5"/>
      <c r="MVT287" s="5"/>
      <c r="MVU287" s="5"/>
      <c r="MVV287" s="5"/>
      <c r="MVW287" s="5"/>
      <c r="MVX287" s="5"/>
      <c r="MVY287" s="5"/>
      <c r="MVZ287" s="5"/>
      <c r="MWA287" s="5"/>
      <c r="MWB287" s="5"/>
      <c r="MWC287" s="5"/>
      <c r="MWD287" s="5"/>
      <c r="MWE287" s="5"/>
      <c r="MWF287" s="5"/>
      <c r="MWG287" s="5"/>
      <c r="MWH287" s="5"/>
      <c r="MWI287" s="5"/>
      <c r="MWJ287" s="5"/>
      <c r="MWK287" s="5"/>
      <c r="MWL287" s="5"/>
      <c r="MWM287" s="5"/>
      <c r="MWN287" s="5"/>
      <c r="MWO287" s="5"/>
      <c r="MWP287" s="5"/>
      <c r="MWQ287" s="5"/>
      <c r="MWR287" s="5"/>
      <c r="MWS287" s="5"/>
      <c r="MWT287" s="5"/>
      <c r="MWU287" s="5"/>
      <c r="MWV287" s="5"/>
      <c r="MWW287" s="5"/>
      <c r="MWX287" s="5"/>
      <c r="MWY287" s="5"/>
      <c r="MWZ287" s="5"/>
      <c r="MXA287" s="5"/>
      <c r="MXB287" s="5"/>
      <c r="MXC287" s="5"/>
      <c r="MXD287" s="5"/>
      <c r="MXE287" s="5"/>
      <c r="MXF287" s="5"/>
      <c r="MXG287" s="5"/>
      <c r="MXH287" s="5"/>
      <c r="MXI287" s="5"/>
      <c r="MXJ287" s="5"/>
      <c r="MXK287" s="5"/>
      <c r="MXL287" s="5"/>
      <c r="MXM287" s="5"/>
      <c r="MXN287" s="5"/>
      <c r="MXO287" s="5"/>
      <c r="MXP287" s="5"/>
      <c r="MXQ287" s="5"/>
      <c r="MXR287" s="5"/>
      <c r="MXS287" s="5"/>
      <c r="MXT287" s="5"/>
      <c r="MXU287" s="5"/>
      <c r="MXV287" s="5"/>
      <c r="MXW287" s="5"/>
      <c r="MXX287" s="5"/>
      <c r="MXY287" s="5"/>
      <c r="MXZ287" s="5"/>
      <c r="MYA287" s="5"/>
      <c r="MYB287" s="5"/>
      <c r="MYC287" s="5"/>
      <c r="MYD287" s="5"/>
      <c r="MYE287" s="5"/>
      <c r="MYF287" s="5"/>
      <c r="MYG287" s="5"/>
      <c r="MYH287" s="5"/>
      <c r="MYI287" s="5"/>
      <c r="MYJ287" s="5"/>
      <c r="MYK287" s="5"/>
      <c r="MYL287" s="5"/>
      <c r="MYM287" s="5"/>
      <c r="MYN287" s="5"/>
      <c r="MYO287" s="5"/>
      <c r="MYP287" s="5"/>
      <c r="MYQ287" s="5"/>
      <c r="MYR287" s="5"/>
      <c r="MYS287" s="5"/>
      <c r="MYT287" s="5"/>
      <c r="MYU287" s="5"/>
      <c r="MYV287" s="5"/>
      <c r="MYW287" s="5"/>
      <c r="MYX287" s="5"/>
      <c r="MYY287" s="5"/>
      <c r="MYZ287" s="5"/>
      <c r="MZA287" s="5"/>
      <c r="MZB287" s="5"/>
      <c r="MZC287" s="5"/>
      <c r="MZD287" s="5"/>
      <c r="MZE287" s="5"/>
      <c r="MZF287" s="5"/>
      <c r="MZG287" s="5"/>
      <c r="MZH287" s="5"/>
      <c r="MZI287" s="5"/>
      <c r="MZJ287" s="5"/>
      <c r="MZK287" s="5"/>
      <c r="MZL287" s="5"/>
      <c r="MZM287" s="5"/>
      <c r="MZN287" s="5"/>
      <c r="MZO287" s="5"/>
      <c r="MZP287" s="5"/>
      <c r="MZQ287" s="5"/>
      <c r="MZR287" s="5"/>
      <c r="MZS287" s="5"/>
      <c r="MZT287" s="5"/>
      <c r="MZU287" s="5"/>
      <c r="MZV287" s="5"/>
      <c r="MZW287" s="5"/>
      <c r="MZX287" s="5"/>
      <c r="MZY287" s="5"/>
      <c r="MZZ287" s="5"/>
      <c r="NAA287" s="5"/>
      <c r="NAB287" s="5"/>
      <c r="NAC287" s="5"/>
      <c r="NAD287" s="5"/>
      <c r="NAE287" s="5"/>
      <c r="NAF287" s="5"/>
      <c r="NAG287" s="5"/>
      <c r="NAH287" s="5"/>
      <c r="NAI287" s="5"/>
      <c r="NAJ287" s="5"/>
      <c r="NAK287" s="5"/>
      <c r="NAL287" s="5"/>
      <c r="NAM287" s="5"/>
      <c r="NAN287" s="5"/>
      <c r="NAO287" s="5"/>
      <c r="NAP287" s="5"/>
      <c r="NAQ287" s="5"/>
      <c r="NAR287" s="5"/>
      <c r="NAS287" s="5"/>
      <c r="NAT287" s="5"/>
      <c r="NAU287" s="5"/>
      <c r="NAV287" s="5"/>
      <c r="NAW287" s="5"/>
      <c r="NAX287" s="5"/>
      <c r="NAY287" s="5"/>
      <c r="NAZ287" s="5"/>
      <c r="NBA287" s="5"/>
      <c r="NBB287" s="5"/>
      <c r="NBC287" s="5"/>
      <c r="NBD287" s="5"/>
      <c r="NBE287" s="5"/>
      <c r="NBF287" s="5"/>
      <c r="NBG287" s="5"/>
      <c r="NBH287" s="5"/>
      <c r="NBI287" s="5"/>
      <c r="NBJ287" s="5"/>
      <c r="NBK287" s="5"/>
      <c r="NBL287" s="5"/>
      <c r="NBM287" s="5"/>
      <c r="NBN287" s="5"/>
      <c r="NBO287" s="5"/>
      <c r="NBP287" s="5"/>
      <c r="NBQ287" s="5"/>
      <c r="NBR287" s="5"/>
      <c r="NBS287" s="5"/>
      <c r="NBT287" s="5"/>
      <c r="NBU287" s="5"/>
      <c r="NBV287" s="5"/>
      <c r="NBW287" s="5"/>
      <c r="NBX287" s="5"/>
      <c r="NBY287" s="5"/>
      <c r="NBZ287" s="5"/>
      <c r="NCA287" s="5"/>
      <c r="NCB287" s="5"/>
      <c r="NCC287" s="5"/>
      <c r="NCD287" s="5"/>
      <c r="NCE287" s="5"/>
      <c r="NCF287" s="5"/>
      <c r="NCG287" s="5"/>
      <c r="NCH287" s="5"/>
      <c r="NCI287" s="5"/>
      <c r="NCJ287" s="5"/>
      <c r="NCK287" s="5"/>
      <c r="NCL287" s="5"/>
      <c r="NCM287" s="5"/>
      <c r="NCN287" s="5"/>
      <c r="NCO287" s="5"/>
      <c r="NCP287" s="5"/>
      <c r="NCQ287" s="5"/>
      <c r="NCR287" s="5"/>
      <c r="NCS287" s="5"/>
      <c r="NCT287" s="5"/>
      <c r="NCU287" s="5"/>
      <c r="NCV287" s="5"/>
      <c r="NCW287" s="5"/>
      <c r="NCX287" s="5"/>
      <c r="NCY287" s="5"/>
      <c r="NCZ287" s="5"/>
      <c r="NDA287" s="5"/>
      <c r="NDB287" s="5"/>
      <c r="NDC287" s="5"/>
      <c r="NDD287" s="5"/>
      <c r="NDE287" s="5"/>
      <c r="NDF287" s="5"/>
      <c r="NDG287" s="5"/>
      <c r="NDH287" s="5"/>
      <c r="NDI287" s="5"/>
      <c r="NDJ287" s="5"/>
      <c r="NDK287" s="5"/>
      <c r="NDL287" s="5"/>
      <c r="NDM287" s="5"/>
      <c r="NDN287" s="5"/>
      <c r="NDO287" s="5"/>
      <c r="NDP287" s="5"/>
      <c r="NDQ287" s="5"/>
      <c r="NDR287" s="5"/>
      <c r="NDS287" s="5"/>
      <c r="NDT287" s="5"/>
      <c r="NDU287" s="5"/>
      <c r="NDV287" s="5"/>
      <c r="NDW287" s="5"/>
      <c r="NDX287" s="5"/>
      <c r="NDY287" s="5"/>
      <c r="NDZ287" s="5"/>
      <c r="NEA287" s="5"/>
      <c r="NEB287" s="5"/>
      <c r="NEC287" s="5"/>
      <c r="NED287" s="5"/>
      <c r="NEE287" s="5"/>
      <c r="NEF287" s="5"/>
      <c r="NEG287" s="5"/>
      <c r="NEH287" s="5"/>
      <c r="NEI287" s="5"/>
      <c r="NEJ287" s="5"/>
      <c r="NEK287" s="5"/>
      <c r="NEL287" s="5"/>
      <c r="NEM287" s="5"/>
      <c r="NEN287" s="5"/>
      <c r="NEO287" s="5"/>
      <c r="NEP287" s="5"/>
      <c r="NEQ287" s="5"/>
      <c r="NER287" s="5"/>
      <c r="NES287" s="5"/>
      <c r="NET287" s="5"/>
      <c r="NEU287" s="5"/>
      <c r="NEV287" s="5"/>
      <c r="NEW287" s="5"/>
      <c r="NEX287" s="5"/>
      <c r="NEY287" s="5"/>
      <c r="NEZ287" s="5"/>
      <c r="NFA287" s="5"/>
      <c r="NFB287" s="5"/>
      <c r="NFC287" s="5"/>
      <c r="NFD287" s="5"/>
      <c r="NFE287" s="5"/>
      <c r="NFF287" s="5"/>
      <c r="NFG287" s="5"/>
      <c r="NFH287" s="5"/>
      <c r="NFI287" s="5"/>
      <c r="NFJ287" s="5"/>
      <c r="NFK287" s="5"/>
      <c r="NFL287" s="5"/>
      <c r="NFM287" s="5"/>
      <c r="NFN287" s="5"/>
      <c r="NFO287" s="5"/>
      <c r="NFP287" s="5"/>
      <c r="NFQ287" s="5"/>
      <c r="NFR287" s="5"/>
      <c r="NFS287" s="5"/>
      <c r="NFT287" s="5"/>
      <c r="NFU287" s="5"/>
      <c r="NFV287" s="5"/>
      <c r="NFW287" s="5"/>
      <c r="NFX287" s="5"/>
      <c r="NFY287" s="5"/>
      <c r="NFZ287" s="5"/>
      <c r="NGA287" s="5"/>
      <c r="NGB287" s="5"/>
      <c r="NGC287" s="5"/>
      <c r="NGD287" s="5"/>
      <c r="NGE287" s="5"/>
      <c r="NGF287" s="5"/>
      <c r="NGG287" s="5"/>
      <c r="NGH287" s="5"/>
      <c r="NGI287" s="5"/>
      <c r="NGJ287" s="5"/>
      <c r="NGK287" s="5"/>
      <c r="NGL287" s="5"/>
      <c r="NGM287" s="5"/>
      <c r="NGN287" s="5"/>
      <c r="NGO287" s="5"/>
      <c r="NGP287" s="5"/>
      <c r="NGQ287" s="5"/>
      <c r="NGR287" s="5"/>
      <c r="NGS287" s="5"/>
      <c r="NGT287" s="5"/>
      <c r="NGU287" s="5"/>
      <c r="NGV287" s="5"/>
      <c r="NGW287" s="5"/>
      <c r="NGX287" s="5"/>
      <c r="NGY287" s="5"/>
      <c r="NGZ287" s="5"/>
      <c r="NHA287" s="5"/>
      <c r="NHB287" s="5"/>
      <c r="NHC287" s="5"/>
      <c r="NHD287" s="5"/>
      <c r="NHE287" s="5"/>
      <c r="NHF287" s="5"/>
      <c r="NHG287" s="5"/>
      <c r="NHH287" s="5"/>
      <c r="NHI287" s="5"/>
      <c r="NHJ287" s="5"/>
      <c r="NHK287" s="5"/>
      <c r="NHL287" s="5"/>
      <c r="NHM287" s="5"/>
      <c r="NHN287" s="5"/>
      <c r="NHO287" s="5"/>
      <c r="NHP287" s="5"/>
      <c r="NHQ287" s="5"/>
      <c r="NHR287" s="5"/>
      <c r="NHS287" s="5"/>
      <c r="NHT287" s="5"/>
      <c r="NHU287" s="5"/>
      <c r="NHV287" s="5"/>
      <c r="NHW287" s="5"/>
      <c r="NHX287" s="5"/>
      <c r="NHY287" s="5"/>
      <c r="NHZ287" s="5"/>
      <c r="NIA287" s="5"/>
      <c r="NIB287" s="5"/>
      <c r="NIC287" s="5"/>
      <c r="NID287" s="5"/>
      <c r="NIE287" s="5"/>
      <c r="NIF287" s="5"/>
      <c r="NIG287" s="5"/>
      <c r="NIH287" s="5"/>
      <c r="NII287" s="5"/>
      <c r="NIJ287" s="5"/>
      <c r="NIK287" s="5"/>
      <c r="NIL287" s="5"/>
      <c r="NIM287" s="5"/>
      <c r="NIN287" s="5"/>
      <c r="NIO287" s="5"/>
      <c r="NIP287" s="5"/>
      <c r="NIQ287" s="5"/>
      <c r="NIR287" s="5"/>
      <c r="NIS287" s="5"/>
      <c r="NIT287" s="5"/>
      <c r="NIU287" s="5"/>
      <c r="NIV287" s="5"/>
      <c r="NIW287" s="5"/>
      <c r="NIX287" s="5"/>
      <c r="NIY287" s="5"/>
      <c r="NIZ287" s="5"/>
      <c r="NJA287" s="5"/>
      <c r="NJB287" s="5"/>
      <c r="NJC287" s="5"/>
      <c r="NJD287" s="5"/>
      <c r="NJE287" s="5"/>
      <c r="NJF287" s="5"/>
      <c r="NJG287" s="5"/>
      <c r="NJH287" s="5"/>
      <c r="NJI287" s="5"/>
      <c r="NJJ287" s="5"/>
      <c r="NJK287" s="5"/>
      <c r="NJL287" s="5"/>
      <c r="NJM287" s="5"/>
      <c r="NJN287" s="5"/>
      <c r="NJO287" s="5"/>
      <c r="NJP287" s="5"/>
      <c r="NJQ287" s="5"/>
      <c r="NJR287" s="5"/>
      <c r="NJS287" s="5"/>
      <c r="NJT287" s="5"/>
      <c r="NJU287" s="5"/>
      <c r="NJV287" s="5"/>
      <c r="NJW287" s="5"/>
      <c r="NJX287" s="5"/>
      <c r="NJY287" s="5"/>
      <c r="NJZ287" s="5"/>
      <c r="NKA287" s="5"/>
      <c r="NKB287" s="5"/>
      <c r="NKC287" s="5"/>
      <c r="NKD287" s="5"/>
      <c r="NKE287" s="5"/>
      <c r="NKF287" s="5"/>
      <c r="NKG287" s="5"/>
      <c r="NKH287" s="5"/>
      <c r="NKI287" s="5"/>
      <c r="NKJ287" s="5"/>
      <c r="NKK287" s="5"/>
      <c r="NKL287" s="5"/>
      <c r="NKM287" s="5"/>
      <c r="NKN287" s="5"/>
      <c r="NKO287" s="5"/>
      <c r="NKP287" s="5"/>
      <c r="NKQ287" s="5"/>
      <c r="NKR287" s="5"/>
      <c r="NKS287" s="5"/>
      <c r="NKT287" s="5"/>
      <c r="NKU287" s="5"/>
      <c r="NKV287" s="5"/>
      <c r="NKW287" s="5"/>
      <c r="NKX287" s="5"/>
      <c r="NKY287" s="5"/>
      <c r="NKZ287" s="5"/>
      <c r="NLA287" s="5"/>
      <c r="NLB287" s="5"/>
      <c r="NLC287" s="5"/>
      <c r="NLD287" s="5"/>
      <c r="NLE287" s="5"/>
      <c r="NLF287" s="5"/>
      <c r="NLG287" s="5"/>
      <c r="NLH287" s="5"/>
      <c r="NLI287" s="5"/>
      <c r="NLJ287" s="5"/>
      <c r="NLK287" s="5"/>
      <c r="NLL287" s="5"/>
      <c r="NLM287" s="5"/>
      <c r="NLN287" s="5"/>
      <c r="NLO287" s="5"/>
      <c r="NLP287" s="5"/>
      <c r="NLQ287" s="5"/>
      <c r="NLR287" s="5"/>
      <c r="NLS287" s="5"/>
      <c r="NLT287" s="5"/>
      <c r="NLU287" s="5"/>
      <c r="NLV287" s="5"/>
      <c r="NLW287" s="5"/>
      <c r="NLX287" s="5"/>
      <c r="NLY287" s="5"/>
      <c r="NLZ287" s="5"/>
      <c r="NMA287" s="5"/>
      <c r="NMB287" s="5"/>
      <c r="NMC287" s="5"/>
      <c r="NMD287" s="5"/>
      <c r="NME287" s="5"/>
      <c r="NMF287" s="5"/>
      <c r="NMG287" s="5"/>
      <c r="NMH287" s="5"/>
      <c r="NMI287" s="5"/>
      <c r="NMJ287" s="5"/>
      <c r="NMK287" s="5"/>
      <c r="NML287" s="5"/>
      <c r="NMM287" s="5"/>
      <c r="NMN287" s="5"/>
      <c r="NMO287" s="5"/>
      <c r="NMP287" s="5"/>
      <c r="NMQ287" s="5"/>
      <c r="NMR287" s="5"/>
      <c r="NMS287" s="5"/>
      <c r="NMT287" s="5"/>
      <c r="NMU287" s="5"/>
      <c r="NMV287" s="5"/>
      <c r="NMW287" s="5"/>
      <c r="NMX287" s="5"/>
      <c r="NMY287" s="5"/>
      <c r="NMZ287" s="5"/>
      <c r="NNA287" s="5"/>
      <c r="NNB287" s="5"/>
      <c r="NNC287" s="5"/>
      <c r="NND287" s="5"/>
      <c r="NNE287" s="5"/>
      <c r="NNF287" s="5"/>
      <c r="NNG287" s="5"/>
      <c r="NNH287" s="5"/>
      <c r="NNI287" s="5"/>
      <c r="NNJ287" s="5"/>
      <c r="NNK287" s="5"/>
      <c r="NNL287" s="5"/>
      <c r="NNM287" s="5"/>
      <c r="NNN287" s="5"/>
      <c r="NNO287" s="5"/>
      <c r="NNP287" s="5"/>
      <c r="NNQ287" s="5"/>
      <c r="NNR287" s="5"/>
      <c r="NNS287" s="5"/>
      <c r="NNT287" s="5"/>
      <c r="NNU287" s="5"/>
      <c r="NNV287" s="5"/>
      <c r="NNW287" s="5"/>
      <c r="NNX287" s="5"/>
      <c r="NNY287" s="5"/>
      <c r="NNZ287" s="5"/>
      <c r="NOA287" s="5"/>
      <c r="NOB287" s="5"/>
      <c r="NOC287" s="5"/>
      <c r="NOD287" s="5"/>
      <c r="NOE287" s="5"/>
      <c r="NOF287" s="5"/>
      <c r="NOG287" s="5"/>
      <c r="NOH287" s="5"/>
      <c r="NOI287" s="5"/>
      <c r="NOJ287" s="5"/>
      <c r="NOK287" s="5"/>
      <c r="NOL287" s="5"/>
      <c r="NOM287" s="5"/>
      <c r="NON287" s="5"/>
      <c r="NOO287" s="5"/>
      <c r="NOP287" s="5"/>
      <c r="NOQ287" s="5"/>
      <c r="NOR287" s="5"/>
      <c r="NOS287" s="5"/>
      <c r="NOT287" s="5"/>
      <c r="NOU287" s="5"/>
      <c r="NOV287" s="5"/>
      <c r="NOW287" s="5"/>
      <c r="NOX287" s="5"/>
      <c r="NOY287" s="5"/>
      <c r="NOZ287" s="5"/>
      <c r="NPA287" s="5"/>
      <c r="NPB287" s="5"/>
      <c r="NPC287" s="5"/>
      <c r="NPD287" s="5"/>
      <c r="NPE287" s="5"/>
      <c r="NPF287" s="5"/>
      <c r="NPG287" s="5"/>
      <c r="NPH287" s="5"/>
      <c r="NPI287" s="5"/>
      <c r="NPJ287" s="5"/>
      <c r="NPK287" s="5"/>
      <c r="NPL287" s="5"/>
      <c r="NPM287" s="5"/>
      <c r="NPN287" s="5"/>
      <c r="NPO287" s="5"/>
      <c r="NPP287" s="5"/>
      <c r="NPQ287" s="5"/>
      <c r="NPR287" s="5"/>
      <c r="NPS287" s="5"/>
      <c r="NPT287" s="5"/>
      <c r="NPU287" s="5"/>
      <c r="NPV287" s="5"/>
      <c r="NPW287" s="5"/>
      <c r="NPX287" s="5"/>
      <c r="NPY287" s="5"/>
      <c r="NPZ287" s="5"/>
      <c r="NQA287" s="5"/>
      <c r="NQB287" s="5"/>
      <c r="NQC287" s="5"/>
      <c r="NQD287" s="5"/>
      <c r="NQE287" s="5"/>
      <c r="NQF287" s="5"/>
      <c r="NQG287" s="5"/>
      <c r="NQH287" s="5"/>
      <c r="NQI287" s="5"/>
      <c r="NQJ287" s="5"/>
      <c r="NQK287" s="5"/>
      <c r="NQL287" s="5"/>
      <c r="NQM287" s="5"/>
      <c r="NQN287" s="5"/>
      <c r="NQO287" s="5"/>
      <c r="NQP287" s="5"/>
      <c r="NQQ287" s="5"/>
      <c r="NQR287" s="5"/>
      <c r="NQS287" s="5"/>
      <c r="NQT287" s="5"/>
      <c r="NQU287" s="5"/>
      <c r="NQV287" s="5"/>
      <c r="NQW287" s="5"/>
      <c r="NQX287" s="5"/>
      <c r="NQY287" s="5"/>
      <c r="NQZ287" s="5"/>
      <c r="NRA287" s="5"/>
      <c r="NRB287" s="5"/>
      <c r="NRC287" s="5"/>
      <c r="NRD287" s="5"/>
      <c r="NRE287" s="5"/>
      <c r="NRF287" s="5"/>
      <c r="NRG287" s="5"/>
      <c r="NRH287" s="5"/>
      <c r="NRI287" s="5"/>
      <c r="NRJ287" s="5"/>
      <c r="NRK287" s="5"/>
      <c r="NRL287" s="5"/>
      <c r="NRM287" s="5"/>
      <c r="NRN287" s="5"/>
      <c r="NRO287" s="5"/>
      <c r="NRP287" s="5"/>
      <c r="NRQ287" s="5"/>
      <c r="NRR287" s="5"/>
      <c r="NRS287" s="5"/>
      <c r="NRT287" s="5"/>
      <c r="NRU287" s="5"/>
      <c r="NRV287" s="5"/>
      <c r="NRW287" s="5"/>
      <c r="NRX287" s="5"/>
      <c r="NRY287" s="5"/>
      <c r="NRZ287" s="5"/>
      <c r="NSA287" s="5"/>
      <c r="NSB287" s="5"/>
      <c r="NSC287" s="5"/>
      <c r="NSD287" s="5"/>
      <c r="NSE287" s="5"/>
      <c r="NSF287" s="5"/>
      <c r="NSG287" s="5"/>
      <c r="NSH287" s="5"/>
      <c r="NSI287" s="5"/>
      <c r="NSJ287" s="5"/>
      <c r="NSK287" s="5"/>
      <c r="NSL287" s="5"/>
      <c r="NSM287" s="5"/>
      <c r="NSN287" s="5"/>
      <c r="NSO287" s="5"/>
      <c r="NSP287" s="5"/>
      <c r="NSQ287" s="5"/>
      <c r="NSR287" s="5"/>
      <c r="NSS287" s="5"/>
      <c r="NST287" s="5"/>
      <c r="NSU287" s="5"/>
      <c r="NSV287" s="5"/>
      <c r="NSW287" s="5"/>
      <c r="NSX287" s="5"/>
      <c r="NSY287" s="5"/>
      <c r="NSZ287" s="5"/>
      <c r="NTA287" s="5"/>
      <c r="NTB287" s="5"/>
      <c r="NTC287" s="5"/>
      <c r="NTD287" s="5"/>
      <c r="NTE287" s="5"/>
      <c r="NTF287" s="5"/>
      <c r="NTG287" s="5"/>
      <c r="NTH287" s="5"/>
      <c r="NTI287" s="5"/>
      <c r="NTJ287" s="5"/>
      <c r="NTK287" s="5"/>
      <c r="NTL287" s="5"/>
      <c r="NTM287" s="5"/>
      <c r="NTN287" s="5"/>
      <c r="NTO287" s="5"/>
      <c r="NTP287" s="5"/>
      <c r="NTQ287" s="5"/>
      <c r="NTR287" s="5"/>
      <c r="NTS287" s="5"/>
      <c r="NTT287" s="5"/>
      <c r="NTU287" s="5"/>
      <c r="NTV287" s="5"/>
      <c r="NTW287" s="5"/>
      <c r="NTX287" s="5"/>
      <c r="NTY287" s="5"/>
      <c r="NTZ287" s="5"/>
      <c r="NUA287" s="5"/>
      <c r="NUB287" s="5"/>
      <c r="NUC287" s="5"/>
      <c r="NUD287" s="5"/>
      <c r="NUE287" s="5"/>
      <c r="NUF287" s="5"/>
      <c r="NUG287" s="5"/>
      <c r="NUH287" s="5"/>
      <c r="NUI287" s="5"/>
      <c r="NUJ287" s="5"/>
      <c r="NUK287" s="5"/>
      <c r="NUL287" s="5"/>
      <c r="NUM287" s="5"/>
      <c r="NUN287" s="5"/>
      <c r="NUO287" s="5"/>
      <c r="NUP287" s="5"/>
      <c r="NUQ287" s="5"/>
      <c r="NUR287" s="5"/>
      <c r="NUS287" s="5"/>
      <c r="NUT287" s="5"/>
      <c r="NUU287" s="5"/>
      <c r="NUV287" s="5"/>
      <c r="NUW287" s="5"/>
      <c r="NUX287" s="5"/>
      <c r="NUY287" s="5"/>
      <c r="NUZ287" s="5"/>
      <c r="NVA287" s="5"/>
      <c r="NVB287" s="5"/>
      <c r="NVC287" s="5"/>
      <c r="NVD287" s="5"/>
      <c r="NVE287" s="5"/>
      <c r="NVF287" s="5"/>
      <c r="NVG287" s="5"/>
      <c r="NVH287" s="5"/>
      <c r="NVI287" s="5"/>
      <c r="NVJ287" s="5"/>
      <c r="NVK287" s="5"/>
      <c r="NVL287" s="5"/>
      <c r="NVM287" s="5"/>
      <c r="NVN287" s="5"/>
      <c r="NVO287" s="5"/>
      <c r="NVP287" s="5"/>
      <c r="NVQ287" s="5"/>
      <c r="NVR287" s="5"/>
      <c r="NVS287" s="5"/>
      <c r="NVT287" s="5"/>
      <c r="NVU287" s="5"/>
      <c r="NVV287" s="5"/>
      <c r="NVW287" s="5"/>
      <c r="NVX287" s="5"/>
      <c r="NVY287" s="5"/>
      <c r="NVZ287" s="5"/>
      <c r="NWA287" s="5"/>
      <c r="NWB287" s="5"/>
      <c r="NWC287" s="5"/>
      <c r="NWD287" s="5"/>
      <c r="NWE287" s="5"/>
      <c r="NWF287" s="5"/>
      <c r="NWG287" s="5"/>
      <c r="NWH287" s="5"/>
      <c r="NWI287" s="5"/>
      <c r="NWJ287" s="5"/>
      <c r="NWK287" s="5"/>
      <c r="NWL287" s="5"/>
      <c r="NWM287" s="5"/>
      <c r="NWN287" s="5"/>
      <c r="NWO287" s="5"/>
      <c r="NWP287" s="5"/>
      <c r="NWQ287" s="5"/>
      <c r="NWR287" s="5"/>
      <c r="NWS287" s="5"/>
      <c r="NWT287" s="5"/>
      <c r="NWU287" s="5"/>
      <c r="NWV287" s="5"/>
      <c r="NWW287" s="5"/>
      <c r="NWX287" s="5"/>
      <c r="NWY287" s="5"/>
      <c r="NWZ287" s="5"/>
      <c r="NXA287" s="5"/>
      <c r="NXB287" s="5"/>
      <c r="NXC287" s="5"/>
      <c r="NXD287" s="5"/>
      <c r="NXE287" s="5"/>
      <c r="NXF287" s="5"/>
      <c r="NXG287" s="5"/>
      <c r="NXH287" s="5"/>
      <c r="NXI287" s="5"/>
      <c r="NXJ287" s="5"/>
      <c r="NXK287" s="5"/>
      <c r="NXL287" s="5"/>
      <c r="NXM287" s="5"/>
      <c r="NXN287" s="5"/>
      <c r="NXO287" s="5"/>
      <c r="NXP287" s="5"/>
      <c r="NXQ287" s="5"/>
      <c r="NXR287" s="5"/>
      <c r="NXS287" s="5"/>
      <c r="NXT287" s="5"/>
      <c r="NXU287" s="5"/>
      <c r="NXV287" s="5"/>
      <c r="NXW287" s="5"/>
      <c r="NXX287" s="5"/>
      <c r="NXY287" s="5"/>
      <c r="NXZ287" s="5"/>
      <c r="NYA287" s="5"/>
      <c r="NYB287" s="5"/>
      <c r="NYC287" s="5"/>
      <c r="NYD287" s="5"/>
      <c r="NYE287" s="5"/>
      <c r="NYF287" s="5"/>
      <c r="NYG287" s="5"/>
      <c r="NYH287" s="5"/>
      <c r="NYI287" s="5"/>
      <c r="NYJ287" s="5"/>
      <c r="NYK287" s="5"/>
      <c r="NYL287" s="5"/>
      <c r="NYM287" s="5"/>
      <c r="NYN287" s="5"/>
      <c r="NYO287" s="5"/>
      <c r="NYP287" s="5"/>
      <c r="NYQ287" s="5"/>
      <c r="NYR287" s="5"/>
      <c r="NYS287" s="5"/>
      <c r="NYT287" s="5"/>
      <c r="NYU287" s="5"/>
      <c r="NYV287" s="5"/>
      <c r="NYW287" s="5"/>
      <c r="NYX287" s="5"/>
      <c r="NYY287" s="5"/>
      <c r="NYZ287" s="5"/>
      <c r="NZA287" s="5"/>
      <c r="NZB287" s="5"/>
      <c r="NZC287" s="5"/>
      <c r="NZD287" s="5"/>
      <c r="NZE287" s="5"/>
      <c r="NZF287" s="5"/>
      <c r="NZG287" s="5"/>
      <c r="NZH287" s="5"/>
      <c r="NZI287" s="5"/>
      <c r="NZJ287" s="5"/>
      <c r="NZK287" s="5"/>
      <c r="NZL287" s="5"/>
      <c r="NZM287" s="5"/>
      <c r="NZN287" s="5"/>
      <c r="NZO287" s="5"/>
      <c r="NZP287" s="5"/>
      <c r="NZQ287" s="5"/>
      <c r="NZR287" s="5"/>
      <c r="NZS287" s="5"/>
      <c r="NZT287" s="5"/>
      <c r="NZU287" s="5"/>
      <c r="NZV287" s="5"/>
      <c r="NZW287" s="5"/>
      <c r="NZX287" s="5"/>
      <c r="NZY287" s="5"/>
      <c r="NZZ287" s="5"/>
      <c r="OAA287" s="5"/>
      <c r="OAB287" s="5"/>
      <c r="OAC287" s="5"/>
      <c r="OAD287" s="5"/>
      <c r="OAE287" s="5"/>
      <c r="OAF287" s="5"/>
      <c r="OAG287" s="5"/>
      <c r="OAH287" s="5"/>
      <c r="OAI287" s="5"/>
      <c r="OAJ287" s="5"/>
      <c r="OAK287" s="5"/>
      <c r="OAL287" s="5"/>
      <c r="OAM287" s="5"/>
      <c r="OAN287" s="5"/>
      <c r="OAO287" s="5"/>
      <c r="OAP287" s="5"/>
      <c r="OAQ287" s="5"/>
      <c r="OAR287" s="5"/>
      <c r="OAS287" s="5"/>
      <c r="OAT287" s="5"/>
      <c r="OAU287" s="5"/>
      <c r="OAV287" s="5"/>
      <c r="OAW287" s="5"/>
      <c r="OAX287" s="5"/>
      <c r="OAY287" s="5"/>
      <c r="OAZ287" s="5"/>
      <c r="OBA287" s="5"/>
      <c r="OBB287" s="5"/>
      <c r="OBC287" s="5"/>
      <c r="OBD287" s="5"/>
      <c r="OBE287" s="5"/>
      <c r="OBF287" s="5"/>
      <c r="OBG287" s="5"/>
      <c r="OBH287" s="5"/>
      <c r="OBI287" s="5"/>
      <c r="OBJ287" s="5"/>
      <c r="OBK287" s="5"/>
      <c r="OBL287" s="5"/>
      <c r="OBM287" s="5"/>
      <c r="OBN287" s="5"/>
      <c r="OBO287" s="5"/>
      <c r="OBP287" s="5"/>
      <c r="OBQ287" s="5"/>
      <c r="OBR287" s="5"/>
      <c r="OBS287" s="5"/>
      <c r="OBT287" s="5"/>
      <c r="OBU287" s="5"/>
      <c r="OBV287" s="5"/>
      <c r="OBW287" s="5"/>
      <c r="OBX287" s="5"/>
      <c r="OBY287" s="5"/>
      <c r="OBZ287" s="5"/>
      <c r="OCA287" s="5"/>
      <c r="OCB287" s="5"/>
      <c r="OCC287" s="5"/>
      <c r="OCD287" s="5"/>
      <c r="OCE287" s="5"/>
      <c r="OCF287" s="5"/>
      <c r="OCG287" s="5"/>
      <c r="OCH287" s="5"/>
      <c r="OCI287" s="5"/>
      <c r="OCJ287" s="5"/>
      <c r="OCK287" s="5"/>
      <c r="OCL287" s="5"/>
      <c r="OCM287" s="5"/>
      <c r="OCN287" s="5"/>
      <c r="OCO287" s="5"/>
      <c r="OCP287" s="5"/>
      <c r="OCQ287" s="5"/>
      <c r="OCR287" s="5"/>
      <c r="OCS287" s="5"/>
      <c r="OCT287" s="5"/>
      <c r="OCU287" s="5"/>
      <c r="OCV287" s="5"/>
      <c r="OCW287" s="5"/>
      <c r="OCX287" s="5"/>
      <c r="OCY287" s="5"/>
      <c r="OCZ287" s="5"/>
      <c r="ODA287" s="5"/>
      <c r="ODB287" s="5"/>
      <c r="ODC287" s="5"/>
      <c r="ODD287" s="5"/>
      <c r="ODE287" s="5"/>
      <c r="ODF287" s="5"/>
      <c r="ODG287" s="5"/>
      <c r="ODH287" s="5"/>
      <c r="ODI287" s="5"/>
      <c r="ODJ287" s="5"/>
      <c r="ODK287" s="5"/>
      <c r="ODL287" s="5"/>
      <c r="ODM287" s="5"/>
      <c r="ODN287" s="5"/>
      <c r="ODO287" s="5"/>
      <c r="ODP287" s="5"/>
      <c r="ODQ287" s="5"/>
      <c r="ODR287" s="5"/>
      <c r="ODS287" s="5"/>
      <c r="ODT287" s="5"/>
      <c r="ODU287" s="5"/>
      <c r="ODV287" s="5"/>
      <c r="ODW287" s="5"/>
      <c r="ODX287" s="5"/>
      <c r="ODY287" s="5"/>
      <c r="ODZ287" s="5"/>
      <c r="OEA287" s="5"/>
      <c r="OEB287" s="5"/>
      <c r="OEC287" s="5"/>
      <c r="OED287" s="5"/>
      <c r="OEE287" s="5"/>
      <c r="OEF287" s="5"/>
      <c r="OEG287" s="5"/>
      <c r="OEH287" s="5"/>
      <c r="OEI287" s="5"/>
      <c r="OEJ287" s="5"/>
      <c r="OEK287" s="5"/>
      <c r="OEL287" s="5"/>
      <c r="OEM287" s="5"/>
      <c r="OEN287" s="5"/>
      <c r="OEO287" s="5"/>
      <c r="OEP287" s="5"/>
      <c r="OEQ287" s="5"/>
      <c r="OER287" s="5"/>
      <c r="OES287" s="5"/>
      <c r="OET287" s="5"/>
      <c r="OEU287" s="5"/>
      <c r="OEV287" s="5"/>
      <c r="OEW287" s="5"/>
      <c r="OEX287" s="5"/>
      <c r="OEY287" s="5"/>
      <c r="OEZ287" s="5"/>
      <c r="OFA287" s="5"/>
      <c r="OFB287" s="5"/>
      <c r="OFC287" s="5"/>
      <c r="OFD287" s="5"/>
      <c r="OFE287" s="5"/>
      <c r="OFF287" s="5"/>
      <c r="OFG287" s="5"/>
      <c r="OFH287" s="5"/>
      <c r="OFI287" s="5"/>
      <c r="OFJ287" s="5"/>
      <c r="OFK287" s="5"/>
      <c r="OFL287" s="5"/>
      <c r="OFM287" s="5"/>
      <c r="OFN287" s="5"/>
      <c r="OFO287" s="5"/>
      <c r="OFP287" s="5"/>
      <c r="OFQ287" s="5"/>
      <c r="OFR287" s="5"/>
      <c r="OFS287" s="5"/>
      <c r="OFT287" s="5"/>
      <c r="OFU287" s="5"/>
      <c r="OFV287" s="5"/>
      <c r="OFW287" s="5"/>
      <c r="OFX287" s="5"/>
      <c r="OFY287" s="5"/>
      <c r="OFZ287" s="5"/>
      <c r="OGA287" s="5"/>
      <c r="OGB287" s="5"/>
      <c r="OGC287" s="5"/>
      <c r="OGD287" s="5"/>
      <c r="OGE287" s="5"/>
      <c r="OGF287" s="5"/>
      <c r="OGG287" s="5"/>
      <c r="OGH287" s="5"/>
      <c r="OGI287" s="5"/>
      <c r="OGJ287" s="5"/>
      <c r="OGK287" s="5"/>
      <c r="OGL287" s="5"/>
      <c r="OGM287" s="5"/>
      <c r="OGN287" s="5"/>
      <c r="OGO287" s="5"/>
      <c r="OGP287" s="5"/>
      <c r="OGQ287" s="5"/>
      <c r="OGR287" s="5"/>
      <c r="OGS287" s="5"/>
      <c r="OGT287" s="5"/>
      <c r="OGU287" s="5"/>
      <c r="OGV287" s="5"/>
      <c r="OGW287" s="5"/>
      <c r="OGX287" s="5"/>
      <c r="OGY287" s="5"/>
      <c r="OGZ287" s="5"/>
      <c r="OHA287" s="5"/>
      <c r="OHB287" s="5"/>
      <c r="OHC287" s="5"/>
      <c r="OHD287" s="5"/>
      <c r="OHE287" s="5"/>
      <c r="OHF287" s="5"/>
      <c r="OHG287" s="5"/>
      <c r="OHH287" s="5"/>
      <c r="OHI287" s="5"/>
      <c r="OHJ287" s="5"/>
      <c r="OHK287" s="5"/>
      <c r="OHL287" s="5"/>
      <c r="OHM287" s="5"/>
      <c r="OHN287" s="5"/>
      <c r="OHO287" s="5"/>
      <c r="OHP287" s="5"/>
      <c r="OHQ287" s="5"/>
      <c r="OHR287" s="5"/>
      <c r="OHS287" s="5"/>
      <c r="OHT287" s="5"/>
      <c r="OHU287" s="5"/>
      <c r="OHV287" s="5"/>
      <c r="OHW287" s="5"/>
      <c r="OHX287" s="5"/>
      <c r="OHY287" s="5"/>
      <c r="OHZ287" s="5"/>
      <c r="OIA287" s="5"/>
      <c r="OIB287" s="5"/>
      <c r="OIC287" s="5"/>
      <c r="OID287" s="5"/>
      <c r="OIE287" s="5"/>
      <c r="OIF287" s="5"/>
      <c r="OIG287" s="5"/>
      <c r="OIH287" s="5"/>
      <c r="OII287" s="5"/>
      <c r="OIJ287" s="5"/>
      <c r="OIK287" s="5"/>
      <c r="OIL287" s="5"/>
      <c r="OIM287" s="5"/>
      <c r="OIN287" s="5"/>
      <c r="OIO287" s="5"/>
      <c r="OIP287" s="5"/>
      <c r="OIQ287" s="5"/>
      <c r="OIR287" s="5"/>
      <c r="OIS287" s="5"/>
      <c r="OIT287" s="5"/>
      <c r="OIU287" s="5"/>
      <c r="OIV287" s="5"/>
      <c r="OIW287" s="5"/>
      <c r="OIX287" s="5"/>
      <c r="OIY287" s="5"/>
      <c r="OIZ287" s="5"/>
      <c r="OJA287" s="5"/>
      <c r="OJB287" s="5"/>
      <c r="OJC287" s="5"/>
      <c r="OJD287" s="5"/>
      <c r="OJE287" s="5"/>
      <c r="OJF287" s="5"/>
      <c r="OJG287" s="5"/>
      <c r="OJH287" s="5"/>
      <c r="OJI287" s="5"/>
      <c r="OJJ287" s="5"/>
      <c r="OJK287" s="5"/>
      <c r="OJL287" s="5"/>
      <c r="OJM287" s="5"/>
      <c r="OJN287" s="5"/>
      <c r="OJO287" s="5"/>
      <c r="OJP287" s="5"/>
      <c r="OJQ287" s="5"/>
      <c r="OJR287" s="5"/>
      <c r="OJS287" s="5"/>
      <c r="OJT287" s="5"/>
      <c r="OJU287" s="5"/>
      <c r="OJV287" s="5"/>
      <c r="OJW287" s="5"/>
      <c r="OJX287" s="5"/>
      <c r="OJY287" s="5"/>
      <c r="OJZ287" s="5"/>
      <c r="OKA287" s="5"/>
      <c r="OKB287" s="5"/>
      <c r="OKC287" s="5"/>
      <c r="OKD287" s="5"/>
      <c r="OKE287" s="5"/>
      <c r="OKF287" s="5"/>
      <c r="OKG287" s="5"/>
      <c r="OKH287" s="5"/>
      <c r="OKI287" s="5"/>
      <c r="OKJ287" s="5"/>
      <c r="OKK287" s="5"/>
      <c r="OKL287" s="5"/>
      <c r="OKM287" s="5"/>
      <c r="OKN287" s="5"/>
      <c r="OKO287" s="5"/>
      <c r="OKP287" s="5"/>
      <c r="OKQ287" s="5"/>
      <c r="OKR287" s="5"/>
      <c r="OKS287" s="5"/>
      <c r="OKT287" s="5"/>
      <c r="OKU287" s="5"/>
      <c r="OKV287" s="5"/>
      <c r="OKW287" s="5"/>
      <c r="OKX287" s="5"/>
      <c r="OKY287" s="5"/>
      <c r="OKZ287" s="5"/>
      <c r="OLA287" s="5"/>
      <c r="OLB287" s="5"/>
      <c r="OLC287" s="5"/>
      <c r="OLD287" s="5"/>
      <c r="OLE287" s="5"/>
      <c r="OLF287" s="5"/>
      <c r="OLG287" s="5"/>
      <c r="OLH287" s="5"/>
      <c r="OLI287" s="5"/>
      <c r="OLJ287" s="5"/>
      <c r="OLK287" s="5"/>
      <c r="OLL287" s="5"/>
      <c r="OLM287" s="5"/>
      <c r="OLN287" s="5"/>
      <c r="OLO287" s="5"/>
      <c r="OLP287" s="5"/>
      <c r="OLQ287" s="5"/>
      <c r="OLR287" s="5"/>
      <c r="OLS287" s="5"/>
      <c r="OLT287" s="5"/>
      <c r="OLU287" s="5"/>
      <c r="OLV287" s="5"/>
      <c r="OLW287" s="5"/>
      <c r="OLX287" s="5"/>
      <c r="OLY287" s="5"/>
      <c r="OLZ287" s="5"/>
      <c r="OMA287" s="5"/>
      <c r="OMB287" s="5"/>
      <c r="OMC287" s="5"/>
      <c r="OMD287" s="5"/>
      <c r="OME287" s="5"/>
      <c r="OMF287" s="5"/>
      <c r="OMG287" s="5"/>
      <c r="OMH287" s="5"/>
      <c r="OMI287" s="5"/>
      <c r="OMJ287" s="5"/>
      <c r="OMK287" s="5"/>
      <c r="OML287" s="5"/>
      <c r="OMM287" s="5"/>
      <c r="OMN287" s="5"/>
      <c r="OMO287" s="5"/>
      <c r="OMP287" s="5"/>
      <c r="OMQ287" s="5"/>
      <c r="OMR287" s="5"/>
      <c r="OMS287" s="5"/>
      <c r="OMT287" s="5"/>
      <c r="OMU287" s="5"/>
      <c r="OMV287" s="5"/>
      <c r="OMW287" s="5"/>
      <c r="OMX287" s="5"/>
      <c r="OMY287" s="5"/>
      <c r="OMZ287" s="5"/>
      <c r="ONA287" s="5"/>
      <c r="ONB287" s="5"/>
      <c r="ONC287" s="5"/>
      <c r="OND287" s="5"/>
      <c r="ONE287" s="5"/>
      <c r="ONF287" s="5"/>
      <c r="ONG287" s="5"/>
      <c r="ONH287" s="5"/>
      <c r="ONI287" s="5"/>
      <c r="ONJ287" s="5"/>
      <c r="ONK287" s="5"/>
      <c r="ONL287" s="5"/>
      <c r="ONM287" s="5"/>
      <c r="ONN287" s="5"/>
      <c r="ONO287" s="5"/>
      <c r="ONP287" s="5"/>
      <c r="ONQ287" s="5"/>
      <c r="ONR287" s="5"/>
      <c r="ONS287" s="5"/>
      <c r="ONT287" s="5"/>
      <c r="ONU287" s="5"/>
      <c r="ONV287" s="5"/>
      <c r="ONW287" s="5"/>
      <c r="ONX287" s="5"/>
      <c r="ONY287" s="5"/>
      <c r="ONZ287" s="5"/>
      <c r="OOA287" s="5"/>
      <c r="OOB287" s="5"/>
      <c r="OOC287" s="5"/>
      <c r="OOD287" s="5"/>
      <c r="OOE287" s="5"/>
      <c r="OOF287" s="5"/>
      <c r="OOG287" s="5"/>
      <c r="OOH287" s="5"/>
      <c r="OOI287" s="5"/>
      <c r="OOJ287" s="5"/>
      <c r="OOK287" s="5"/>
      <c r="OOL287" s="5"/>
      <c r="OOM287" s="5"/>
      <c r="OON287" s="5"/>
      <c r="OOO287" s="5"/>
      <c r="OOP287" s="5"/>
      <c r="OOQ287" s="5"/>
      <c r="OOR287" s="5"/>
      <c r="OOS287" s="5"/>
      <c r="OOT287" s="5"/>
      <c r="OOU287" s="5"/>
      <c r="OOV287" s="5"/>
      <c r="OOW287" s="5"/>
      <c r="OOX287" s="5"/>
      <c r="OOY287" s="5"/>
      <c r="OOZ287" s="5"/>
      <c r="OPA287" s="5"/>
      <c r="OPB287" s="5"/>
      <c r="OPC287" s="5"/>
      <c r="OPD287" s="5"/>
      <c r="OPE287" s="5"/>
      <c r="OPF287" s="5"/>
      <c r="OPG287" s="5"/>
      <c r="OPH287" s="5"/>
      <c r="OPI287" s="5"/>
      <c r="OPJ287" s="5"/>
      <c r="OPK287" s="5"/>
      <c r="OPL287" s="5"/>
      <c r="OPM287" s="5"/>
      <c r="OPN287" s="5"/>
      <c r="OPO287" s="5"/>
      <c r="OPP287" s="5"/>
      <c r="OPQ287" s="5"/>
      <c r="OPR287" s="5"/>
      <c r="OPS287" s="5"/>
      <c r="OPT287" s="5"/>
      <c r="OPU287" s="5"/>
      <c r="OPV287" s="5"/>
      <c r="OPW287" s="5"/>
      <c r="OPX287" s="5"/>
      <c r="OPY287" s="5"/>
      <c r="OPZ287" s="5"/>
      <c r="OQA287" s="5"/>
      <c r="OQB287" s="5"/>
      <c r="OQC287" s="5"/>
      <c r="OQD287" s="5"/>
      <c r="OQE287" s="5"/>
      <c r="OQF287" s="5"/>
      <c r="OQG287" s="5"/>
      <c r="OQH287" s="5"/>
      <c r="OQI287" s="5"/>
      <c r="OQJ287" s="5"/>
      <c r="OQK287" s="5"/>
      <c r="OQL287" s="5"/>
      <c r="OQM287" s="5"/>
      <c r="OQN287" s="5"/>
      <c r="OQO287" s="5"/>
      <c r="OQP287" s="5"/>
      <c r="OQQ287" s="5"/>
      <c r="OQR287" s="5"/>
      <c r="OQS287" s="5"/>
      <c r="OQT287" s="5"/>
      <c r="OQU287" s="5"/>
      <c r="OQV287" s="5"/>
      <c r="OQW287" s="5"/>
      <c r="OQX287" s="5"/>
      <c r="OQY287" s="5"/>
      <c r="OQZ287" s="5"/>
      <c r="ORA287" s="5"/>
      <c r="ORB287" s="5"/>
      <c r="ORC287" s="5"/>
      <c r="ORD287" s="5"/>
      <c r="ORE287" s="5"/>
      <c r="ORF287" s="5"/>
      <c r="ORG287" s="5"/>
      <c r="ORH287" s="5"/>
      <c r="ORI287" s="5"/>
      <c r="ORJ287" s="5"/>
      <c r="ORK287" s="5"/>
      <c r="ORL287" s="5"/>
      <c r="ORM287" s="5"/>
      <c r="ORN287" s="5"/>
      <c r="ORO287" s="5"/>
      <c r="ORP287" s="5"/>
      <c r="ORQ287" s="5"/>
      <c r="ORR287" s="5"/>
      <c r="ORS287" s="5"/>
      <c r="ORT287" s="5"/>
      <c r="ORU287" s="5"/>
      <c r="ORV287" s="5"/>
      <c r="ORW287" s="5"/>
      <c r="ORX287" s="5"/>
      <c r="ORY287" s="5"/>
      <c r="ORZ287" s="5"/>
      <c r="OSA287" s="5"/>
      <c r="OSB287" s="5"/>
      <c r="OSC287" s="5"/>
      <c r="OSD287" s="5"/>
      <c r="OSE287" s="5"/>
      <c r="OSF287" s="5"/>
      <c r="OSG287" s="5"/>
      <c r="OSH287" s="5"/>
      <c r="OSI287" s="5"/>
      <c r="OSJ287" s="5"/>
      <c r="OSK287" s="5"/>
      <c r="OSL287" s="5"/>
      <c r="OSM287" s="5"/>
      <c r="OSN287" s="5"/>
      <c r="OSO287" s="5"/>
      <c r="OSP287" s="5"/>
      <c r="OSQ287" s="5"/>
      <c r="OSR287" s="5"/>
      <c r="OSS287" s="5"/>
      <c r="OST287" s="5"/>
      <c r="OSU287" s="5"/>
      <c r="OSV287" s="5"/>
      <c r="OSW287" s="5"/>
      <c r="OSX287" s="5"/>
      <c r="OSY287" s="5"/>
      <c r="OSZ287" s="5"/>
      <c r="OTA287" s="5"/>
      <c r="OTB287" s="5"/>
      <c r="OTC287" s="5"/>
      <c r="OTD287" s="5"/>
      <c r="OTE287" s="5"/>
      <c r="OTF287" s="5"/>
      <c r="OTG287" s="5"/>
      <c r="OTH287" s="5"/>
      <c r="OTI287" s="5"/>
      <c r="OTJ287" s="5"/>
      <c r="OTK287" s="5"/>
      <c r="OTL287" s="5"/>
      <c r="OTM287" s="5"/>
      <c r="OTN287" s="5"/>
      <c r="OTO287" s="5"/>
      <c r="OTP287" s="5"/>
      <c r="OTQ287" s="5"/>
      <c r="OTR287" s="5"/>
      <c r="OTS287" s="5"/>
      <c r="OTT287" s="5"/>
      <c r="OTU287" s="5"/>
      <c r="OTV287" s="5"/>
      <c r="OTW287" s="5"/>
      <c r="OTX287" s="5"/>
      <c r="OTY287" s="5"/>
      <c r="OTZ287" s="5"/>
      <c r="OUA287" s="5"/>
      <c r="OUB287" s="5"/>
      <c r="OUC287" s="5"/>
      <c r="OUD287" s="5"/>
      <c r="OUE287" s="5"/>
      <c r="OUF287" s="5"/>
      <c r="OUG287" s="5"/>
      <c r="OUH287" s="5"/>
      <c r="OUI287" s="5"/>
      <c r="OUJ287" s="5"/>
      <c r="OUK287" s="5"/>
      <c r="OUL287" s="5"/>
      <c r="OUM287" s="5"/>
      <c r="OUN287" s="5"/>
      <c r="OUO287" s="5"/>
      <c r="OUP287" s="5"/>
      <c r="OUQ287" s="5"/>
      <c r="OUR287" s="5"/>
      <c r="OUS287" s="5"/>
      <c r="OUT287" s="5"/>
      <c r="OUU287" s="5"/>
      <c r="OUV287" s="5"/>
      <c r="OUW287" s="5"/>
      <c r="OUX287" s="5"/>
      <c r="OUY287" s="5"/>
      <c r="OUZ287" s="5"/>
      <c r="OVA287" s="5"/>
      <c r="OVB287" s="5"/>
      <c r="OVC287" s="5"/>
      <c r="OVD287" s="5"/>
      <c r="OVE287" s="5"/>
      <c r="OVF287" s="5"/>
      <c r="OVG287" s="5"/>
      <c r="OVH287" s="5"/>
      <c r="OVI287" s="5"/>
      <c r="OVJ287" s="5"/>
      <c r="OVK287" s="5"/>
      <c r="OVL287" s="5"/>
      <c r="OVM287" s="5"/>
      <c r="OVN287" s="5"/>
      <c r="OVO287" s="5"/>
      <c r="OVP287" s="5"/>
      <c r="OVQ287" s="5"/>
      <c r="OVR287" s="5"/>
      <c r="OVS287" s="5"/>
      <c r="OVT287" s="5"/>
      <c r="OVU287" s="5"/>
      <c r="OVV287" s="5"/>
      <c r="OVW287" s="5"/>
      <c r="OVX287" s="5"/>
      <c r="OVY287" s="5"/>
      <c r="OVZ287" s="5"/>
      <c r="OWA287" s="5"/>
      <c r="OWB287" s="5"/>
      <c r="OWC287" s="5"/>
      <c r="OWD287" s="5"/>
      <c r="OWE287" s="5"/>
      <c r="OWF287" s="5"/>
      <c r="OWG287" s="5"/>
      <c r="OWH287" s="5"/>
      <c r="OWI287" s="5"/>
      <c r="OWJ287" s="5"/>
      <c r="OWK287" s="5"/>
      <c r="OWL287" s="5"/>
      <c r="OWM287" s="5"/>
      <c r="OWN287" s="5"/>
      <c r="OWO287" s="5"/>
      <c r="OWP287" s="5"/>
      <c r="OWQ287" s="5"/>
      <c r="OWR287" s="5"/>
      <c r="OWS287" s="5"/>
      <c r="OWT287" s="5"/>
      <c r="OWU287" s="5"/>
      <c r="OWV287" s="5"/>
      <c r="OWW287" s="5"/>
      <c r="OWX287" s="5"/>
      <c r="OWY287" s="5"/>
      <c r="OWZ287" s="5"/>
      <c r="OXA287" s="5"/>
      <c r="OXB287" s="5"/>
      <c r="OXC287" s="5"/>
      <c r="OXD287" s="5"/>
      <c r="OXE287" s="5"/>
      <c r="OXF287" s="5"/>
      <c r="OXG287" s="5"/>
      <c r="OXH287" s="5"/>
      <c r="OXI287" s="5"/>
      <c r="OXJ287" s="5"/>
      <c r="OXK287" s="5"/>
      <c r="OXL287" s="5"/>
      <c r="OXM287" s="5"/>
      <c r="OXN287" s="5"/>
      <c r="OXO287" s="5"/>
      <c r="OXP287" s="5"/>
      <c r="OXQ287" s="5"/>
      <c r="OXR287" s="5"/>
      <c r="OXS287" s="5"/>
      <c r="OXT287" s="5"/>
      <c r="OXU287" s="5"/>
      <c r="OXV287" s="5"/>
      <c r="OXW287" s="5"/>
      <c r="OXX287" s="5"/>
      <c r="OXY287" s="5"/>
      <c r="OXZ287" s="5"/>
      <c r="OYA287" s="5"/>
      <c r="OYB287" s="5"/>
      <c r="OYC287" s="5"/>
      <c r="OYD287" s="5"/>
      <c r="OYE287" s="5"/>
      <c r="OYF287" s="5"/>
      <c r="OYG287" s="5"/>
      <c r="OYH287" s="5"/>
      <c r="OYI287" s="5"/>
      <c r="OYJ287" s="5"/>
      <c r="OYK287" s="5"/>
      <c r="OYL287" s="5"/>
      <c r="OYM287" s="5"/>
      <c r="OYN287" s="5"/>
      <c r="OYO287" s="5"/>
      <c r="OYP287" s="5"/>
      <c r="OYQ287" s="5"/>
      <c r="OYR287" s="5"/>
      <c r="OYS287" s="5"/>
      <c r="OYT287" s="5"/>
      <c r="OYU287" s="5"/>
      <c r="OYV287" s="5"/>
      <c r="OYW287" s="5"/>
      <c r="OYX287" s="5"/>
      <c r="OYY287" s="5"/>
      <c r="OYZ287" s="5"/>
      <c r="OZA287" s="5"/>
      <c r="OZB287" s="5"/>
      <c r="OZC287" s="5"/>
      <c r="OZD287" s="5"/>
      <c r="OZE287" s="5"/>
      <c r="OZF287" s="5"/>
      <c r="OZG287" s="5"/>
      <c r="OZH287" s="5"/>
      <c r="OZI287" s="5"/>
      <c r="OZJ287" s="5"/>
      <c r="OZK287" s="5"/>
      <c r="OZL287" s="5"/>
      <c r="OZM287" s="5"/>
      <c r="OZN287" s="5"/>
      <c r="OZO287" s="5"/>
      <c r="OZP287" s="5"/>
      <c r="OZQ287" s="5"/>
      <c r="OZR287" s="5"/>
      <c r="OZS287" s="5"/>
      <c r="OZT287" s="5"/>
      <c r="OZU287" s="5"/>
      <c r="OZV287" s="5"/>
      <c r="OZW287" s="5"/>
      <c r="OZX287" s="5"/>
      <c r="OZY287" s="5"/>
      <c r="OZZ287" s="5"/>
      <c r="PAA287" s="5"/>
      <c r="PAB287" s="5"/>
      <c r="PAC287" s="5"/>
      <c r="PAD287" s="5"/>
      <c r="PAE287" s="5"/>
      <c r="PAF287" s="5"/>
      <c r="PAG287" s="5"/>
      <c r="PAH287" s="5"/>
      <c r="PAI287" s="5"/>
      <c r="PAJ287" s="5"/>
      <c r="PAK287" s="5"/>
      <c r="PAL287" s="5"/>
      <c r="PAM287" s="5"/>
      <c r="PAN287" s="5"/>
      <c r="PAO287" s="5"/>
      <c r="PAP287" s="5"/>
      <c r="PAQ287" s="5"/>
      <c r="PAR287" s="5"/>
      <c r="PAS287" s="5"/>
      <c r="PAT287" s="5"/>
      <c r="PAU287" s="5"/>
      <c r="PAV287" s="5"/>
      <c r="PAW287" s="5"/>
      <c r="PAX287" s="5"/>
      <c r="PAY287" s="5"/>
      <c r="PAZ287" s="5"/>
      <c r="PBA287" s="5"/>
      <c r="PBB287" s="5"/>
      <c r="PBC287" s="5"/>
      <c r="PBD287" s="5"/>
      <c r="PBE287" s="5"/>
      <c r="PBF287" s="5"/>
      <c r="PBG287" s="5"/>
      <c r="PBH287" s="5"/>
      <c r="PBI287" s="5"/>
      <c r="PBJ287" s="5"/>
      <c r="PBK287" s="5"/>
      <c r="PBL287" s="5"/>
      <c r="PBM287" s="5"/>
      <c r="PBN287" s="5"/>
      <c r="PBO287" s="5"/>
      <c r="PBP287" s="5"/>
      <c r="PBQ287" s="5"/>
      <c r="PBR287" s="5"/>
      <c r="PBS287" s="5"/>
      <c r="PBT287" s="5"/>
      <c r="PBU287" s="5"/>
      <c r="PBV287" s="5"/>
      <c r="PBW287" s="5"/>
      <c r="PBX287" s="5"/>
      <c r="PBY287" s="5"/>
      <c r="PBZ287" s="5"/>
      <c r="PCA287" s="5"/>
      <c r="PCB287" s="5"/>
      <c r="PCC287" s="5"/>
      <c r="PCD287" s="5"/>
      <c r="PCE287" s="5"/>
      <c r="PCF287" s="5"/>
      <c r="PCG287" s="5"/>
      <c r="PCH287" s="5"/>
      <c r="PCI287" s="5"/>
      <c r="PCJ287" s="5"/>
      <c r="PCK287" s="5"/>
      <c r="PCL287" s="5"/>
      <c r="PCM287" s="5"/>
      <c r="PCN287" s="5"/>
      <c r="PCO287" s="5"/>
      <c r="PCP287" s="5"/>
      <c r="PCQ287" s="5"/>
      <c r="PCR287" s="5"/>
      <c r="PCS287" s="5"/>
      <c r="PCT287" s="5"/>
      <c r="PCU287" s="5"/>
      <c r="PCV287" s="5"/>
      <c r="PCW287" s="5"/>
      <c r="PCX287" s="5"/>
      <c r="PCY287" s="5"/>
      <c r="PCZ287" s="5"/>
      <c r="PDA287" s="5"/>
      <c r="PDB287" s="5"/>
      <c r="PDC287" s="5"/>
      <c r="PDD287" s="5"/>
      <c r="PDE287" s="5"/>
      <c r="PDF287" s="5"/>
      <c r="PDG287" s="5"/>
      <c r="PDH287" s="5"/>
      <c r="PDI287" s="5"/>
      <c r="PDJ287" s="5"/>
      <c r="PDK287" s="5"/>
      <c r="PDL287" s="5"/>
      <c r="PDM287" s="5"/>
      <c r="PDN287" s="5"/>
      <c r="PDO287" s="5"/>
      <c r="PDP287" s="5"/>
      <c r="PDQ287" s="5"/>
      <c r="PDR287" s="5"/>
      <c r="PDS287" s="5"/>
      <c r="PDT287" s="5"/>
      <c r="PDU287" s="5"/>
      <c r="PDV287" s="5"/>
      <c r="PDW287" s="5"/>
      <c r="PDX287" s="5"/>
      <c r="PDY287" s="5"/>
      <c r="PDZ287" s="5"/>
      <c r="PEA287" s="5"/>
      <c r="PEB287" s="5"/>
      <c r="PEC287" s="5"/>
      <c r="PED287" s="5"/>
      <c r="PEE287" s="5"/>
      <c r="PEF287" s="5"/>
      <c r="PEG287" s="5"/>
      <c r="PEH287" s="5"/>
      <c r="PEI287" s="5"/>
      <c r="PEJ287" s="5"/>
      <c r="PEK287" s="5"/>
      <c r="PEL287" s="5"/>
      <c r="PEM287" s="5"/>
      <c r="PEN287" s="5"/>
      <c r="PEO287" s="5"/>
      <c r="PEP287" s="5"/>
      <c r="PEQ287" s="5"/>
      <c r="PER287" s="5"/>
      <c r="PES287" s="5"/>
      <c r="PET287" s="5"/>
      <c r="PEU287" s="5"/>
      <c r="PEV287" s="5"/>
      <c r="PEW287" s="5"/>
      <c r="PEX287" s="5"/>
      <c r="PEY287" s="5"/>
      <c r="PEZ287" s="5"/>
      <c r="PFA287" s="5"/>
      <c r="PFB287" s="5"/>
      <c r="PFC287" s="5"/>
      <c r="PFD287" s="5"/>
      <c r="PFE287" s="5"/>
      <c r="PFF287" s="5"/>
      <c r="PFG287" s="5"/>
      <c r="PFH287" s="5"/>
      <c r="PFI287" s="5"/>
      <c r="PFJ287" s="5"/>
      <c r="PFK287" s="5"/>
      <c r="PFL287" s="5"/>
      <c r="PFM287" s="5"/>
      <c r="PFN287" s="5"/>
      <c r="PFO287" s="5"/>
      <c r="PFP287" s="5"/>
      <c r="PFQ287" s="5"/>
      <c r="PFR287" s="5"/>
      <c r="PFS287" s="5"/>
      <c r="PFT287" s="5"/>
      <c r="PFU287" s="5"/>
      <c r="PFV287" s="5"/>
      <c r="PFW287" s="5"/>
      <c r="PFX287" s="5"/>
      <c r="PFY287" s="5"/>
      <c r="PFZ287" s="5"/>
      <c r="PGA287" s="5"/>
      <c r="PGB287" s="5"/>
      <c r="PGC287" s="5"/>
      <c r="PGD287" s="5"/>
      <c r="PGE287" s="5"/>
      <c r="PGF287" s="5"/>
      <c r="PGG287" s="5"/>
      <c r="PGH287" s="5"/>
      <c r="PGI287" s="5"/>
      <c r="PGJ287" s="5"/>
      <c r="PGK287" s="5"/>
      <c r="PGL287" s="5"/>
      <c r="PGM287" s="5"/>
      <c r="PGN287" s="5"/>
      <c r="PGO287" s="5"/>
      <c r="PGP287" s="5"/>
      <c r="PGQ287" s="5"/>
      <c r="PGR287" s="5"/>
      <c r="PGS287" s="5"/>
      <c r="PGT287" s="5"/>
      <c r="PGU287" s="5"/>
      <c r="PGV287" s="5"/>
      <c r="PGW287" s="5"/>
      <c r="PGX287" s="5"/>
      <c r="PGY287" s="5"/>
      <c r="PGZ287" s="5"/>
      <c r="PHA287" s="5"/>
      <c r="PHB287" s="5"/>
      <c r="PHC287" s="5"/>
      <c r="PHD287" s="5"/>
      <c r="PHE287" s="5"/>
      <c r="PHF287" s="5"/>
      <c r="PHG287" s="5"/>
      <c r="PHH287" s="5"/>
      <c r="PHI287" s="5"/>
      <c r="PHJ287" s="5"/>
      <c r="PHK287" s="5"/>
      <c r="PHL287" s="5"/>
      <c r="PHM287" s="5"/>
      <c r="PHN287" s="5"/>
      <c r="PHO287" s="5"/>
      <c r="PHP287" s="5"/>
      <c r="PHQ287" s="5"/>
      <c r="PHR287" s="5"/>
      <c r="PHS287" s="5"/>
      <c r="PHT287" s="5"/>
      <c r="PHU287" s="5"/>
      <c r="PHV287" s="5"/>
      <c r="PHW287" s="5"/>
      <c r="PHX287" s="5"/>
      <c r="PHY287" s="5"/>
      <c r="PHZ287" s="5"/>
      <c r="PIA287" s="5"/>
      <c r="PIB287" s="5"/>
      <c r="PIC287" s="5"/>
      <c r="PID287" s="5"/>
      <c r="PIE287" s="5"/>
      <c r="PIF287" s="5"/>
      <c r="PIG287" s="5"/>
      <c r="PIH287" s="5"/>
      <c r="PII287" s="5"/>
      <c r="PIJ287" s="5"/>
      <c r="PIK287" s="5"/>
      <c r="PIL287" s="5"/>
      <c r="PIM287" s="5"/>
      <c r="PIN287" s="5"/>
      <c r="PIO287" s="5"/>
      <c r="PIP287" s="5"/>
      <c r="PIQ287" s="5"/>
      <c r="PIR287" s="5"/>
      <c r="PIS287" s="5"/>
      <c r="PIT287" s="5"/>
      <c r="PIU287" s="5"/>
      <c r="PIV287" s="5"/>
      <c r="PIW287" s="5"/>
      <c r="PIX287" s="5"/>
      <c r="PIY287" s="5"/>
      <c r="PIZ287" s="5"/>
      <c r="PJA287" s="5"/>
      <c r="PJB287" s="5"/>
      <c r="PJC287" s="5"/>
      <c r="PJD287" s="5"/>
      <c r="PJE287" s="5"/>
      <c r="PJF287" s="5"/>
      <c r="PJG287" s="5"/>
      <c r="PJH287" s="5"/>
      <c r="PJI287" s="5"/>
      <c r="PJJ287" s="5"/>
      <c r="PJK287" s="5"/>
      <c r="PJL287" s="5"/>
      <c r="PJM287" s="5"/>
      <c r="PJN287" s="5"/>
      <c r="PJO287" s="5"/>
      <c r="PJP287" s="5"/>
      <c r="PJQ287" s="5"/>
      <c r="PJR287" s="5"/>
      <c r="PJS287" s="5"/>
      <c r="PJT287" s="5"/>
      <c r="PJU287" s="5"/>
      <c r="PJV287" s="5"/>
      <c r="PJW287" s="5"/>
      <c r="PJX287" s="5"/>
      <c r="PJY287" s="5"/>
      <c r="PJZ287" s="5"/>
      <c r="PKA287" s="5"/>
      <c r="PKB287" s="5"/>
      <c r="PKC287" s="5"/>
      <c r="PKD287" s="5"/>
      <c r="PKE287" s="5"/>
      <c r="PKF287" s="5"/>
      <c r="PKG287" s="5"/>
      <c r="PKH287" s="5"/>
      <c r="PKI287" s="5"/>
      <c r="PKJ287" s="5"/>
      <c r="PKK287" s="5"/>
      <c r="PKL287" s="5"/>
      <c r="PKM287" s="5"/>
      <c r="PKN287" s="5"/>
      <c r="PKO287" s="5"/>
      <c r="PKP287" s="5"/>
      <c r="PKQ287" s="5"/>
      <c r="PKR287" s="5"/>
      <c r="PKS287" s="5"/>
      <c r="PKT287" s="5"/>
      <c r="PKU287" s="5"/>
      <c r="PKV287" s="5"/>
      <c r="PKW287" s="5"/>
      <c r="PKX287" s="5"/>
      <c r="PKY287" s="5"/>
      <c r="PKZ287" s="5"/>
      <c r="PLA287" s="5"/>
      <c r="PLB287" s="5"/>
      <c r="PLC287" s="5"/>
      <c r="PLD287" s="5"/>
      <c r="PLE287" s="5"/>
      <c r="PLF287" s="5"/>
      <c r="PLG287" s="5"/>
      <c r="PLH287" s="5"/>
      <c r="PLI287" s="5"/>
      <c r="PLJ287" s="5"/>
      <c r="PLK287" s="5"/>
      <c r="PLL287" s="5"/>
      <c r="PLM287" s="5"/>
      <c r="PLN287" s="5"/>
      <c r="PLO287" s="5"/>
      <c r="PLP287" s="5"/>
      <c r="PLQ287" s="5"/>
      <c r="PLR287" s="5"/>
      <c r="PLS287" s="5"/>
      <c r="PLT287" s="5"/>
      <c r="PLU287" s="5"/>
      <c r="PLV287" s="5"/>
      <c r="PLW287" s="5"/>
      <c r="PLX287" s="5"/>
      <c r="PLY287" s="5"/>
      <c r="PLZ287" s="5"/>
      <c r="PMA287" s="5"/>
      <c r="PMB287" s="5"/>
      <c r="PMC287" s="5"/>
      <c r="PMD287" s="5"/>
      <c r="PME287" s="5"/>
      <c r="PMF287" s="5"/>
      <c r="PMG287" s="5"/>
      <c r="PMH287" s="5"/>
      <c r="PMI287" s="5"/>
      <c r="PMJ287" s="5"/>
      <c r="PMK287" s="5"/>
      <c r="PML287" s="5"/>
      <c r="PMM287" s="5"/>
      <c r="PMN287" s="5"/>
      <c r="PMO287" s="5"/>
      <c r="PMP287" s="5"/>
      <c r="PMQ287" s="5"/>
      <c r="PMR287" s="5"/>
      <c r="PMS287" s="5"/>
      <c r="PMT287" s="5"/>
      <c r="PMU287" s="5"/>
      <c r="PMV287" s="5"/>
      <c r="PMW287" s="5"/>
      <c r="PMX287" s="5"/>
      <c r="PMY287" s="5"/>
      <c r="PMZ287" s="5"/>
      <c r="PNA287" s="5"/>
      <c r="PNB287" s="5"/>
      <c r="PNC287" s="5"/>
      <c r="PND287" s="5"/>
      <c r="PNE287" s="5"/>
      <c r="PNF287" s="5"/>
      <c r="PNG287" s="5"/>
      <c r="PNH287" s="5"/>
      <c r="PNI287" s="5"/>
      <c r="PNJ287" s="5"/>
      <c r="PNK287" s="5"/>
      <c r="PNL287" s="5"/>
      <c r="PNM287" s="5"/>
      <c r="PNN287" s="5"/>
      <c r="PNO287" s="5"/>
      <c r="PNP287" s="5"/>
      <c r="PNQ287" s="5"/>
      <c r="PNR287" s="5"/>
      <c r="PNS287" s="5"/>
      <c r="PNT287" s="5"/>
      <c r="PNU287" s="5"/>
      <c r="PNV287" s="5"/>
      <c r="PNW287" s="5"/>
      <c r="PNX287" s="5"/>
      <c r="PNY287" s="5"/>
      <c r="PNZ287" s="5"/>
      <c r="POA287" s="5"/>
      <c r="POB287" s="5"/>
      <c r="POC287" s="5"/>
      <c r="POD287" s="5"/>
      <c r="POE287" s="5"/>
      <c r="POF287" s="5"/>
      <c r="POG287" s="5"/>
      <c r="POH287" s="5"/>
      <c r="POI287" s="5"/>
      <c r="POJ287" s="5"/>
      <c r="POK287" s="5"/>
      <c r="POL287" s="5"/>
      <c r="POM287" s="5"/>
      <c r="PON287" s="5"/>
      <c r="POO287" s="5"/>
      <c r="POP287" s="5"/>
      <c r="POQ287" s="5"/>
      <c r="POR287" s="5"/>
      <c r="POS287" s="5"/>
      <c r="POT287" s="5"/>
      <c r="POU287" s="5"/>
      <c r="POV287" s="5"/>
      <c r="POW287" s="5"/>
      <c r="POX287" s="5"/>
      <c r="POY287" s="5"/>
      <c r="POZ287" s="5"/>
      <c r="PPA287" s="5"/>
      <c r="PPB287" s="5"/>
      <c r="PPC287" s="5"/>
      <c r="PPD287" s="5"/>
      <c r="PPE287" s="5"/>
      <c r="PPF287" s="5"/>
      <c r="PPG287" s="5"/>
      <c r="PPH287" s="5"/>
      <c r="PPI287" s="5"/>
      <c r="PPJ287" s="5"/>
      <c r="PPK287" s="5"/>
      <c r="PPL287" s="5"/>
      <c r="PPM287" s="5"/>
      <c r="PPN287" s="5"/>
      <c r="PPO287" s="5"/>
      <c r="PPP287" s="5"/>
      <c r="PPQ287" s="5"/>
      <c r="PPR287" s="5"/>
      <c r="PPS287" s="5"/>
      <c r="PPT287" s="5"/>
      <c r="PPU287" s="5"/>
      <c r="PPV287" s="5"/>
      <c r="PPW287" s="5"/>
      <c r="PPX287" s="5"/>
      <c r="PPY287" s="5"/>
      <c r="PPZ287" s="5"/>
      <c r="PQA287" s="5"/>
      <c r="PQB287" s="5"/>
      <c r="PQC287" s="5"/>
      <c r="PQD287" s="5"/>
      <c r="PQE287" s="5"/>
      <c r="PQF287" s="5"/>
      <c r="PQG287" s="5"/>
      <c r="PQH287" s="5"/>
      <c r="PQI287" s="5"/>
      <c r="PQJ287" s="5"/>
      <c r="PQK287" s="5"/>
      <c r="PQL287" s="5"/>
      <c r="PQM287" s="5"/>
      <c r="PQN287" s="5"/>
      <c r="PQO287" s="5"/>
      <c r="PQP287" s="5"/>
      <c r="PQQ287" s="5"/>
      <c r="PQR287" s="5"/>
      <c r="PQS287" s="5"/>
      <c r="PQT287" s="5"/>
      <c r="PQU287" s="5"/>
      <c r="PQV287" s="5"/>
      <c r="PQW287" s="5"/>
      <c r="PQX287" s="5"/>
      <c r="PQY287" s="5"/>
      <c r="PQZ287" s="5"/>
      <c r="PRA287" s="5"/>
      <c r="PRB287" s="5"/>
      <c r="PRC287" s="5"/>
      <c r="PRD287" s="5"/>
      <c r="PRE287" s="5"/>
      <c r="PRF287" s="5"/>
      <c r="PRG287" s="5"/>
      <c r="PRH287" s="5"/>
      <c r="PRI287" s="5"/>
      <c r="PRJ287" s="5"/>
      <c r="PRK287" s="5"/>
      <c r="PRL287" s="5"/>
      <c r="PRM287" s="5"/>
      <c r="PRN287" s="5"/>
      <c r="PRO287" s="5"/>
      <c r="PRP287" s="5"/>
      <c r="PRQ287" s="5"/>
      <c r="PRR287" s="5"/>
      <c r="PRS287" s="5"/>
      <c r="PRT287" s="5"/>
      <c r="PRU287" s="5"/>
      <c r="PRV287" s="5"/>
      <c r="PRW287" s="5"/>
      <c r="PRX287" s="5"/>
      <c r="PRY287" s="5"/>
      <c r="PRZ287" s="5"/>
      <c r="PSA287" s="5"/>
      <c r="PSB287" s="5"/>
      <c r="PSC287" s="5"/>
      <c r="PSD287" s="5"/>
      <c r="PSE287" s="5"/>
      <c r="PSF287" s="5"/>
      <c r="PSG287" s="5"/>
      <c r="PSH287" s="5"/>
      <c r="PSI287" s="5"/>
      <c r="PSJ287" s="5"/>
      <c r="PSK287" s="5"/>
      <c r="PSL287" s="5"/>
      <c r="PSM287" s="5"/>
      <c r="PSN287" s="5"/>
      <c r="PSO287" s="5"/>
      <c r="PSP287" s="5"/>
      <c r="PSQ287" s="5"/>
      <c r="PSR287" s="5"/>
      <c r="PSS287" s="5"/>
      <c r="PST287" s="5"/>
      <c r="PSU287" s="5"/>
      <c r="PSV287" s="5"/>
      <c r="PSW287" s="5"/>
      <c r="PSX287" s="5"/>
      <c r="PSY287" s="5"/>
      <c r="PSZ287" s="5"/>
      <c r="PTA287" s="5"/>
      <c r="PTB287" s="5"/>
      <c r="PTC287" s="5"/>
      <c r="PTD287" s="5"/>
      <c r="PTE287" s="5"/>
      <c r="PTF287" s="5"/>
      <c r="PTG287" s="5"/>
      <c r="PTH287" s="5"/>
      <c r="PTI287" s="5"/>
      <c r="PTJ287" s="5"/>
      <c r="PTK287" s="5"/>
      <c r="PTL287" s="5"/>
      <c r="PTM287" s="5"/>
      <c r="PTN287" s="5"/>
      <c r="PTO287" s="5"/>
      <c r="PTP287" s="5"/>
      <c r="PTQ287" s="5"/>
      <c r="PTR287" s="5"/>
      <c r="PTS287" s="5"/>
      <c r="PTT287" s="5"/>
      <c r="PTU287" s="5"/>
      <c r="PTV287" s="5"/>
      <c r="PTW287" s="5"/>
      <c r="PTX287" s="5"/>
      <c r="PTY287" s="5"/>
      <c r="PTZ287" s="5"/>
      <c r="PUA287" s="5"/>
      <c r="PUB287" s="5"/>
      <c r="PUC287" s="5"/>
      <c r="PUD287" s="5"/>
      <c r="PUE287" s="5"/>
      <c r="PUF287" s="5"/>
      <c r="PUG287" s="5"/>
      <c r="PUH287" s="5"/>
      <c r="PUI287" s="5"/>
      <c r="PUJ287" s="5"/>
      <c r="PUK287" s="5"/>
      <c r="PUL287" s="5"/>
      <c r="PUM287" s="5"/>
      <c r="PUN287" s="5"/>
      <c r="PUO287" s="5"/>
      <c r="PUP287" s="5"/>
      <c r="PUQ287" s="5"/>
      <c r="PUR287" s="5"/>
      <c r="PUS287" s="5"/>
      <c r="PUT287" s="5"/>
      <c r="PUU287" s="5"/>
      <c r="PUV287" s="5"/>
      <c r="PUW287" s="5"/>
      <c r="PUX287" s="5"/>
      <c r="PUY287" s="5"/>
      <c r="PUZ287" s="5"/>
      <c r="PVA287" s="5"/>
      <c r="PVB287" s="5"/>
      <c r="PVC287" s="5"/>
      <c r="PVD287" s="5"/>
      <c r="PVE287" s="5"/>
      <c r="PVF287" s="5"/>
      <c r="PVG287" s="5"/>
      <c r="PVH287" s="5"/>
      <c r="PVI287" s="5"/>
      <c r="PVJ287" s="5"/>
      <c r="PVK287" s="5"/>
      <c r="PVL287" s="5"/>
      <c r="PVM287" s="5"/>
      <c r="PVN287" s="5"/>
      <c r="PVO287" s="5"/>
      <c r="PVP287" s="5"/>
      <c r="PVQ287" s="5"/>
      <c r="PVR287" s="5"/>
      <c r="PVS287" s="5"/>
      <c r="PVT287" s="5"/>
      <c r="PVU287" s="5"/>
      <c r="PVV287" s="5"/>
      <c r="PVW287" s="5"/>
      <c r="PVX287" s="5"/>
      <c r="PVY287" s="5"/>
      <c r="PVZ287" s="5"/>
      <c r="PWA287" s="5"/>
      <c r="PWB287" s="5"/>
      <c r="PWC287" s="5"/>
      <c r="PWD287" s="5"/>
      <c r="PWE287" s="5"/>
      <c r="PWF287" s="5"/>
      <c r="PWG287" s="5"/>
      <c r="PWH287" s="5"/>
      <c r="PWI287" s="5"/>
      <c r="PWJ287" s="5"/>
      <c r="PWK287" s="5"/>
      <c r="PWL287" s="5"/>
      <c r="PWM287" s="5"/>
      <c r="PWN287" s="5"/>
      <c r="PWO287" s="5"/>
      <c r="PWP287" s="5"/>
      <c r="PWQ287" s="5"/>
      <c r="PWR287" s="5"/>
      <c r="PWS287" s="5"/>
      <c r="PWT287" s="5"/>
      <c r="PWU287" s="5"/>
      <c r="PWV287" s="5"/>
      <c r="PWW287" s="5"/>
      <c r="PWX287" s="5"/>
      <c r="PWY287" s="5"/>
      <c r="PWZ287" s="5"/>
      <c r="PXA287" s="5"/>
      <c r="PXB287" s="5"/>
      <c r="PXC287" s="5"/>
      <c r="PXD287" s="5"/>
      <c r="PXE287" s="5"/>
      <c r="PXF287" s="5"/>
      <c r="PXG287" s="5"/>
      <c r="PXH287" s="5"/>
      <c r="PXI287" s="5"/>
      <c r="PXJ287" s="5"/>
      <c r="PXK287" s="5"/>
      <c r="PXL287" s="5"/>
      <c r="PXM287" s="5"/>
      <c r="PXN287" s="5"/>
      <c r="PXO287" s="5"/>
      <c r="PXP287" s="5"/>
      <c r="PXQ287" s="5"/>
      <c r="PXR287" s="5"/>
      <c r="PXS287" s="5"/>
      <c r="PXT287" s="5"/>
      <c r="PXU287" s="5"/>
      <c r="PXV287" s="5"/>
      <c r="PXW287" s="5"/>
      <c r="PXX287" s="5"/>
      <c r="PXY287" s="5"/>
      <c r="PXZ287" s="5"/>
      <c r="PYA287" s="5"/>
      <c r="PYB287" s="5"/>
      <c r="PYC287" s="5"/>
      <c r="PYD287" s="5"/>
      <c r="PYE287" s="5"/>
      <c r="PYF287" s="5"/>
      <c r="PYG287" s="5"/>
      <c r="PYH287" s="5"/>
      <c r="PYI287" s="5"/>
      <c r="PYJ287" s="5"/>
      <c r="PYK287" s="5"/>
      <c r="PYL287" s="5"/>
      <c r="PYM287" s="5"/>
      <c r="PYN287" s="5"/>
      <c r="PYO287" s="5"/>
      <c r="PYP287" s="5"/>
      <c r="PYQ287" s="5"/>
      <c r="PYR287" s="5"/>
      <c r="PYS287" s="5"/>
      <c r="PYT287" s="5"/>
      <c r="PYU287" s="5"/>
      <c r="PYV287" s="5"/>
      <c r="PYW287" s="5"/>
      <c r="PYX287" s="5"/>
      <c r="PYY287" s="5"/>
      <c r="PYZ287" s="5"/>
      <c r="PZA287" s="5"/>
      <c r="PZB287" s="5"/>
      <c r="PZC287" s="5"/>
      <c r="PZD287" s="5"/>
      <c r="PZE287" s="5"/>
      <c r="PZF287" s="5"/>
      <c r="PZG287" s="5"/>
      <c r="PZH287" s="5"/>
      <c r="PZI287" s="5"/>
      <c r="PZJ287" s="5"/>
      <c r="PZK287" s="5"/>
      <c r="PZL287" s="5"/>
      <c r="PZM287" s="5"/>
      <c r="PZN287" s="5"/>
      <c r="PZO287" s="5"/>
      <c r="PZP287" s="5"/>
      <c r="PZQ287" s="5"/>
      <c r="PZR287" s="5"/>
      <c r="PZS287" s="5"/>
      <c r="PZT287" s="5"/>
      <c r="PZU287" s="5"/>
      <c r="PZV287" s="5"/>
      <c r="PZW287" s="5"/>
      <c r="PZX287" s="5"/>
      <c r="PZY287" s="5"/>
      <c r="PZZ287" s="5"/>
      <c r="QAA287" s="5"/>
      <c r="QAB287" s="5"/>
      <c r="QAC287" s="5"/>
      <c r="QAD287" s="5"/>
      <c r="QAE287" s="5"/>
      <c r="QAF287" s="5"/>
      <c r="QAG287" s="5"/>
      <c r="QAH287" s="5"/>
      <c r="QAI287" s="5"/>
      <c r="QAJ287" s="5"/>
      <c r="QAK287" s="5"/>
      <c r="QAL287" s="5"/>
      <c r="QAM287" s="5"/>
      <c r="QAN287" s="5"/>
      <c r="QAO287" s="5"/>
      <c r="QAP287" s="5"/>
      <c r="QAQ287" s="5"/>
      <c r="QAR287" s="5"/>
      <c r="QAS287" s="5"/>
      <c r="QAT287" s="5"/>
      <c r="QAU287" s="5"/>
      <c r="QAV287" s="5"/>
      <c r="QAW287" s="5"/>
      <c r="QAX287" s="5"/>
      <c r="QAY287" s="5"/>
      <c r="QAZ287" s="5"/>
      <c r="QBA287" s="5"/>
      <c r="QBB287" s="5"/>
      <c r="QBC287" s="5"/>
      <c r="QBD287" s="5"/>
      <c r="QBE287" s="5"/>
      <c r="QBF287" s="5"/>
      <c r="QBG287" s="5"/>
      <c r="QBH287" s="5"/>
      <c r="QBI287" s="5"/>
      <c r="QBJ287" s="5"/>
      <c r="QBK287" s="5"/>
      <c r="QBL287" s="5"/>
      <c r="QBM287" s="5"/>
      <c r="QBN287" s="5"/>
      <c r="QBO287" s="5"/>
      <c r="QBP287" s="5"/>
      <c r="QBQ287" s="5"/>
      <c r="QBR287" s="5"/>
      <c r="QBS287" s="5"/>
      <c r="QBT287" s="5"/>
      <c r="QBU287" s="5"/>
      <c r="QBV287" s="5"/>
      <c r="QBW287" s="5"/>
      <c r="QBX287" s="5"/>
      <c r="QBY287" s="5"/>
      <c r="QBZ287" s="5"/>
      <c r="QCA287" s="5"/>
      <c r="QCB287" s="5"/>
      <c r="QCC287" s="5"/>
      <c r="QCD287" s="5"/>
      <c r="QCE287" s="5"/>
      <c r="QCF287" s="5"/>
      <c r="QCG287" s="5"/>
      <c r="QCH287" s="5"/>
      <c r="QCI287" s="5"/>
      <c r="QCJ287" s="5"/>
      <c r="QCK287" s="5"/>
      <c r="QCL287" s="5"/>
      <c r="QCM287" s="5"/>
      <c r="QCN287" s="5"/>
      <c r="QCO287" s="5"/>
      <c r="QCP287" s="5"/>
      <c r="QCQ287" s="5"/>
      <c r="QCR287" s="5"/>
      <c r="QCS287" s="5"/>
      <c r="QCT287" s="5"/>
      <c r="QCU287" s="5"/>
      <c r="QCV287" s="5"/>
      <c r="QCW287" s="5"/>
      <c r="QCX287" s="5"/>
      <c r="QCY287" s="5"/>
      <c r="QCZ287" s="5"/>
      <c r="QDA287" s="5"/>
      <c r="QDB287" s="5"/>
      <c r="QDC287" s="5"/>
      <c r="QDD287" s="5"/>
      <c r="QDE287" s="5"/>
      <c r="QDF287" s="5"/>
      <c r="QDG287" s="5"/>
      <c r="QDH287" s="5"/>
      <c r="QDI287" s="5"/>
      <c r="QDJ287" s="5"/>
      <c r="QDK287" s="5"/>
      <c r="QDL287" s="5"/>
      <c r="QDM287" s="5"/>
      <c r="QDN287" s="5"/>
      <c r="QDO287" s="5"/>
      <c r="QDP287" s="5"/>
      <c r="QDQ287" s="5"/>
      <c r="QDR287" s="5"/>
      <c r="QDS287" s="5"/>
      <c r="QDT287" s="5"/>
      <c r="QDU287" s="5"/>
      <c r="QDV287" s="5"/>
      <c r="QDW287" s="5"/>
      <c r="QDX287" s="5"/>
      <c r="QDY287" s="5"/>
      <c r="QDZ287" s="5"/>
      <c r="QEA287" s="5"/>
      <c r="QEB287" s="5"/>
      <c r="QEC287" s="5"/>
      <c r="QED287" s="5"/>
      <c r="QEE287" s="5"/>
      <c r="QEF287" s="5"/>
      <c r="QEG287" s="5"/>
      <c r="QEH287" s="5"/>
      <c r="QEI287" s="5"/>
      <c r="QEJ287" s="5"/>
      <c r="QEK287" s="5"/>
      <c r="QEL287" s="5"/>
      <c r="QEM287" s="5"/>
      <c r="QEN287" s="5"/>
      <c r="QEO287" s="5"/>
      <c r="QEP287" s="5"/>
      <c r="QEQ287" s="5"/>
      <c r="QER287" s="5"/>
      <c r="QES287" s="5"/>
      <c r="QET287" s="5"/>
      <c r="QEU287" s="5"/>
      <c r="QEV287" s="5"/>
      <c r="QEW287" s="5"/>
      <c r="QEX287" s="5"/>
      <c r="QEY287" s="5"/>
      <c r="QEZ287" s="5"/>
      <c r="QFA287" s="5"/>
      <c r="QFB287" s="5"/>
      <c r="QFC287" s="5"/>
      <c r="QFD287" s="5"/>
      <c r="QFE287" s="5"/>
      <c r="QFF287" s="5"/>
      <c r="QFG287" s="5"/>
      <c r="QFH287" s="5"/>
      <c r="QFI287" s="5"/>
      <c r="QFJ287" s="5"/>
      <c r="QFK287" s="5"/>
      <c r="QFL287" s="5"/>
      <c r="QFM287" s="5"/>
      <c r="QFN287" s="5"/>
      <c r="QFO287" s="5"/>
      <c r="QFP287" s="5"/>
      <c r="QFQ287" s="5"/>
      <c r="QFR287" s="5"/>
      <c r="QFS287" s="5"/>
      <c r="QFT287" s="5"/>
      <c r="QFU287" s="5"/>
      <c r="QFV287" s="5"/>
      <c r="QFW287" s="5"/>
      <c r="QFX287" s="5"/>
      <c r="QFY287" s="5"/>
      <c r="QFZ287" s="5"/>
      <c r="QGA287" s="5"/>
      <c r="QGB287" s="5"/>
      <c r="QGC287" s="5"/>
      <c r="QGD287" s="5"/>
      <c r="QGE287" s="5"/>
      <c r="QGF287" s="5"/>
      <c r="QGG287" s="5"/>
      <c r="QGH287" s="5"/>
      <c r="QGI287" s="5"/>
      <c r="QGJ287" s="5"/>
      <c r="QGK287" s="5"/>
      <c r="QGL287" s="5"/>
      <c r="QGM287" s="5"/>
      <c r="QGN287" s="5"/>
      <c r="QGO287" s="5"/>
      <c r="QGP287" s="5"/>
      <c r="QGQ287" s="5"/>
      <c r="QGR287" s="5"/>
      <c r="QGS287" s="5"/>
      <c r="QGT287" s="5"/>
      <c r="QGU287" s="5"/>
      <c r="QGV287" s="5"/>
      <c r="QGW287" s="5"/>
      <c r="QGX287" s="5"/>
      <c r="QGY287" s="5"/>
      <c r="QGZ287" s="5"/>
      <c r="QHA287" s="5"/>
      <c r="QHB287" s="5"/>
      <c r="QHC287" s="5"/>
      <c r="QHD287" s="5"/>
      <c r="QHE287" s="5"/>
      <c r="QHF287" s="5"/>
      <c r="QHG287" s="5"/>
      <c r="QHH287" s="5"/>
      <c r="QHI287" s="5"/>
      <c r="QHJ287" s="5"/>
      <c r="QHK287" s="5"/>
      <c r="QHL287" s="5"/>
      <c r="QHM287" s="5"/>
      <c r="QHN287" s="5"/>
      <c r="QHO287" s="5"/>
      <c r="QHP287" s="5"/>
      <c r="QHQ287" s="5"/>
      <c r="QHR287" s="5"/>
      <c r="QHS287" s="5"/>
      <c r="QHT287" s="5"/>
      <c r="QHU287" s="5"/>
      <c r="QHV287" s="5"/>
      <c r="QHW287" s="5"/>
      <c r="QHX287" s="5"/>
      <c r="QHY287" s="5"/>
      <c r="QHZ287" s="5"/>
      <c r="QIA287" s="5"/>
      <c r="QIB287" s="5"/>
      <c r="QIC287" s="5"/>
      <c r="QID287" s="5"/>
      <c r="QIE287" s="5"/>
      <c r="QIF287" s="5"/>
      <c r="QIG287" s="5"/>
      <c r="QIH287" s="5"/>
      <c r="QII287" s="5"/>
      <c r="QIJ287" s="5"/>
      <c r="QIK287" s="5"/>
      <c r="QIL287" s="5"/>
      <c r="QIM287" s="5"/>
      <c r="QIN287" s="5"/>
      <c r="QIO287" s="5"/>
      <c r="QIP287" s="5"/>
      <c r="QIQ287" s="5"/>
      <c r="QIR287" s="5"/>
      <c r="QIS287" s="5"/>
      <c r="QIT287" s="5"/>
      <c r="QIU287" s="5"/>
      <c r="QIV287" s="5"/>
      <c r="QIW287" s="5"/>
      <c r="QIX287" s="5"/>
      <c r="QIY287" s="5"/>
      <c r="QIZ287" s="5"/>
      <c r="QJA287" s="5"/>
      <c r="QJB287" s="5"/>
      <c r="QJC287" s="5"/>
      <c r="QJD287" s="5"/>
      <c r="QJE287" s="5"/>
      <c r="QJF287" s="5"/>
      <c r="QJG287" s="5"/>
      <c r="QJH287" s="5"/>
      <c r="QJI287" s="5"/>
      <c r="QJJ287" s="5"/>
      <c r="QJK287" s="5"/>
      <c r="QJL287" s="5"/>
      <c r="QJM287" s="5"/>
      <c r="QJN287" s="5"/>
      <c r="QJO287" s="5"/>
      <c r="QJP287" s="5"/>
      <c r="QJQ287" s="5"/>
      <c r="QJR287" s="5"/>
      <c r="QJS287" s="5"/>
      <c r="QJT287" s="5"/>
      <c r="QJU287" s="5"/>
      <c r="QJV287" s="5"/>
      <c r="QJW287" s="5"/>
      <c r="QJX287" s="5"/>
      <c r="QJY287" s="5"/>
      <c r="QJZ287" s="5"/>
      <c r="QKA287" s="5"/>
      <c r="QKB287" s="5"/>
      <c r="QKC287" s="5"/>
      <c r="QKD287" s="5"/>
      <c r="QKE287" s="5"/>
      <c r="QKF287" s="5"/>
      <c r="QKG287" s="5"/>
      <c r="QKH287" s="5"/>
      <c r="QKI287" s="5"/>
      <c r="QKJ287" s="5"/>
      <c r="QKK287" s="5"/>
      <c r="QKL287" s="5"/>
      <c r="QKM287" s="5"/>
      <c r="QKN287" s="5"/>
      <c r="QKO287" s="5"/>
      <c r="QKP287" s="5"/>
      <c r="QKQ287" s="5"/>
      <c r="QKR287" s="5"/>
      <c r="QKS287" s="5"/>
      <c r="QKT287" s="5"/>
      <c r="QKU287" s="5"/>
      <c r="QKV287" s="5"/>
      <c r="QKW287" s="5"/>
      <c r="QKX287" s="5"/>
      <c r="QKY287" s="5"/>
      <c r="QKZ287" s="5"/>
      <c r="QLA287" s="5"/>
      <c r="QLB287" s="5"/>
      <c r="QLC287" s="5"/>
      <c r="QLD287" s="5"/>
      <c r="QLE287" s="5"/>
      <c r="QLF287" s="5"/>
      <c r="QLG287" s="5"/>
      <c r="QLH287" s="5"/>
      <c r="QLI287" s="5"/>
      <c r="QLJ287" s="5"/>
      <c r="QLK287" s="5"/>
      <c r="QLL287" s="5"/>
      <c r="QLM287" s="5"/>
      <c r="QLN287" s="5"/>
      <c r="QLO287" s="5"/>
      <c r="QLP287" s="5"/>
      <c r="QLQ287" s="5"/>
      <c r="QLR287" s="5"/>
      <c r="QLS287" s="5"/>
      <c r="QLT287" s="5"/>
      <c r="QLU287" s="5"/>
      <c r="QLV287" s="5"/>
      <c r="QLW287" s="5"/>
      <c r="QLX287" s="5"/>
      <c r="QLY287" s="5"/>
      <c r="QLZ287" s="5"/>
      <c r="QMA287" s="5"/>
      <c r="QMB287" s="5"/>
      <c r="QMC287" s="5"/>
      <c r="QMD287" s="5"/>
      <c r="QME287" s="5"/>
      <c r="QMF287" s="5"/>
      <c r="QMG287" s="5"/>
      <c r="QMH287" s="5"/>
      <c r="QMI287" s="5"/>
      <c r="QMJ287" s="5"/>
      <c r="QMK287" s="5"/>
      <c r="QML287" s="5"/>
      <c r="QMM287" s="5"/>
      <c r="QMN287" s="5"/>
      <c r="QMO287" s="5"/>
      <c r="QMP287" s="5"/>
      <c r="QMQ287" s="5"/>
      <c r="QMR287" s="5"/>
      <c r="QMS287" s="5"/>
      <c r="QMT287" s="5"/>
      <c r="QMU287" s="5"/>
      <c r="QMV287" s="5"/>
      <c r="QMW287" s="5"/>
      <c r="QMX287" s="5"/>
      <c r="QMY287" s="5"/>
      <c r="QMZ287" s="5"/>
      <c r="QNA287" s="5"/>
      <c r="QNB287" s="5"/>
      <c r="QNC287" s="5"/>
      <c r="QND287" s="5"/>
      <c r="QNE287" s="5"/>
      <c r="QNF287" s="5"/>
      <c r="QNG287" s="5"/>
      <c r="QNH287" s="5"/>
      <c r="QNI287" s="5"/>
      <c r="QNJ287" s="5"/>
      <c r="QNK287" s="5"/>
      <c r="QNL287" s="5"/>
      <c r="QNM287" s="5"/>
      <c r="QNN287" s="5"/>
      <c r="QNO287" s="5"/>
      <c r="QNP287" s="5"/>
      <c r="QNQ287" s="5"/>
      <c r="QNR287" s="5"/>
      <c r="QNS287" s="5"/>
      <c r="QNT287" s="5"/>
      <c r="QNU287" s="5"/>
      <c r="QNV287" s="5"/>
      <c r="QNW287" s="5"/>
      <c r="QNX287" s="5"/>
      <c r="QNY287" s="5"/>
      <c r="QNZ287" s="5"/>
      <c r="QOA287" s="5"/>
      <c r="QOB287" s="5"/>
      <c r="QOC287" s="5"/>
      <c r="QOD287" s="5"/>
      <c r="QOE287" s="5"/>
      <c r="QOF287" s="5"/>
      <c r="QOG287" s="5"/>
      <c r="QOH287" s="5"/>
      <c r="QOI287" s="5"/>
      <c r="QOJ287" s="5"/>
      <c r="QOK287" s="5"/>
      <c r="QOL287" s="5"/>
      <c r="QOM287" s="5"/>
      <c r="QON287" s="5"/>
      <c r="QOO287" s="5"/>
      <c r="QOP287" s="5"/>
      <c r="QOQ287" s="5"/>
      <c r="QOR287" s="5"/>
      <c r="QOS287" s="5"/>
      <c r="QOT287" s="5"/>
      <c r="QOU287" s="5"/>
      <c r="QOV287" s="5"/>
      <c r="QOW287" s="5"/>
      <c r="QOX287" s="5"/>
      <c r="QOY287" s="5"/>
      <c r="QOZ287" s="5"/>
      <c r="QPA287" s="5"/>
      <c r="QPB287" s="5"/>
      <c r="QPC287" s="5"/>
      <c r="QPD287" s="5"/>
      <c r="QPE287" s="5"/>
      <c r="QPF287" s="5"/>
      <c r="QPG287" s="5"/>
      <c r="QPH287" s="5"/>
      <c r="QPI287" s="5"/>
      <c r="QPJ287" s="5"/>
      <c r="QPK287" s="5"/>
      <c r="QPL287" s="5"/>
      <c r="QPM287" s="5"/>
      <c r="QPN287" s="5"/>
      <c r="QPO287" s="5"/>
      <c r="QPP287" s="5"/>
      <c r="QPQ287" s="5"/>
      <c r="QPR287" s="5"/>
      <c r="QPS287" s="5"/>
      <c r="QPT287" s="5"/>
      <c r="QPU287" s="5"/>
      <c r="QPV287" s="5"/>
      <c r="QPW287" s="5"/>
      <c r="QPX287" s="5"/>
      <c r="QPY287" s="5"/>
      <c r="QPZ287" s="5"/>
      <c r="QQA287" s="5"/>
      <c r="QQB287" s="5"/>
      <c r="QQC287" s="5"/>
      <c r="QQD287" s="5"/>
      <c r="QQE287" s="5"/>
      <c r="QQF287" s="5"/>
      <c r="QQG287" s="5"/>
      <c r="QQH287" s="5"/>
      <c r="QQI287" s="5"/>
      <c r="QQJ287" s="5"/>
      <c r="QQK287" s="5"/>
      <c r="QQL287" s="5"/>
      <c r="QQM287" s="5"/>
      <c r="QQN287" s="5"/>
      <c r="QQO287" s="5"/>
      <c r="QQP287" s="5"/>
      <c r="QQQ287" s="5"/>
      <c r="QQR287" s="5"/>
      <c r="QQS287" s="5"/>
      <c r="QQT287" s="5"/>
      <c r="QQU287" s="5"/>
      <c r="QQV287" s="5"/>
      <c r="QQW287" s="5"/>
      <c r="QQX287" s="5"/>
      <c r="QQY287" s="5"/>
      <c r="QQZ287" s="5"/>
      <c r="QRA287" s="5"/>
      <c r="QRB287" s="5"/>
      <c r="QRC287" s="5"/>
      <c r="QRD287" s="5"/>
      <c r="QRE287" s="5"/>
      <c r="QRF287" s="5"/>
      <c r="QRG287" s="5"/>
      <c r="QRH287" s="5"/>
      <c r="QRI287" s="5"/>
      <c r="QRJ287" s="5"/>
      <c r="QRK287" s="5"/>
      <c r="QRL287" s="5"/>
      <c r="QRM287" s="5"/>
      <c r="QRN287" s="5"/>
      <c r="QRO287" s="5"/>
      <c r="QRP287" s="5"/>
      <c r="QRQ287" s="5"/>
      <c r="QRR287" s="5"/>
      <c r="QRS287" s="5"/>
      <c r="QRT287" s="5"/>
      <c r="QRU287" s="5"/>
      <c r="QRV287" s="5"/>
      <c r="QRW287" s="5"/>
      <c r="QRX287" s="5"/>
      <c r="QRY287" s="5"/>
      <c r="QRZ287" s="5"/>
      <c r="QSA287" s="5"/>
      <c r="QSB287" s="5"/>
      <c r="QSC287" s="5"/>
      <c r="QSD287" s="5"/>
      <c r="QSE287" s="5"/>
      <c r="QSF287" s="5"/>
      <c r="QSG287" s="5"/>
      <c r="QSH287" s="5"/>
      <c r="QSI287" s="5"/>
      <c r="QSJ287" s="5"/>
      <c r="QSK287" s="5"/>
      <c r="QSL287" s="5"/>
      <c r="QSM287" s="5"/>
      <c r="QSN287" s="5"/>
      <c r="QSO287" s="5"/>
      <c r="QSP287" s="5"/>
      <c r="QSQ287" s="5"/>
      <c r="QSR287" s="5"/>
      <c r="QSS287" s="5"/>
      <c r="QST287" s="5"/>
      <c r="QSU287" s="5"/>
      <c r="QSV287" s="5"/>
      <c r="QSW287" s="5"/>
      <c r="QSX287" s="5"/>
      <c r="QSY287" s="5"/>
      <c r="QSZ287" s="5"/>
      <c r="QTA287" s="5"/>
      <c r="QTB287" s="5"/>
      <c r="QTC287" s="5"/>
      <c r="QTD287" s="5"/>
      <c r="QTE287" s="5"/>
      <c r="QTF287" s="5"/>
      <c r="QTG287" s="5"/>
      <c r="QTH287" s="5"/>
      <c r="QTI287" s="5"/>
      <c r="QTJ287" s="5"/>
      <c r="QTK287" s="5"/>
      <c r="QTL287" s="5"/>
      <c r="QTM287" s="5"/>
      <c r="QTN287" s="5"/>
      <c r="QTO287" s="5"/>
      <c r="QTP287" s="5"/>
      <c r="QTQ287" s="5"/>
      <c r="QTR287" s="5"/>
      <c r="QTS287" s="5"/>
      <c r="QTT287" s="5"/>
      <c r="QTU287" s="5"/>
      <c r="QTV287" s="5"/>
      <c r="QTW287" s="5"/>
      <c r="QTX287" s="5"/>
      <c r="QTY287" s="5"/>
      <c r="QTZ287" s="5"/>
      <c r="QUA287" s="5"/>
      <c r="QUB287" s="5"/>
      <c r="QUC287" s="5"/>
      <c r="QUD287" s="5"/>
      <c r="QUE287" s="5"/>
      <c r="QUF287" s="5"/>
      <c r="QUG287" s="5"/>
      <c r="QUH287" s="5"/>
      <c r="QUI287" s="5"/>
      <c r="QUJ287" s="5"/>
      <c r="QUK287" s="5"/>
      <c r="QUL287" s="5"/>
      <c r="QUM287" s="5"/>
      <c r="QUN287" s="5"/>
      <c r="QUO287" s="5"/>
      <c r="QUP287" s="5"/>
      <c r="QUQ287" s="5"/>
      <c r="QUR287" s="5"/>
      <c r="QUS287" s="5"/>
      <c r="QUT287" s="5"/>
      <c r="QUU287" s="5"/>
      <c r="QUV287" s="5"/>
      <c r="QUW287" s="5"/>
      <c r="QUX287" s="5"/>
      <c r="QUY287" s="5"/>
      <c r="QUZ287" s="5"/>
      <c r="QVA287" s="5"/>
      <c r="QVB287" s="5"/>
      <c r="QVC287" s="5"/>
      <c r="QVD287" s="5"/>
      <c r="QVE287" s="5"/>
      <c r="QVF287" s="5"/>
      <c r="QVG287" s="5"/>
      <c r="QVH287" s="5"/>
      <c r="QVI287" s="5"/>
      <c r="QVJ287" s="5"/>
      <c r="QVK287" s="5"/>
      <c r="QVL287" s="5"/>
      <c r="QVM287" s="5"/>
      <c r="QVN287" s="5"/>
      <c r="QVO287" s="5"/>
      <c r="QVP287" s="5"/>
      <c r="QVQ287" s="5"/>
      <c r="QVR287" s="5"/>
      <c r="QVS287" s="5"/>
      <c r="QVT287" s="5"/>
      <c r="QVU287" s="5"/>
      <c r="QVV287" s="5"/>
      <c r="QVW287" s="5"/>
      <c r="QVX287" s="5"/>
      <c r="QVY287" s="5"/>
      <c r="QVZ287" s="5"/>
      <c r="QWA287" s="5"/>
      <c r="QWB287" s="5"/>
      <c r="QWC287" s="5"/>
      <c r="QWD287" s="5"/>
      <c r="QWE287" s="5"/>
      <c r="QWF287" s="5"/>
      <c r="QWG287" s="5"/>
      <c r="QWH287" s="5"/>
      <c r="QWI287" s="5"/>
      <c r="QWJ287" s="5"/>
      <c r="QWK287" s="5"/>
      <c r="QWL287" s="5"/>
      <c r="QWM287" s="5"/>
      <c r="QWN287" s="5"/>
      <c r="QWO287" s="5"/>
      <c r="QWP287" s="5"/>
      <c r="QWQ287" s="5"/>
      <c r="QWR287" s="5"/>
      <c r="QWS287" s="5"/>
      <c r="QWT287" s="5"/>
      <c r="QWU287" s="5"/>
      <c r="QWV287" s="5"/>
      <c r="QWW287" s="5"/>
      <c r="QWX287" s="5"/>
      <c r="QWY287" s="5"/>
      <c r="QWZ287" s="5"/>
      <c r="QXA287" s="5"/>
      <c r="QXB287" s="5"/>
      <c r="QXC287" s="5"/>
      <c r="QXD287" s="5"/>
      <c r="QXE287" s="5"/>
      <c r="QXF287" s="5"/>
      <c r="QXG287" s="5"/>
      <c r="QXH287" s="5"/>
      <c r="QXI287" s="5"/>
      <c r="QXJ287" s="5"/>
      <c r="QXK287" s="5"/>
      <c r="QXL287" s="5"/>
      <c r="QXM287" s="5"/>
      <c r="QXN287" s="5"/>
      <c r="QXO287" s="5"/>
      <c r="QXP287" s="5"/>
      <c r="QXQ287" s="5"/>
      <c r="QXR287" s="5"/>
      <c r="QXS287" s="5"/>
      <c r="QXT287" s="5"/>
      <c r="QXU287" s="5"/>
      <c r="QXV287" s="5"/>
      <c r="QXW287" s="5"/>
      <c r="QXX287" s="5"/>
      <c r="QXY287" s="5"/>
      <c r="QXZ287" s="5"/>
      <c r="QYA287" s="5"/>
      <c r="QYB287" s="5"/>
      <c r="QYC287" s="5"/>
      <c r="QYD287" s="5"/>
      <c r="QYE287" s="5"/>
      <c r="QYF287" s="5"/>
      <c r="QYG287" s="5"/>
      <c r="QYH287" s="5"/>
      <c r="QYI287" s="5"/>
      <c r="QYJ287" s="5"/>
      <c r="QYK287" s="5"/>
      <c r="QYL287" s="5"/>
      <c r="QYM287" s="5"/>
      <c r="QYN287" s="5"/>
      <c r="QYO287" s="5"/>
      <c r="QYP287" s="5"/>
      <c r="QYQ287" s="5"/>
      <c r="QYR287" s="5"/>
      <c r="QYS287" s="5"/>
      <c r="QYT287" s="5"/>
      <c r="QYU287" s="5"/>
      <c r="QYV287" s="5"/>
      <c r="QYW287" s="5"/>
      <c r="QYX287" s="5"/>
      <c r="QYY287" s="5"/>
      <c r="QYZ287" s="5"/>
      <c r="QZA287" s="5"/>
      <c r="QZB287" s="5"/>
      <c r="QZC287" s="5"/>
      <c r="QZD287" s="5"/>
      <c r="QZE287" s="5"/>
      <c r="QZF287" s="5"/>
      <c r="QZG287" s="5"/>
      <c r="QZH287" s="5"/>
      <c r="QZI287" s="5"/>
      <c r="QZJ287" s="5"/>
      <c r="QZK287" s="5"/>
      <c r="QZL287" s="5"/>
      <c r="QZM287" s="5"/>
      <c r="QZN287" s="5"/>
      <c r="QZO287" s="5"/>
      <c r="QZP287" s="5"/>
      <c r="QZQ287" s="5"/>
      <c r="QZR287" s="5"/>
      <c r="QZS287" s="5"/>
      <c r="QZT287" s="5"/>
      <c r="QZU287" s="5"/>
      <c r="QZV287" s="5"/>
      <c r="QZW287" s="5"/>
      <c r="QZX287" s="5"/>
      <c r="QZY287" s="5"/>
      <c r="QZZ287" s="5"/>
      <c r="RAA287" s="5"/>
      <c r="RAB287" s="5"/>
      <c r="RAC287" s="5"/>
      <c r="RAD287" s="5"/>
      <c r="RAE287" s="5"/>
      <c r="RAF287" s="5"/>
      <c r="RAG287" s="5"/>
      <c r="RAH287" s="5"/>
      <c r="RAI287" s="5"/>
      <c r="RAJ287" s="5"/>
      <c r="RAK287" s="5"/>
      <c r="RAL287" s="5"/>
      <c r="RAM287" s="5"/>
      <c r="RAN287" s="5"/>
      <c r="RAO287" s="5"/>
      <c r="RAP287" s="5"/>
      <c r="RAQ287" s="5"/>
      <c r="RAR287" s="5"/>
      <c r="RAS287" s="5"/>
      <c r="RAT287" s="5"/>
      <c r="RAU287" s="5"/>
      <c r="RAV287" s="5"/>
      <c r="RAW287" s="5"/>
      <c r="RAX287" s="5"/>
      <c r="RAY287" s="5"/>
      <c r="RAZ287" s="5"/>
      <c r="RBA287" s="5"/>
      <c r="RBB287" s="5"/>
      <c r="RBC287" s="5"/>
      <c r="RBD287" s="5"/>
      <c r="RBE287" s="5"/>
      <c r="RBF287" s="5"/>
      <c r="RBG287" s="5"/>
      <c r="RBH287" s="5"/>
      <c r="RBI287" s="5"/>
      <c r="RBJ287" s="5"/>
      <c r="RBK287" s="5"/>
      <c r="RBL287" s="5"/>
      <c r="RBM287" s="5"/>
      <c r="RBN287" s="5"/>
      <c r="RBO287" s="5"/>
      <c r="RBP287" s="5"/>
      <c r="RBQ287" s="5"/>
      <c r="RBR287" s="5"/>
      <c r="RBS287" s="5"/>
      <c r="RBT287" s="5"/>
      <c r="RBU287" s="5"/>
      <c r="RBV287" s="5"/>
      <c r="RBW287" s="5"/>
      <c r="RBX287" s="5"/>
      <c r="RBY287" s="5"/>
      <c r="RBZ287" s="5"/>
      <c r="RCA287" s="5"/>
      <c r="RCB287" s="5"/>
      <c r="RCC287" s="5"/>
      <c r="RCD287" s="5"/>
      <c r="RCE287" s="5"/>
      <c r="RCF287" s="5"/>
      <c r="RCG287" s="5"/>
      <c r="RCH287" s="5"/>
      <c r="RCI287" s="5"/>
      <c r="RCJ287" s="5"/>
      <c r="RCK287" s="5"/>
      <c r="RCL287" s="5"/>
      <c r="RCM287" s="5"/>
      <c r="RCN287" s="5"/>
      <c r="RCO287" s="5"/>
      <c r="RCP287" s="5"/>
      <c r="RCQ287" s="5"/>
      <c r="RCR287" s="5"/>
      <c r="RCS287" s="5"/>
      <c r="RCT287" s="5"/>
      <c r="RCU287" s="5"/>
      <c r="RCV287" s="5"/>
      <c r="RCW287" s="5"/>
      <c r="RCX287" s="5"/>
      <c r="RCY287" s="5"/>
      <c r="RCZ287" s="5"/>
      <c r="RDA287" s="5"/>
      <c r="RDB287" s="5"/>
      <c r="RDC287" s="5"/>
      <c r="RDD287" s="5"/>
      <c r="RDE287" s="5"/>
      <c r="RDF287" s="5"/>
      <c r="RDG287" s="5"/>
      <c r="RDH287" s="5"/>
      <c r="RDI287" s="5"/>
      <c r="RDJ287" s="5"/>
      <c r="RDK287" s="5"/>
      <c r="RDL287" s="5"/>
      <c r="RDM287" s="5"/>
      <c r="RDN287" s="5"/>
      <c r="RDO287" s="5"/>
      <c r="RDP287" s="5"/>
      <c r="RDQ287" s="5"/>
      <c r="RDR287" s="5"/>
      <c r="RDS287" s="5"/>
      <c r="RDT287" s="5"/>
      <c r="RDU287" s="5"/>
      <c r="RDV287" s="5"/>
      <c r="RDW287" s="5"/>
      <c r="RDX287" s="5"/>
      <c r="RDY287" s="5"/>
      <c r="RDZ287" s="5"/>
      <c r="REA287" s="5"/>
      <c r="REB287" s="5"/>
      <c r="REC287" s="5"/>
      <c r="RED287" s="5"/>
      <c r="REE287" s="5"/>
      <c r="REF287" s="5"/>
      <c r="REG287" s="5"/>
      <c r="REH287" s="5"/>
      <c r="REI287" s="5"/>
      <c r="REJ287" s="5"/>
      <c r="REK287" s="5"/>
      <c r="REL287" s="5"/>
      <c r="REM287" s="5"/>
      <c r="REN287" s="5"/>
      <c r="REO287" s="5"/>
      <c r="REP287" s="5"/>
      <c r="REQ287" s="5"/>
      <c r="RER287" s="5"/>
      <c r="RES287" s="5"/>
      <c r="RET287" s="5"/>
      <c r="REU287" s="5"/>
      <c r="REV287" s="5"/>
      <c r="REW287" s="5"/>
      <c r="REX287" s="5"/>
      <c r="REY287" s="5"/>
      <c r="REZ287" s="5"/>
      <c r="RFA287" s="5"/>
      <c r="RFB287" s="5"/>
      <c r="RFC287" s="5"/>
      <c r="RFD287" s="5"/>
      <c r="RFE287" s="5"/>
      <c r="RFF287" s="5"/>
      <c r="RFG287" s="5"/>
      <c r="RFH287" s="5"/>
      <c r="RFI287" s="5"/>
      <c r="RFJ287" s="5"/>
      <c r="RFK287" s="5"/>
      <c r="RFL287" s="5"/>
      <c r="RFM287" s="5"/>
      <c r="RFN287" s="5"/>
      <c r="RFO287" s="5"/>
      <c r="RFP287" s="5"/>
      <c r="RFQ287" s="5"/>
      <c r="RFR287" s="5"/>
      <c r="RFS287" s="5"/>
      <c r="RFT287" s="5"/>
      <c r="RFU287" s="5"/>
      <c r="RFV287" s="5"/>
      <c r="RFW287" s="5"/>
      <c r="RFX287" s="5"/>
      <c r="RFY287" s="5"/>
      <c r="RFZ287" s="5"/>
      <c r="RGA287" s="5"/>
      <c r="RGB287" s="5"/>
      <c r="RGC287" s="5"/>
      <c r="RGD287" s="5"/>
      <c r="RGE287" s="5"/>
      <c r="RGF287" s="5"/>
      <c r="RGG287" s="5"/>
      <c r="RGH287" s="5"/>
      <c r="RGI287" s="5"/>
      <c r="RGJ287" s="5"/>
      <c r="RGK287" s="5"/>
      <c r="RGL287" s="5"/>
      <c r="RGM287" s="5"/>
      <c r="RGN287" s="5"/>
      <c r="RGO287" s="5"/>
      <c r="RGP287" s="5"/>
      <c r="RGQ287" s="5"/>
      <c r="RGR287" s="5"/>
      <c r="RGS287" s="5"/>
      <c r="RGT287" s="5"/>
      <c r="RGU287" s="5"/>
      <c r="RGV287" s="5"/>
      <c r="RGW287" s="5"/>
      <c r="RGX287" s="5"/>
      <c r="RGY287" s="5"/>
      <c r="RGZ287" s="5"/>
      <c r="RHA287" s="5"/>
      <c r="RHB287" s="5"/>
      <c r="RHC287" s="5"/>
      <c r="RHD287" s="5"/>
      <c r="RHE287" s="5"/>
      <c r="RHF287" s="5"/>
      <c r="RHG287" s="5"/>
      <c r="RHH287" s="5"/>
      <c r="RHI287" s="5"/>
      <c r="RHJ287" s="5"/>
      <c r="RHK287" s="5"/>
      <c r="RHL287" s="5"/>
      <c r="RHM287" s="5"/>
      <c r="RHN287" s="5"/>
      <c r="RHO287" s="5"/>
      <c r="RHP287" s="5"/>
      <c r="RHQ287" s="5"/>
      <c r="RHR287" s="5"/>
      <c r="RHS287" s="5"/>
      <c r="RHT287" s="5"/>
      <c r="RHU287" s="5"/>
      <c r="RHV287" s="5"/>
      <c r="RHW287" s="5"/>
      <c r="RHX287" s="5"/>
      <c r="RHY287" s="5"/>
      <c r="RHZ287" s="5"/>
      <c r="RIA287" s="5"/>
      <c r="RIB287" s="5"/>
      <c r="RIC287" s="5"/>
      <c r="RID287" s="5"/>
      <c r="RIE287" s="5"/>
      <c r="RIF287" s="5"/>
      <c r="RIG287" s="5"/>
      <c r="RIH287" s="5"/>
      <c r="RII287" s="5"/>
      <c r="RIJ287" s="5"/>
      <c r="RIK287" s="5"/>
      <c r="RIL287" s="5"/>
      <c r="RIM287" s="5"/>
      <c r="RIN287" s="5"/>
      <c r="RIO287" s="5"/>
      <c r="RIP287" s="5"/>
      <c r="RIQ287" s="5"/>
      <c r="RIR287" s="5"/>
      <c r="RIS287" s="5"/>
      <c r="RIT287" s="5"/>
      <c r="RIU287" s="5"/>
      <c r="RIV287" s="5"/>
      <c r="RIW287" s="5"/>
      <c r="RIX287" s="5"/>
      <c r="RIY287" s="5"/>
      <c r="RIZ287" s="5"/>
      <c r="RJA287" s="5"/>
      <c r="RJB287" s="5"/>
      <c r="RJC287" s="5"/>
      <c r="RJD287" s="5"/>
      <c r="RJE287" s="5"/>
      <c r="RJF287" s="5"/>
      <c r="RJG287" s="5"/>
      <c r="RJH287" s="5"/>
      <c r="RJI287" s="5"/>
      <c r="RJJ287" s="5"/>
      <c r="RJK287" s="5"/>
      <c r="RJL287" s="5"/>
      <c r="RJM287" s="5"/>
      <c r="RJN287" s="5"/>
      <c r="RJO287" s="5"/>
      <c r="RJP287" s="5"/>
      <c r="RJQ287" s="5"/>
      <c r="RJR287" s="5"/>
      <c r="RJS287" s="5"/>
      <c r="RJT287" s="5"/>
      <c r="RJU287" s="5"/>
      <c r="RJV287" s="5"/>
      <c r="RJW287" s="5"/>
      <c r="RJX287" s="5"/>
      <c r="RJY287" s="5"/>
      <c r="RJZ287" s="5"/>
      <c r="RKA287" s="5"/>
      <c r="RKB287" s="5"/>
      <c r="RKC287" s="5"/>
      <c r="RKD287" s="5"/>
      <c r="RKE287" s="5"/>
      <c r="RKF287" s="5"/>
      <c r="RKG287" s="5"/>
      <c r="RKH287" s="5"/>
      <c r="RKI287" s="5"/>
      <c r="RKJ287" s="5"/>
      <c r="RKK287" s="5"/>
      <c r="RKL287" s="5"/>
      <c r="RKM287" s="5"/>
      <c r="RKN287" s="5"/>
      <c r="RKO287" s="5"/>
      <c r="RKP287" s="5"/>
      <c r="RKQ287" s="5"/>
      <c r="RKR287" s="5"/>
      <c r="RKS287" s="5"/>
      <c r="RKT287" s="5"/>
      <c r="RKU287" s="5"/>
      <c r="RKV287" s="5"/>
      <c r="RKW287" s="5"/>
      <c r="RKX287" s="5"/>
      <c r="RKY287" s="5"/>
      <c r="RKZ287" s="5"/>
      <c r="RLA287" s="5"/>
      <c r="RLB287" s="5"/>
      <c r="RLC287" s="5"/>
      <c r="RLD287" s="5"/>
      <c r="RLE287" s="5"/>
      <c r="RLF287" s="5"/>
      <c r="RLG287" s="5"/>
      <c r="RLH287" s="5"/>
      <c r="RLI287" s="5"/>
      <c r="RLJ287" s="5"/>
      <c r="RLK287" s="5"/>
      <c r="RLL287" s="5"/>
      <c r="RLM287" s="5"/>
      <c r="RLN287" s="5"/>
      <c r="RLO287" s="5"/>
      <c r="RLP287" s="5"/>
      <c r="RLQ287" s="5"/>
      <c r="RLR287" s="5"/>
      <c r="RLS287" s="5"/>
      <c r="RLT287" s="5"/>
      <c r="RLU287" s="5"/>
      <c r="RLV287" s="5"/>
      <c r="RLW287" s="5"/>
      <c r="RLX287" s="5"/>
      <c r="RLY287" s="5"/>
      <c r="RLZ287" s="5"/>
      <c r="RMA287" s="5"/>
      <c r="RMB287" s="5"/>
      <c r="RMC287" s="5"/>
      <c r="RMD287" s="5"/>
      <c r="RME287" s="5"/>
      <c r="RMF287" s="5"/>
      <c r="RMG287" s="5"/>
      <c r="RMH287" s="5"/>
      <c r="RMI287" s="5"/>
      <c r="RMJ287" s="5"/>
      <c r="RMK287" s="5"/>
      <c r="RML287" s="5"/>
      <c r="RMM287" s="5"/>
      <c r="RMN287" s="5"/>
      <c r="RMO287" s="5"/>
      <c r="RMP287" s="5"/>
      <c r="RMQ287" s="5"/>
      <c r="RMR287" s="5"/>
      <c r="RMS287" s="5"/>
      <c r="RMT287" s="5"/>
      <c r="RMU287" s="5"/>
      <c r="RMV287" s="5"/>
      <c r="RMW287" s="5"/>
      <c r="RMX287" s="5"/>
      <c r="RMY287" s="5"/>
      <c r="RMZ287" s="5"/>
      <c r="RNA287" s="5"/>
      <c r="RNB287" s="5"/>
      <c r="RNC287" s="5"/>
      <c r="RND287" s="5"/>
      <c r="RNE287" s="5"/>
      <c r="RNF287" s="5"/>
      <c r="RNG287" s="5"/>
      <c r="RNH287" s="5"/>
      <c r="RNI287" s="5"/>
      <c r="RNJ287" s="5"/>
      <c r="RNK287" s="5"/>
      <c r="RNL287" s="5"/>
      <c r="RNM287" s="5"/>
      <c r="RNN287" s="5"/>
      <c r="RNO287" s="5"/>
      <c r="RNP287" s="5"/>
      <c r="RNQ287" s="5"/>
      <c r="RNR287" s="5"/>
      <c r="RNS287" s="5"/>
      <c r="RNT287" s="5"/>
      <c r="RNU287" s="5"/>
      <c r="RNV287" s="5"/>
      <c r="RNW287" s="5"/>
      <c r="RNX287" s="5"/>
      <c r="RNY287" s="5"/>
      <c r="RNZ287" s="5"/>
      <c r="ROA287" s="5"/>
      <c r="ROB287" s="5"/>
      <c r="ROC287" s="5"/>
      <c r="ROD287" s="5"/>
      <c r="ROE287" s="5"/>
      <c r="ROF287" s="5"/>
      <c r="ROG287" s="5"/>
      <c r="ROH287" s="5"/>
      <c r="ROI287" s="5"/>
      <c r="ROJ287" s="5"/>
      <c r="ROK287" s="5"/>
      <c r="ROL287" s="5"/>
      <c r="ROM287" s="5"/>
      <c r="RON287" s="5"/>
      <c r="ROO287" s="5"/>
      <c r="ROP287" s="5"/>
      <c r="ROQ287" s="5"/>
      <c r="ROR287" s="5"/>
      <c r="ROS287" s="5"/>
      <c r="ROT287" s="5"/>
      <c r="ROU287" s="5"/>
      <c r="ROV287" s="5"/>
      <c r="ROW287" s="5"/>
      <c r="ROX287" s="5"/>
      <c r="ROY287" s="5"/>
      <c r="ROZ287" s="5"/>
      <c r="RPA287" s="5"/>
      <c r="RPB287" s="5"/>
      <c r="RPC287" s="5"/>
      <c r="RPD287" s="5"/>
      <c r="RPE287" s="5"/>
      <c r="RPF287" s="5"/>
      <c r="RPG287" s="5"/>
      <c r="RPH287" s="5"/>
      <c r="RPI287" s="5"/>
      <c r="RPJ287" s="5"/>
      <c r="RPK287" s="5"/>
      <c r="RPL287" s="5"/>
      <c r="RPM287" s="5"/>
      <c r="RPN287" s="5"/>
      <c r="RPO287" s="5"/>
      <c r="RPP287" s="5"/>
      <c r="RPQ287" s="5"/>
      <c r="RPR287" s="5"/>
      <c r="RPS287" s="5"/>
      <c r="RPT287" s="5"/>
      <c r="RPU287" s="5"/>
      <c r="RPV287" s="5"/>
      <c r="RPW287" s="5"/>
      <c r="RPX287" s="5"/>
      <c r="RPY287" s="5"/>
      <c r="RPZ287" s="5"/>
      <c r="RQA287" s="5"/>
      <c r="RQB287" s="5"/>
      <c r="RQC287" s="5"/>
      <c r="RQD287" s="5"/>
      <c r="RQE287" s="5"/>
      <c r="RQF287" s="5"/>
      <c r="RQG287" s="5"/>
      <c r="RQH287" s="5"/>
      <c r="RQI287" s="5"/>
      <c r="RQJ287" s="5"/>
      <c r="RQK287" s="5"/>
      <c r="RQL287" s="5"/>
      <c r="RQM287" s="5"/>
      <c r="RQN287" s="5"/>
      <c r="RQO287" s="5"/>
      <c r="RQP287" s="5"/>
      <c r="RQQ287" s="5"/>
      <c r="RQR287" s="5"/>
      <c r="RQS287" s="5"/>
      <c r="RQT287" s="5"/>
      <c r="RQU287" s="5"/>
      <c r="RQV287" s="5"/>
      <c r="RQW287" s="5"/>
      <c r="RQX287" s="5"/>
      <c r="RQY287" s="5"/>
      <c r="RQZ287" s="5"/>
      <c r="RRA287" s="5"/>
      <c r="RRB287" s="5"/>
      <c r="RRC287" s="5"/>
      <c r="RRD287" s="5"/>
      <c r="RRE287" s="5"/>
      <c r="RRF287" s="5"/>
      <c r="RRG287" s="5"/>
      <c r="RRH287" s="5"/>
      <c r="RRI287" s="5"/>
      <c r="RRJ287" s="5"/>
      <c r="RRK287" s="5"/>
      <c r="RRL287" s="5"/>
      <c r="RRM287" s="5"/>
      <c r="RRN287" s="5"/>
      <c r="RRO287" s="5"/>
      <c r="RRP287" s="5"/>
      <c r="RRQ287" s="5"/>
      <c r="RRR287" s="5"/>
      <c r="RRS287" s="5"/>
      <c r="RRT287" s="5"/>
      <c r="RRU287" s="5"/>
      <c r="RRV287" s="5"/>
      <c r="RRW287" s="5"/>
      <c r="RRX287" s="5"/>
      <c r="RRY287" s="5"/>
      <c r="RRZ287" s="5"/>
      <c r="RSA287" s="5"/>
      <c r="RSB287" s="5"/>
      <c r="RSC287" s="5"/>
      <c r="RSD287" s="5"/>
      <c r="RSE287" s="5"/>
      <c r="RSF287" s="5"/>
      <c r="RSG287" s="5"/>
      <c r="RSH287" s="5"/>
      <c r="RSI287" s="5"/>
      <c r="RSJ287" s="5"/>
      <c r="RSK287" s="5"/>
      <c r="RSL287" s="5"/>
      <c r="RSM287" s="5"/>
      <c r="RSN287" s="5"/>
      <c r="RSO287" s="5"/>
      <c r="RSP287" s="5"/>
      <c r="RSQ287" s="5"/>
      <c r="RSR287" s="5"/>
      <c r="RSS287" s="5"/>
      <c r="RST287" s="5"/>
      <c r="RSU287" s="5"/>
      <c r="RSV287" s="5"/>
      <c r="RSW287" s="5"/>
      <c r="RSX287" s="5"/>
      <c r="RSY287" s="5"/>
      <c r="RSZ287" s="5"/>
      <c r="RTA287" s="5"/>
      <c r="RTB287" s="5"/>
      <c r="RTC287" s="5"/>
      <c r="RTD287" s="5"/>
      <c r="RTE287" s="5"/>
      <c r="RTF287" s="5"/>
      <c r="RTG287" s="5"/>
      <c r="RTH287" s="5"/>
      <c r="RTI287" s="5"/>
      <c r="RTJ287" s="5"/>
      <c r="RTK287" s="5"/>
      <c r="RTL287" s="5"/>
      <c r="RTM287" s="5"/>
      <c r="RTN287" s="5"/>
      <c r="RTO287" s="5"/>
      <c r="RTP287" s="5"/>
      <c r="RTQ287" s="5"/>
      <c r="RTR287" s="5"/>
      <c r="RTS287" s="5"/>
      <c r="RTT287" s="5"/>
      <c r="RTU287" s="5"/>
      <c r="RTV287" s="5"/>
      <c r="RTW287" s="5"/>
      <c r="RTX287" s="5"/>
      <c r="RTY287" s="5"/>
      <c r="RTZ287" s="5"/>
      <c r="RUA287" s="5"/>
      <c r="RUB287" s="5"/>
      <c r="RUC287" s="5"/>
      <c r="RUD287" s="5"/>
      <c r="RUE287" s="5"/>
      <c r="RUF287" s="5"/>
      <c r="RUG287" s="5"/>
      <c r="RUH287" s="5"/>
      <c r="RUI287" s="5"/>
      <c r="RUJ287" s="5"/>
      <c r="RUK287" s="5"/>
      <c r="RUL287" s="5"/>
      <c r="RUM287" s="5"/>
      <c r="RUN287" s="5"/>
      <c r="RUO287" s="5"/>
      <c r="RUP287" s="5"/>
      <c r="RUQ287" s="5"/>
      <c r="RUR287" s="5"/>
      <c r="RUS287" s="5"/>
      <c r="RUT287" s="5"/>
      <c r="RUU287" s="5"/>
      <c r="RUV287" s="5"/>
      <c r="RUW287" s="5"/>
      <c r="RUX287" s="5"/>
      <c r="RUY287" s="5"/>
      <c r="RUZ287" s="5"/>
      <c r="RVA287" s="5"/>
      <c r="RVB287" s="5"/>
      <c r="RVC287" s="5"/>
      <c r="RVD287" s="5"/>
      <c r="RVE287" s="5"/>
      <c r="RVF287" s="5"/>
      <c r="RVG287" s="5"/>
      <c r="RVH287" s="5"/>
      <c r="RVI287" s="5"/>
      <c r="RVJ287" s="5"/>
      <c r="RVK287" s="5"/>
      <c r="RVL287" s="5"/>
      <c r="RVM287" s="5"/>
      <c r="RVN287" s="5"/>
      <c r="RVO287" s="5"/>
      <c r="RVP287" s="5"/>
      <c r="RVQ287" s="5"/>
      <c r="RVR287" s="5"/>
      <c r="RVS287" s="5"/>
      <c r="RVT287" s="5"/>
      <c r="RVU287" s="5"/>
      <c r="RVV287" s="5"/>
      <c r="RVW287" s="5"/>
      <c r="RVX287" s="5"/>
      <c r="RVY287" s="5"/>
      <c r="RVZ287" s="5"/>
      <c r="RWA287" s="5"/>
      <c r="RWB287" s="5"/>
      <c r="RWC287" s="5"/>
      <c r="RWD287" s="5"/>
      <c r="RWE287" s="5"/>
      <c r="RWF287" s="5"/>
      <c r="RWG287" s="5"/>
      <c r="RWH287" s="5"/>
      <c r="RWI287" s="5"/>
      <c r="RWJ287" s="5"/>
      <c r="RWK287" s="5"/>
      <c r="RWL287" s="5"/>
      <c r="RWM287" s="5"/>
      <c r="RWN287" s="5"/>
      <c r="RWO287" s="5"/>
      <c r="RWP287" s="5"/>
      <c r="RWQ287" s="5"/>
      <c r="RWR287" s="5"/>
      <c r="RWS287" s="5"/>
      <c r="RWT287" s="5"/>
      <c r="RWU287" s="5"/>
      <c r="RWV287" s="5"/>
      <c r="RWW287" s="5"/>
      <c r="RWX287" s="5"/>
      <c r="RWY287" s="5"/>
      <c r="RWZ287" s="5"/>
      <c r="RXA287" s="5"/>
      <c r="RXB287" s="5"/>
      <c r="RXC287" s="5"/>
      <c r="RXD287" s="5"/>
      <c r="RXE287" s="5"/>
      <c r="RXF287" s="5"/>
      <c r="RXG287" s="5"/>
      <c r="RXH287" s="5"/>
      <c r="RXI287" s="5"/>
      <c r="RXJ287" s="5"/>
      <c r="RXK287" s="5"/>
      <c r="RXL287" s="5"/>
      <c r="RXM287" s="5"/>
      <c r="RXN287" s="5"/>
      <c r="RXO287" s="5"/>
      <c r="RXP287" s="5"/>
      <c r="RXQ287" s="5"/>
      <c r="RXR287" s="5"/>
      <c r="RXS287" s="5"/>
      <c r="RXT287" s="5"/>
      <c r="RXU287" s="5"/>
      <c r="RXV287" s="5"/>
      <c r="RXW287" s="5"/>
      <c r="RXX287" s="5"/>
      <c r="RXY287" s="5"/>
      <c r="RXZ287" s="5"/>
      <c r="RYA287" s="5"/>
      <c r="RYB287" s="5"/>
      <c r="RYC287" s="5"/>
      <c r="RYD287" s="5"/>
      <c r="RYE287" s="5"/>
      <c r="RYF287" s="5"/>
      <c r="RYG287" s="5"/>
      <c r="RYH287" s="5"/>
      <c r="RYI287" s="5"/>
      <c r="RYJ287" s="5"/>
      <c r="RYK287" s="5"/>
      <c r="RYL287" s="5"/>
      <c r="RYM287" s="5"/>
      <c r="RYN287" s="5"/>
      <c r="RYO287" s="5"/>
      <c r="RYP287" s="5"/>
      <c r="RYQ287" s="5"/>
      <c r="RYR287" s="5"/>
      <c r="RYS287" s="5"/>
      <c r="RYT287" s="5"/>
      <c r="RYU287" s="5"/>
      <c r="RYV287" s="5"/>
      <c r="RYW287" s="5"/>
      <c r="RYX287" s="5"/>
      <c r="RYY287" s="5"/>
      <c r="RYZ287" s="5"/>
      <c r="RZA287" s="5"/>
      <c r="RZB287" s="5"/>
      <c r="RZC287" s="5"/>
      <c r="RZD287" s="5"/>
      <c r="RZE287" s="5"/>
      <c r="RZF287" s="5"/>
      <c r="RZG287" s="5"/>
      <c r="RZH287" s="5"/>
      <c r="RZI287" s="5"/>
      <c r="RZJ287" s="5"/>
      <c r="RZK287" s="5"/>
      <c r="RZL287" s="5"/>
      <c r="RZM287" s="5"/>
      <c r="RZN287" s="5"/>
      <c r="RZO287" s="5"/>
      <c r="RZP287" s="5"/>
      <c r="RZQ287" s="5"/>
      <c r="RZR287" s="5"/>
      <c r="RZS287" s="5"/>
      <c r="RZT287" s="5"/>
      <c r="RZU287" s="5"/>
      <c r="RZV287" s="5"/>
      <c r="RZW287" s="5"/>
      <c r="RZX287" s="5"/>
      <c r="RZY287" s="5"/>
      <c r="RZZ287" s="5"/>
      <c r="SAA287" s="5"/>
      <c r="SAB287" s="5"/>
      <c r="SAC287" s="5"/>
      <c r="SAD287" s="5"/>
      <c r="SAE287" s="5"/>
      <c r="SAF287" s="5"/>
      <c r="SAG287" s="5"/>
      <c r="SAH287" s="5"/>
      <c r="SAI287" s="5"/>
      <c r="SAJ287" s="5"/>
      <c r="SAK287" s="5"/>
      <c r="SAL287" s="5"/>
      <c r="SAM287" s="5"/>
      <c r="SAN287" s="5"/>
      <c r="SAO287" s="5"/>
      <c r="SAP287" s="5"/>
      <c r="SAQ287" s="5"/>
      <c r="SAR287" s="5"/>
      <c r="SAS287" s="5"/>
      <c r="SAT287" s="5"/>
      <c r="SAU287" s="5"/>
      <c r="SAV287" s="5"/>
      <c r="SAW287" s="5"/>
      <c r="SAX287" s="5"/>
      <c r="SAY287" s="5"/>
      <c r="SAZ287" s="5"/>
      <c r="SBA287" s="5"/>
      <c r="SBB287" s="5"/>
      <c r="SBC287" s="5"/>
      <c r="SBD287" s="5"/>
      <c r="SBE287" s="5"/>
      <c r="SBF287" s="5"/>
      <c r="SBG287" s="5"/>
      <c r="SBH287" s="5"/>
      <c r="SBI287" s="5"/>
      <c r="SBJ287" s="5"/>
      <c r="SBK287" s="5"/>
      <c r="SBL287" s="5"/>
      <c r="SBM287" s="5"/>
      <c r="SBN287" s="5"/>
      <c r="SBO287" s="5"/>
      <c r="SBP287" s="5"/>
      <c r="SBQ287" s="5"/>
      <c r="SBR287" s="5"/>
      <c r="SBS287" s="5"/>
      <c r="SBT287" s="5"/>
      <c r="SBU287" s="5"/>
      <c r="SBV287" s="5"/>
      <c r="SBW287" s="5"/>
      <c r="SBX287" s="5"/>
      <c r="SBY287" s="5"/>
      <c r="SBZ287" s="5"/>
      <c r="SCA287" s="5"/>
      <c r="SCB287" s="5"/>
      <c r="SCC287" s="5"/>
      <c r="SCD287" s="5"/>
      <c r="SCE287" s="5"/>
      <c r="SCF287" s="5"/>
      <c r="SCG287" s="5"/>
      <c r="SCH287" s="5"/>
      <c r="SCI287" s="5"/>
      <c r="SCJ287" s="5"/>
      <c r="SCK287" s="5"/>
      <c r="SCL287" s="5"/>
      <c r="SCM287" s="5"/>
      <c r="SCN287" s="5"/>
      <c r="SCO287" s="5"/>
      <c r="SCP287" s="5"/>
      <c r="SCQ287" s="5"/>
      <c r="SCR287" s="5"/>
      <c r="SCS287" s="5"/>
      <c r="SCT287" s="5"/>
      <c r="SCU287" s="5"/>
      <c r="SCV287" s="5"/>
      <c r="SCW287" s="5"/>
      <c r="SCX287" s="5"/>
      <c r="SCY287" s="5"/>
      <c r="SCZ287" s="5"/>
      <c r="SDA287" s="5"/>
      <c r="SDB287" s="5"/>
      <c r="SDC287" s="5"/>
      <c r="SDD287" s="5"/>
      <c r="SDE287" s="5"/>
      <c r="SDF287" s="5"/>
      <c r="SDG287" s="5"/>
      <c r="SDH287" s="5"/>
      <c r="SDI287" s="5"/>
      <c r="SDJ287" s="5"/>
      <c r="SDK287" s="5"/>
      <c r="SDL287" s="5"/>
      <c r="SDM287" s="5"/>
      <c r="SDN287" s="5"/>
      <c r="SDO287" s="5"/>
      <c r="SDP287" s="5"/>
      <c r="SDQ287" s="5"/>
      <c r="SDR287" s="5"/>
      <c r="SDS287" s="5"/>
      <c r="SDT287" s="5"/>
      <c r="SDU287" s="5"/>
      <c r="SDV287" s="5"/>
      <c r="SDW287" s="5"/>
      <c r="SDX287" s="5"/>
      <c r="SDY287" s="5"/>
      <c r="SDZ287" s="5"/>
      <c r="SEA287" s="5"/>
      <c r="SEB287" s="5"/>
      <c r="SEC287" s="5"/>
      <c r="SED287" s="5"/>
      <c r="SEE287" s="5"/>
      <c r="SEF287" s="5"/>
      <c r="SEG287" s="5"/>
      <c r="SEH287" s="5"/>
      <c r="SEI287" s="5"/>
      <c r="SEJ287" s="5"/>
      <c r="SEK287" s="5"/>
      <c r="SEL287" s="5"/>
      <c r="SEM287" s="5"/>
      <c r="SEN287" s="5"/>
      <c r="SEO287" s="5"/>
      <c r="SEP287" s="5"/>
      <c r="SEQ287" s="5"/>
      <c r="SER287" s="5"/>
      <c r="SES287" s="5"/>
      <c r="SET287" s="5"/>
      <c r="SEU287" s="5"/>
      <c r="SEV287" s="5"/>
      <c r="SEW287" s="5"/>
      <c r="SEX287" s="5"/>
      <c r="SEY287" s="5"/>
      <c r="SEZ287" s="5"/>
      <c r="SFA287" s="5"/>
      <c r="SFB287" s="5"/>
      <c r="SFC287" s="5"/>
      <c r="SFD287" s="5"/>
      <c r="SFE287" s="5"/>
      <c r="SFF287" s="5"/>
      <c r="SFG287" s="5"/>
      <c r="SFH287" s="5"/>
      <c r="SFI287" s="5"/>
      <c r="SFJ287" s="5"/>
      <c r="SFK287" s="5"/>
      <c r="SFL287" s="5"/>
      <c r="SFM287" s="5"/>
      <c r="SFN287" s="5"/>
      <c r="SFO287" s="5"/>
      <c r="SFP287" s="5"/>
      <c r="SFQ287" s="5"/>
      <c r="SFR287" s="5"/>
      <c r="SFS287" s="5"/>
      <c r="SFT287" s="5"/>
      <c r="SFU287" s="5"/>
      <c r="SFV287" s="5"/>
      <c r="SFW287" s="5"/>
      <c r="SFX287" s="5"/>
      <c r="SFY287" s="5"/>
      <c r="SFZ287" s="5"/>
      <c r="SGA287" s="5"/>
      <c r="SGB287" s="5"/>
      <c r="SGC287" s="5"/>
      <c r="SGD287" s="5"/>
      <c r="SGE287" s="5"/>
      <c r="SGF287" s="5"/>
      <c r="SGG287" s="5"/>
      <c r="SGH287" s="5"/>
      <c r="SGI287" s="5"/>
      <c r="SGJ287" s="5"/>
      <c r="SGK287" s="5"/>
      <c r="SGL287" s="5"/>
      <c r="SGM287" s="5"/>
      <c r="SGN287" s="5"/>
      <c r="SGO287" s="5"/>
      <c r="SGP287" s="5"/>
      <c r="SGQ287" s="5"/>
      <c r="SGR287" s="5"/>
      <c r="SGS287" s="5"/>
      <c r="SGT287" s="5"/>
      <c r="SGU287" s="5"/>
      <c r="SGV287" s="5"/>
      <c r="SGW287" s="5"/>
      <c r="SGX287" s="5"/>
      <c r="SGY287" s="5"/>
      <c r="SGZ287" s="5"/>
      <c r="SHA287" s="5"/>
      <c r="SHB287" s="5"/>
      <c r="SHC287" s="5"/>
      <c r="SHD287" s="5"/>
      <c r="SHE287" s="5"/>
      <c r="SHF287" s="5"/>
      <c r="SHG287" s="5"/>
      <c r="SHH287" s="5"/>
      <c r="SHI287" s="5"/>
      <c r="SHJ287" s="5"/>
      <c r="SHK287" s="5"/>
      <c r="SHL287" s="5"/>
      <c r="SHM287" s="5"/>
      <c r="SHN287" s="5"/>
      <c r="SHO287" s="5"/>
      <c r="SHP287" s="5"/>
      <c r="SHQ287" s="5"/>
      <c r="SHR287" s="5"/>
      <c r="SHS287" s="5"/>
      <c r="SHT287" s="5"/>
      <c r="SHU287" s="5"/>
      <c r="SHV287" s="5"/>
      <c r="SHW287" s="5"/>
      <c r="SHX287" s="5"/>
      <c r="SHY287" s="5"/>
      <c r="SHZ287" s="5"/>
      <c r="SIA287" s="5"/>
      <c r="SIB287" s="5"/>
      <c r="SIC287" s="5"/>
      <c r="SID287" s="5"/>
      <c r="SIE287" s="5"/>
      <c r="SIF287" s="5"/>
      <c r="SIG287" s="5"/>
      <c r="SIH287" s="5"/>
      <c r="SII287" s="5"/>
      <c r="SIJ287" s="5"/>
      <c r="SIK287" s="5"/>
      <c r="SIL287" s="5"/>
      <c r="SIM287" s="5"/>
      <c r="SIN287" s="5"/>
      <c r="SIO287" s="5"/>
      <c r="SIP287" s="5"/>
      <c r="SIQ287" s="5"/>
      <c r="SIR287" s="5"/>
      <c r="SIS287" s="5"/>
      <c r="SIT287" s="5"/>
      <c r="SIU287" s="5"/>
      <c r="SIV287" s="5"/>
      <c r="SIW287" s="5"/>
      <c r="SIX287" s="5"/>
      <c r="SIY287" s="5"/>
      <c r="SIZ287" s="5"/>
      <c r="SJA287" s="5"/>
      <c r="SJB287" s="5"/>
      <c r="SJC287" s="5"/>
      <c r="SJD287" s="5"/>
      <c r="SJE287" s="5"/>
      <c r="SJF287" s="5"/>
      <c r="SJG287" s="5"/>
      <c r="SJH287" s="5"/>
      <c r="SJI287" s="5"/>
      <c r="SJJ287" s="5"/>
      <c r="SJK287" s="5"/>
      <c r="SJL287" s="5"/>
      <c r="SJM287" s="5"/>
      <c r="SJN287" s="5"/>
      <c r="SJO287" s="5"/>
      <c r="SJP287" s="5"/>
      <c r="SJQ287" s="5"/>
      <c r="SJR287" s="5"/>
      <c r="SJS287" s="5"/>
      <c r="SJT287" s="5"/>
      <c r="SJU287" s="5"/>
      <c r="SJV287" s="5"/>
      <c r="SJW287" s="5"/>
      <c r="SJX287" s="5"/>
      <c r="SJY287" s="5"/>
      <c r="SJZ287" s="5"/>
      <c r="SKA287" s="5"/>
      <c r="SKB287" s="5"/>
      <c r="SKC287" s="5"/>
      <c r="SKD287" s="5"/>
      <c r="SKE287" s="5"/>
      <c r="SKF287" s="5"/>
      <c r="SKG287" s="5"/>
      <c r="SKH287" s="5"/>
      <c r="SKI287" s="5"/>
      <c r="SKJ287" s="5"/>
      <c r="SKK287" s="5"/>
      <c r="SKL287" s="5"/>
      <c r="SKM287" s="5"/>
      <c r="SKN287" s="5"/>
      <c r="SKO287" s="5"/>
      <c r="SKP287" s="5"/>
      <c r="SKQ287" s="5"/>
      <c r="SKR287" s="5"/>
      <c r="SKS287" s="5"/>
      <c r="SKT287" s="5"/>
      <c r="SKU287" s="5"/>
      <c r="SKV287" s="5"/>
      <c r="SKW287" s="5"/>
      <c r="SKX287" s="5"/>
      <c r="SKY287" s="5"/>
      <c r="SKZ287" s="5"/>
      <c r="SLA287" s="5"/>
      <c r="SLB287" s="5"/>
      <c r="SLC287" s="5"/>
      <c r="SLD287" s="5"/>
      <c r="SLE287" s="5"/>
      <c r="SLF287" s="5"/>
      <c r="SLG287" s="5"/>
      <c r="SLH287" s="5"/>
      <c r="SLI287" s="5"/>
      <c r="SLJ287" s="5"/>
      <c r="SLK287" s="5"/>
      <c r="SLL287" s="5"/>
      <c r="SLM287" s="5"/>
      <c r="SLN287" s="5"/>
      <c r="SLO287" s="5"/>
      <c r="SLP287" s="5"/>
      <c r="SLQ287" s="5"/>
      <c r="SLR287" s="5"/>
      <c r="SLS287" s="5"/>
      <c r="SLT287" s="5"/>
      <c r="SLU287" s="5"/>
      <c r="SLV287" s="5"/>
      <c r="SLW287" s="5"/>
      <c r="SLX287" s="5"/>
      <c r="SLY287" s="5"/>
      <c r="SLZ287" s="5"/>
      <c r="SMA287" s="5"/>
      <c r="SMB287" s="5"/>
      <c r="SMC287" s="5"/>
      <c r="SMD287" s="5"/>
      <c r="SME287" s="5"/>
      <c r="SMF287" s="5"/>
      <c r="SMG287" s="5"/>
      <c r="SMH287" s="5"/>
      <c r="SMI287" s="5"/>
      <c r="SMJ287" s="5"/>
      <c r="SMK287" s="5"/>
      <c r="SML287" s="5"/>
      <c r="SMM287" s="5"/>
      <c r="SMN287" s="5"/>
      <c r="SMO287" s="5"/>
      <c r="SMP287" s="5"/>
      <c r="SMQ287" s="5"/>
      <c r="SMR287" s="5"/>
      <c r="SMS287" s="5"/>
      <c r="SMT287" s="5"/>
      <c r="SMU287" s="5"/>
      <c r="SMV287" s="5"/>
      <c r="SMW287" s="5"/>
      <c r="SMX287" s="5"/>
      <c r="SMY287" s="5"/>
      <c r="SMZ287" s="5"/>
      <c r="SNA287" s="5"/>
      <c r="SNB287" s="5"/>
      <c r="SNC287" s="5"/>
      <c r="SND287" s="5"/>
      <c r="SNE287" s="5"/>
      <c r="SNF287" s="5"/>
      <c r="SNG287" s="5"/>
      <c r="SNH287" s="5"/>
      <c r="SNI287" s="5"/>
      <c r="SNJ287" s="5"/>
      <c r="SNK287" s="5"/>
      <c r="SNL287" s="5"/>
      <c r="SNM287" s="5"/>
      <c r="SNN287" s="5"/>
      <c r="SNO287" s="5"/>
      <c r="SNP287" s="5"/>
      <c r="SNQ287" s="5"/>
      <c r="SNR287" s="5"/>
      <c r="SNS287" s="5"/>
      <c r="SNT287" s="5"/>
      <c r="SNU287" s="5"/>
      <c r="SNV287" s="5"/>
      <c r="SNW287" s="5"/>
      <c r="SNX287" s="5"/>
      <c r="SNY287" s="5"/>
      <c r="SNZ287" s="5"/>
      <c r="SOA287" s="5"/>
      <c r="SOB287" s="5"/>
      <c r="SOC287" s="5"/>
      <c r="SOD287" s="5"/>
      <c r="SOE287" s="5"/>
      <c r="SOF287" s="5"/>
      <c r="SOG287" s="5"/>
      <c r="SOH287" s="5"/>
      <c r="SOI287" s="5"/>
      <c r="SOJ287" s="5"/>
      <c r="SOK287" s="5"/>
      <c r="SOL287" s="5"/>
      <c r="SOM287" s="5"/>
      <c r="SON287" s="5"/>
      <c r="SOO287" s="5"/>
      <c r="SOP287" s="5"/>
      <c r="SOQ287" s="5"/>
      <c r="SOR287" s="5"/>
      <c r="SOS287" s="5"/>
      <c r="SOT287" s="5"/>
      <c r="SOU287" s="5"/>
      <c r="SOV287" s="5"/>
      <c r="SOW287" s="5"/>
      <c r="SOX287" s="5"/>
      <c r="SOY287" s="5"/>
      <c r="SOZ287" s="5"/>
      <c r="SPA287" s="5"/>
      <c r="SPB287" s="5"/>
      <c r="SPC287" s="5"/>
      <c r="SPD287" s="5"/>
      <c r="SPE287" s="5"/>
      <c r="SPF287" s="5"/>
      <c r="SPG287" s="5"/>
      <c r="SPH287" s="5"/>
      <c r="SPI287" s="5"/>
      <c r="SPJ287" s="5"/>
      <c r="SPK287" s="5"/>
      <c r="SPL287" s="5"/>
      <c r="SPM287" s="5"/>
      <c r="SPN287" s="5"/>
      <c r="SPO287" s="5"/>
      <c r="SPP287" s="5"/>
      <c r="SPQ287" s="5"/>
      <c r="SPR287" s="5"/>
      <c r="SPS287" s="5"/>
      <c r="SPT287" s="5"/>
      <c r="SPU287" s="5"/>
      <c r="SPV287" s="5"/>
      <c r="SPW287" s="5"/>
      <c r="SPX287" s="5"/>
      <c r="SPY287" s="5"/>
      <c r="SPZ287" s="5"/>
      <c r="SQA287" s="5"/>
      <c r="SQB287" s="5"/>
      <c r="SQC287" s="5"/>
      <c r="SQD287" s="5"/>
      <c r="SQE287" s="5"/>
      <c r="SQF287" s="5"/>
      <c r="SQG287" s="5"/>
      <c r="SQH287" s="5"/>
      <c r="SQI287" s="5"/>
      <c r="SQJ287" s="5"/>
      <c r="SQK287" s="5"/>
      <c r="SQL287" s="5"/>
      <c r="SQM287" s="5"/>
      <c r="SQN287" s="5"/>
      <c r="SQO287" s="5"/>
      <c r="SQP287" s="5"/>
      <c r="SQQ287" s="5"/>
      <c r="SQR287" s="5"/>
      <c r="SQS287" s="5"/>
      <c r="SQT287" s="5"/>
      <c r="SQU287" s="5"/>
      <c r="SQV287" s="5"/>
      <c r="SQW287" s="5"/>
      <c r="SQX287" s="5"/>
      <c r="SQY287" s="5"/>
      <c r="SQZ287" s="5"/>
      <c r="SRA287" s="5"/>
      <c r="SRB287" s="5"/>
      <c r="SRC287" s="5"/>
      <c r="SRD287" s="5"/>
      <c r="SRE287" s="5"/>
      <c r="SRF287" s="5"/>
      <c r="SRG287" s="5"/>
      <c r="SRH287" s="5"/>
      <c r="SRI287" s="5"/>
      <c r="SRJ287" s="5"/>
      <c r="SRK287" s="5"/>
      <c r="SRL287" s="5"/>
      <c r="SRM287" s="5"/>
      <c r="SRN287" s="5"/>
      <c r="SRO287" s="5"/>
      <c r="SRP287" s="5"/>
      <c r="SRQ287" s="5"/>
      <c r="SRR287" s="5"/>
      <c r="SRS287" s="5"/>
      <c r="SRT287" s="5"/>
      <c r="SRU287" s="5"/>
      <c r="SRV287" s="5"/>
      <c r="SRW287" s="5"/>
      <c r="SRX287" s="5"/>
      <c r="SRY287" s="5"/>
      <c r="SRZ287" s="5"/>
      <c r="SSA287" s="5"/>
      <c r="SSB287" s="5"/>
      <c r="SSC287" s="5"/>
      <c r="SSD287" s="5"/>
      <c r="SSE287" s="5"/>
      <c r="SSF287" s="5"/>
      <c r="SSG287" s="5"/>
      <c r="SSH287" s="5"/>
      <c r="SSI287" s="5"/>
      <c r="SSJ287" s="5"/>
      <c r="SSK287" s="5"/>
      <c r="SSL287" s="5"/>
      <c r="SSM287" s="5"/>
      <c r="SSN287" s="5"/>
      <c r="SSO287" s="5"/>
      <c r="SSP287" s="5"/>
      <c r="SSQ287" s="5"/>
      <c r="SSR287" s="5"/>
      <c r="SSS287" s="5"/>
      <c r="SST287" s="5"/>
      <c r="SSU287" s="5"/>
      <c r="SSV287" s="5"/>
      <c r="SSW287" s="5"/>
      <c r="SSX287" s="5"/>
      <c r="SSY287" s="5"/>
      <c r="SSZ287" s="5"/>
      <c r="STA287" s="5"/>
      <c r="STB287" s="5"/>
      <c r="STC287" s="5"/>
      <c r="STD287" s="5"/>
      <c r="STE287" s="5"/>
      <c r="STF287" s="5"/>
      <c r="STG287" s="5"/>
      <c r="STH287" s="5"/>
      <c r="STI287" s="5"/>
      <c r="STJ287" s="5"/>
      <c r="STK287" s="5"/>
      <c r="STL287" s="5"/>
      <c r="STM287" s="5"/>
      <c r="STN287" s="5"/>
      <c r="STO287" s="5"/>
      <c r="STP287" s="5"/>
      <c r="STQ287" s="5"/>
      <c r="STR287" s="5"/>
      <c r="STS287" s="5"/>
      <c r="STT287" s="5"/>
      <c r="STU287" s="5"/>
      <c r="STV287" s="5"/>
      <c r="STW287" s="5"/>
      <c r="STX287" s="5"/>
      <c r="STY287" s="5"/>
      <c r="STZ287" s="5"/>
      <c r="SUA287" s="5"/>
      <c r="SUB287" s="5"/>
      <c r="SUC287" s="5"/>
      <c r="SUD287" s="5"/>
      <c r="SUE287" s="5"/>
      <c r="SUF287" s="5"/>
      <c r="SUG287" s="5"/>
      <c r="SUH287" s="5"/>
      <c r="SUI287" s="5"/>
      <c r="SUJ287" s="5"/>
      <c r="SUK287" s="5"/>
      <c r="SUL287" s="5"/>
      <c r="SUM287" s="5"/>
      <c r="SUN287" s="5"/>
      <c r="SUO287" s="5"/>
      <c r="SUP287" s="5"/>
      <c r="SUQ287" s="5"/>
      <c r="SUR287" s="5"/>
      <c r="SUS287" s="5"/>
      <c r="SUT287" s="5"/>
      <c r="SUU287" s="5"/>
      <c r="SUV287" s="5"/>
      <c r="SUW287" s="5"/>
      <c r="SUX287" s="5"/>
      <c r="SUY287" s="5"/>
      <c r="SUZ287" s="5"/>
      <c r="SVA287" s="5"/>
      <c r="SVB287" s="5"/>
      <c r="SVC287" s="5"/>
      <c r="SVD287" s="5"/>
      <c r="SVE287" s="5"/>
      <c r="SVF287" s="5"/>
      <c r="SVG287" s="5"/>
      <c r="SVH287" s="5"/>
      <c r="SVI287" s="5"/>
      <c r="SVJ287" s="5"/>
      <c r="SVK287" s="5"/>
      <c r="SVL287" s="5"/>
      <c r="SVM287" s="5"/>
      <c r="SVN287" s="5"/>
      <c r="SVO287" s="5"/>
      <c r="SVP287" s="5"/>
      <c r="SVQ287" s="5"/>
      <c r="SVR287" s="5"/>
      <c r="SVS287" s="5"/>
      <c r="SVT287" s="5"/>
      <c r="SVU287" s="5"/>
      <c r="SVV287" s="5"/>
      <c r="SVW287" s="5"/>
      <c r="SVX287" s="5"/>
      <c r="SVY287" s="5"/>
      <c r="SVZ287" s="5"/>
      <c r="SWA287" s="5"/>
      <c r="SWB287" s="5"/>
      <c r="SWC287" s="5"/>
      <c r="SWD287" s="5"/>
      <c r="SWE287" s="5"/>
      <c r="SWF287" s="5"/>
      <c r="SWG287" s="5"/>
      <c r="SWH287" s="5"/>
      <c r="SWI287" s="5"/>
      <c r="SWJ287" s="5"/>
      <c r="SWK287" s="5"/>
      <c r="SWL287" s="5"/>
      <c r="SWM287" s="5"/>
      <c r="SWN287" s="5"/>
      <c r="SWO287" s="5"/>
      <c r="SWP287" s="5"/>
      <c r="SWQ287" s="5"/>
      <c r="SWR287" s="5"/>
      <c r="SWS287" s="5"/>
      <c r="SWT287" s="5"/>
      <c r="SWU287" s="5"/>
      <c r="SWV287" s="5"/>
      <c r="SWW287" s="5"/>
      <c r="SWX287" s="5"/>
      <c r="SWY287" s="5"/>
      <c r="SWZ287" s="5"/>
      <c r="SXA287" s="5"/>
      <c r="SXB287" s="5"/>
      <c r="SXC287" s="5"/>
      <c r="SXD287" s="5"/>
      <c r="SXE287" s="5"/>
      <c r="SXF287" s="5"/>
      <c r="SXG287" s="5"/>
      <c r="SXH287" s="5"/>
      <c r="SXI287" s="5"/>
      <c r="SXJ287" s="5"/>
      <c r="SXK287" s="5"/>
      <c r="SXL287" s="5"/>
      <c r="SXM287" s="5"/>
      <c r="SXN287" s="5"/>
      <c r="SXO287" s="5"/>
      <c r="SXP287" s="5"/>
      <c r="SXQ287" s="5"/>
      <c r="SXR287" s="5"/>
      <c r="SXS287" s="5"/>
      <c r="SXT287" s="5"/>
      <c r="SXU287" s="5"/>
      <c r="SXV287" s="5"/>
      <c r="SXW287" s="5"/>
      <c r="SXX287" s="5"/>
      <c r="SXY287" s="5"/>
      <c r="SXZ287" s="5"/>
      <c r="SYA287" s="5"/>
      <c r="SYB287" s="5"/>
      <c r="SYC287" s="5"/>
      <c r="SYD287" s="5"/>
      <c r="SYE287" s="5"/>
      <c r="SYF287" s="5"/>
      <c r="SYG287" s="5"/>
      <c r="SYH287" s="5"/>
      <c r="SYI287" s="5"/>
      <c r="SYJ287" s="5"/>
      <c r="SYK287" s="5"/>
      <c r="SYL287" s="5"/>
      <c r="SYM287" s="5"/>
      <c r="SYN287" s="5"/>
      <c r="SYO287" s="5"/>
      <c r="SYP287" s="5"/>
      <c r="SYQ287" s="5"/>
      <c r="SYR287" s="5"/>
      <c r="SYS287" s="5"/>
      <c r="SYT287" s="5"/>
      <c r="SYU287" s="5"/>
      <c r="SYV287" s="5"/>
      <c r="SYW287" s="5"/>
      <c r="SYX287" s="5"/>
      <c r="SYY287" s="5"/>
      <c r="SYZ287" s="5"/>
      <c r="SZA287" s="5"/>
      <c r="SZB287" s="5"/>
      <c r="SZC287" s="5"/>
      <c r="SZD287" s="5"/>
      <c r="SZE287" s="5"/>
      <c r="SZF287" s="5"/>
      <c r="SZG287" s="5"/>
      <c r="SZH287" s="5"/>
      <c r="SZI287" s="5"/>
      <c r="SZJ287" s="5"/>
      <c r="SZK287" s="5"/>
      <c r="SZL287" s="5"/>
      <c r="SZM287" s="5"/>
      <c r="SZN287" s="5"/>
      <c r="SZO287" s="5"/>
      <c r="SZP287" s="5"/>
      <c r="SZQ287" s="5"/>
      <c r="SZR287" s="5"/>
      <c r="SZS287" s="5"/>
      <c r="SZT287" s="5"/>
      <c r="SZU287" s="5"/>
      <c r="SZV287" s="5"/>
      <c r="SZW287" s="5"/>
      <c r="SZX287" s="5"/>
      <c r="SZY287" s="5"/>
      <c r="SZZ287" s="5"/>
      <c r="TAA287" s="5"/>
      <c r="TAB287" s="5"/>
      <c r="TAC287" s="5"/>
      <c r="TAD287" s="5"/>
      <c r="TAE287" s="5"/>
      <c r="TAF287" s="5"/>
      <c r="TAG287" s="5"/>
      <c r="TAH287" s="5"/>
      <c r="TAI287" s="5"/>
      <c r="TAJ287" s="5"/>
      <c r="TAK287" s="5"/>
      <c r="TAL287" s="5"/>
      <c r="TAM287" s="5"/>
      <c r="TAN287" s="5"/>
      <c r="TAO287" s="5"/>
      <c r="TAP287" s="5"/>
      <c r="TAQ287" s="5"/>
      <c r="TAR287" s="5"/>
      <c r="TAS287" s="5"/>
      <c r="TAT287" s="5"/>
      <c r="TAU287" s="5"/>
      <c r="TAV287" s="5"/>
      <c r="TAW287" s="5"/>
      <c r="TAX287" s="5"/>
      <c r="TAY287" s="5"/>
      <c r="TAZ287" s="5"/>
      <c r="TBA287" s="5"/>
      <c r="TBB287" s="5"/>
      <c r="TBC287" s="5"/>
      <c r="TBD287" s="5"/>
      <c r="TBE287" s="5"/>
      <c r="TBF287" s="5"/>
      <c r="TBG287" s="5"/>
      <c r="TBH287" s="5"/>
      <c r="TBI287" s="5"/>
      <c r="TBJ287" s="5"/>
      <c r="TBK287" s="5"/>
      <c r="TBL287" s="5"/>
      <c r="TBM287" s="5"/>
      <c r="TBN287" s="5"/>
      <c r="TBO287" s="5"/>
      <c r="TBP287" s="5"/>
      <c r="TBQ287" s="5"/>
      <c r="TBR287" s="5"/>
      <c r="TBS287" s="5"/>
      <c r="TBT287" s="5"/>
      <c r="TBU287" s="5"/>
      <c r="TBV287" s="5"/>
      <c r="TBW287" s="5"/>
      <c r="TBX287" s="5"/>
      <c r="TBY287" s="5"/>
      <c r="TBZ287" s="5"/>
      <c r="TCA287" s="5"/>
      <c r="TCB287" s="5"/>
      <c r="TCC287" s="5"/>
      <c r="TCD287" s="5"/>
      <c r="TCE287" s="5"/>
      <c r="TCF287" s="5"/>
      <c r="TCG287" s="5"/>
      <c r="TCH287" s="5"/>
      <c r="TCI287" s="5"/>
      <c r="TCJ287" s="5"/>
      <c r="TCK287" s="5"/>
      <c r="TCL287" s="5"/>
      <c r="TCM287" s="5"/>
      <c r="TCN287" s="5"/>
      <c r="TCO287" s="5"/>
      <c r="TCP287" s="5"/>
      <c r="TCQ287" s="5"/>
      <c r="TCR287" s="5"/>
      <c r="TCS287" s="5"/>
      <c r="TCT287" s="5"/>
      <c r="TCU287" s="5"/>
      <c r="TCV287" s="5"/>
      <c r="TCW287" s="5"/>
      <c r="TCX287" s="5"/>
      <c r="TCY287" s="5"/>
      <c r="TCZ287" s="5"/>
      <c r="TDA287" s="5"/>
      <c r="TDB287" s="5"/>
      <c r="TDC287" s="5"/>
      <c r="TDD287" s="5"/>
      <c r="TDE287" s="5"/>
      <c r="TDF287" s="5"/>
      <c r="TDG287" s="5"/>
      <c r="TDH287" s="5"/>
      <c r="TDI287" s="5"/>
      <c r="TDJ287" s="5"/>
      <c r="TDK287" s="5"/>
      <c r="TDL287" s="5"/>
      <c r="TDM287" s="5"/>
      <c r="TDN287" s="5"/>
      <c r="TDO287" s="5"/>
      <c r="TDP287" s="5"/>
      <c r="TDQ287" s="5"/>
      <c r="TDR287" s="5"/>
      <c r="TDS287" s="5"/>
      <c r="TDT287" s="5"/>
      <c r="TDU287" s="5"/>
      <c r="TDV287" s="5"/>
      <c r="TDW287" s="5"/>
      <c r="TDX287" s="5"/>
      <c r="TDY287" s="5"/>
      <c r="TDZ287" s="5"/>
      <c r="TEA287" s="5"/>
      <c r="TEB287" s="5"/>
      <c r="TEC287" s="5"/>
      <c r="TED287" s="5"/>
      <c r="TEE287" s="5"/>
      <c r="TEF287" s="5"/>
      <c r="TEG287" s="5"/>
      <c r="TEH287" s="5"/>
      <c r="TEI287" s="5"/>
      <c r="TEJ287" s="5"/>
      <c r="TEK287" s="5"/>
      <c r="TEL287" s="5"/>
      <c r="TEM287" s="5"/>
      <c r="TEN287" s="5"/>
      <c r="TEO287" s="5"/>
      <c r="TEP287" s="5"/>
      <c r="TEQ287" s="5"/>
      <c r="TER287" s="5"/>
      <c r="TES287" s="5"/>
      <c r="TET287" s="5"/>
      <c r="TEU287" s="5"/>
      <c r="TEV287" s="5"/>
      <c r="TEW287" s="5"/>
      <c r="TEX287" s="5"/>
      <c r="TEY287" s="5"/>
      <c r="TEZ287" s="5"/>
      <c r="TFA287" s="5"/>
      <c r="TFB287" s="5"/>
      <c r="TFC287" s="5"/>
      <c r="TFD287" s="5"/>
      <c r="TFE287" s="5"/>
      <c r="TFF287" s="5"/>
      <c r="TFG287" s="5"/>
      <c r="TFH287" s="5"/>
      <c r="TFI287" s="5"/>
      <c r="TFJ287" s="5"/>
      <c r="TFK287" s="5"/>
      <c r="TFL287" s="5"/>
      <c r="TFM287" s="5"/>
      <c r="TFN287" s="5"/>
      <c r="TFO287" s="5"/>
      <c r="TFP287" s="5"/>
      <c r="TFQ287" s="5"/>
      <c r="TFR287" s="5"/>
      <c r="TFS287" s="5"/>
      <c r="TFT287" s="5"/>
      <c r="TFU287" s="5"/>
      <c r="TFV287" s="5"/>
      <c r="TFW287" s="5"/>
      <c r="TFX287" s="5"/>
      <c r="TFY287" s="5"/>
      <c r="TFZ287" s="5"/>
      <c r="TGA287" s="5"/>
      <c r="TGB287" s="5"/>
      <c r="TGC287" s="5"/>
      <c r="TGD287" s="5"/>
      <c r="TGE287" s="5"/>
      <c r="TGF287" s="5"/>
      <c r="TGG287" s="5"/>
      <c r="TGH287" s="5"/>
      <c r="TGI287" s="5"/>
      <c r="TGJ287" s="5"/>
      <c r="TGK287" s="5"/>
      <c r="TGL287" s="5"/>
      <c r="TGM287" s="5"/>
      <c r="TGN287" s="5"/>
      <c r="TGO287" s="5"/>
      <c r="TGP287" s="5"/>
      <c r="TGQ287" s="5"/>
      <c r="TGR287" s="5"/>
      <c r="TGS287" s="5"/>
      <c r="TGT287" s="5"/>
      <c r="TGU287" s="5"/>
      <c r="TGV287" s="5"/>
      <c r="TGW287" s="5"/>
      <c r="TGX287" s="5"/>
      <c r="TGY287" s="5"/>
      <c r="TGZ287" s="5"/>
      <c r="THA287" s="5"/>
      <c r="THB287" s="5"/>
      <c r="THC287" s="5"/>
      <c r="THD287" s="5"/>
      <c r="THE287" s="5"/>
      <c r="THF287" s="5"/>
      <c r="THG287" s="5"/>
      <c r="THH287" s="5"/>
      <c r="THI287" s="5"/>
      <c r="THJ287" s="5"/>
      <c r="THK287" s="5"/>
      <c r="THL287" s="5"/>
      <c r="THM287" s="5"/>
      <c r="THN287" s="5"/>
      <c r="THO287" s="5"/>
      <c r="THP287" s="5"/>
      <c r="THQ287" s="5"/>
      <c r="THR287" s="5"/>
      <c r="THS287" s="5"/>
      <c r="THT287" s="5"/>
      <c r="THU287" s="5"/>
      <c r="THV287" s="5"/>
      <c r="THW287" s="5"/>
      <c r="THX287" s="5"/>
      <c r="THY287" s="5"/>
      <c r="THZ287" s="5"/>
      <c r="TIA287" s="5"/>
      <c r="TIB287" s="5"/>
      <c r="TIC287" s="5"/>
      <c r="TID287" s="5"/>
      <c r="TIE287" s="5"/>
      <c r="TIF287" s="5"/>
      <c r="TIG287" s="5"/>
      <c r="TIH287" s="5"/>
      <c r="TII287" s="5"/>
      <c r="TIJ287" s="5"/>
      <c r="TIK287" s="5"/>
      <c r="TIL287" s="5"/>
      <c r="TIM287" s="5"/>
      <c r="TIN287" s="5"/>
      <c r="TIO287" s="5"/>
      <c r="TIP287" s="5"/>
      <c r="TIQ287" s="5"/>
      <c r="TIR287" s="5"/>
      <c r="TIS287" s="5"/>
      <c r="TIT287" s="5"/>
      <c r="TIU287" s="5"/>
      <c r="TIV287" s="5"/>
      <c r="TIW287" s="5"/>
      <c r="TIX287" s="5"/>
      <c r="TIY287" s="5"/>
      <c r="TIZ287" s="5"/>
      <c r="TJA287" s="5"/>
      <c r="TJB287" s="5"/>
      <c r="TJC287" s="5"/>
      <c r="TJD287" s="5"/>
      <c r="TJE287" s="5"/>
      <c r="TJF287" s="5"/>
      <c r="TJG287" s="5"/>
      <c r="TJH287" s="5"/>
      <c r="TJI287" s="5"/>
      <c r="TJJ287" s="5"/>
      <c r="TJK287" s="5"/>
      <c r="TJL287" s="5"/>
      <c r="TJM287" s="5"/>
      <c r="TJN287" s="5"/>
      <c r="TJO287" s="5"/>
      <c r="TJP287" s="5"/>
      <c r="TJQ287" s="5"/>
      <c r="TJR287" s="5"/>
      <c r="TJS287" s="5"/>
      <c r="TJT287" s="5"/>
      <c r="TJU287" s="5"/>
      <c r="TJV287" s="5"/>
      <c r="TJW287" s="5"/>
      <c r="TJX287" s="5"/>
      <c r="TJY287" s="5"/>
      <c r="TJZ287" s="5"/>
      <c r="TKA287" s="5"/>
      <c r="TKB287" s="5"/>
      <c r="TKC287" s="5"/>
      <c r="TKD287" s="5"/>
      <c r="TKE287" s="5"/>
      <c r="TKF287" s="5"/>
      <c r="TKG287" s="5"/>
      <c r="TKH287" s="5"/>
      <c r="TKI287" s="5"/>
      <c r="TKJ287" s="5"/>
      <c r="TKK287" s="5"/>
      <c r="TKL287" s="5"/>
      <c r="TKM287" s="5"/>
      <c r="TKN287" s="5"/>
      <c r="TKO287" s="5"/>
      <c r="TKP287" s="5"/>
      <c r="TKQ287" s="5"/>
      <c r="TKR287" s="5"/>
      <c r="TKS287" s="5"/>
      <c r="TKT287" s="5"/>
      <c r="TKU287" s="5"/>
      <c r="TKV287" s="5"/>
      <c r="TKW287" s="5"/>
      <c r="TKX287" s="5"/>
      <c r="TKY287" s="5"/>
      <c r="TKZ287" s="5"/>
      <c r="TLA287" s="5"/>
      <c r="TLB287" s="5"/>
      <c r="TLC287" s="5"/>
      <c r="TLD287" s="5"/>
      <c r="TLE287" s="5"/>
      <c r="TLF287" s="5"/>
      <c r="TLG287" s="5"/>
      <c r="TLH287" s="5"/>
      <c r="TLI287" s="5"/>
      <c r="TLJ287" s="5"/>
      <c r="TLK287" s="5"/>
      <c r="TLL287" s="5"/>
      <c r="TLM287" s="5"/>
      <c r="TLN287" s="5"/>
      <c r="TLO287" s="5"/>
      <c r="TLP287" s="5"/>
      <c r="TLQ287" s="5"/>
      <c r="TLR287" s="5"/>
      <c r="TLS287" s="5"/>
      <c r="TLT287" s="5"/>
      <c r="TLU287" s="5"/>
      <c r="TLV287" s="5"/>
      <c r="TLW287" s="5"/>
      <c r="TLX287" s="5"/>
      <c r="TLY287" s="5"/>
      <c r="TLZ287" s="5"/>
      <c r="TMA287" s="5"/>
      <c r="TMB287" s="5"/>
      <c r="TMC287" s="5"/>
      <c r="TMD287" s="5"/>
      <c r="TME287" s="5"/>
      <c r="TMF287" s="5"/>
      <c r="TMG287" s="5"/>
      <c r="TMH287" s="5"/>
      <c r="TMI287" s="5"/>
      <c r="TMJ287" s="5"/>
      <c r="TMK287" s="5"/>
      <c r="TML287" s="5"/>
      <c r="TMM287" s="5"/>
      <c r="TMN287" s="5"/>
      <c r="TMO287" s="5"/>
      <c r="TMP287" s="5"/>
      <c r="TMQ287" s="5"/>
      <c r="TMR287" s="5"/>
      <c r="TMS287" s="5"/>
      <c r="TMT287" s="5"/>
      <c r="TMU287" s="5"/>
      <c r="TMV287" s="5"/>
      <c r="TMW287" s="5"/>
      <c r="TMX287" s="5"/>
      <c r="TMY287" s="5"/>
      <c r="TMZ287" s="5"/>
      <c r="TNA287" s="5"/>
      <c r="TNB287" s="5"/>
      <c r="TNC287" s="5"/>
      <c r="TND287" s="5"/>
      <c r="TNE287" s="5"/>
      <c r="TNF287" s="5"/>
      <c r="TNG287" s="5"/>
      <c r="TNH287" s="5"/>
      <c r="TNI287" s="5"/>
      <c r="TNJ287" s="5"/>
      <c r="TNK287" s="5"/>
      <c r="TNL287" s="5"/>
      <c r="TNM287" s="5"/>
      <c r="TNN287" s="5"/>
      <c r="TNO287" s="5"/>
      <c r="TNP287" s="5"/>
      <c r="TNQ287" s="5"/>
      <c r="TNR287" s="5"/>
      <c r="TNS287" s="5"/>
      <c r="TNT287" s="5"/>
      <c r="TNU287" s="5"/>
      <c r="TNV287" s="5"/>
      <c r="TNW287" s="5"/>
      <c r="TNX287" s="5"/>
      <c r="TNY287" s="5"/>
      <c r="TNZ287" s="5"/>
      <c r="TOA287" s="5"/>
      <c r="TOB287" s="5"/>
      <c r="TOC287" s="5"/>
      <c r="TOD287" s="5"/>
      <c r="TOE287" s="5"/>
      <c r="TOF287" s="5"/>
      <c r="TOG287" s="5"/>
      <c r="TOH287" s="5"/>
      <c r="TOI287" s="5"/>
      <c r="TOJ287" s="5"/>
      <c r="TOK287" s="5"/>
      <c r="TOL287" s="5"/>
      <c r="TOM287" s="5"/>
      <c r="TON287" s="5"/>
      <c r="TOO287" s="5"/>
      <c r="TOP287" s="5"/>
      <c r="TOQ287" s="5"/>
      <c r="TOR287" s="5"/>
      <c r="TOS287" s="5"/>
      <c r="TOT287" s="5"/>
      <c r="TOU287" s="5"/>
      <c r="TOV287" s="5"/>
      <c r="TOW287" s="5"/>
      <c r="TOX287" s="5"/>
      <c r="TOY287" s="5"/>
      <c r="TOZ287" s="5"/>
      <c r="TPA287" s="5"/>
      <c r="TPB287" s="5"/>
      <c r="TPC287" s="5"/>
      <c r="TPD287" s="5"/>
      <c r="TPE287" s="5"/>
      <c r="TPF287" s="5"/>
      <c r="TPG287" s="5"/>
      <c r="TPH287" s="5"/>
      <c r="TPI287" s="5"/>
      <c r="TPJ287" s="5"/>
      <c r="TPK287" s="5"/>
      <c r="TPL287" s="5"/>
      <c r="TPM287" s="5"/>
      <c r="TPN287" s="5"/>
      <c r="TPO287" s="5"/>
      <c r="TPP287" s="5"/>
      <c r="TPQ287" s="5"/>
      <c r="TPR287" s="5"/>
      <c r="TPS287" s="5"/>
      <c r="TPT287" s="5"/>
      <c r="TPU287" s="5"/>
      <c r="TPV287" s="5"/>
      <c r="TPW287" s="5"/>
      <c r="TPX287" s="5"/>
      <c r="TPY287" s="5"/>
      <c r="TPZ287" s="5"/>
      <c r="TQA287" s="5"/>
      <c r="TQB287" s="5"/>
      <c r="TQC287" s="5"/>
      <c r="TQD287" s="5"/>
      <c r="TQE287" s="5"/>
      <c r="TQF287" s="5"/>
      <c r="TQG287" s="5"/>
      <c r="TQH287" s="5"/>
      <c r="TQI287" s="5"/>
      <c r="TQJ287" s="5"/>
      <c r="TQK287" s="5"/>
      <c r="TQL287" s="5"/>
      <c r="TQM287" s="5"/>
      <c r="TQN287" s="5"/>
      <c r="TQO287" s="5"/>
      <c r="TQP287" s="5"/>
      <c r="TQQ287" s="5"/>
      <c r="TQR287" s="5"/>
      <c r="TQS287" s="5"/>
      <c r="TQT287" s="5"/>
      <c r="TQU287" s="5"/>
      <c r="TQV287" s="5"/>
      <c r="TQW287" s="5"/>
      <c r="TQX287" s="5"/>
      <c r="TQY287" s="5"/>
      <c r="TQZ287" s="5"/>
      <c r="TRA287" s="5"/>
      <c r="TRB287" s="5"/>
      <c r="TRC287" s="5"/>
      <c r="TRD287" s="5"/>
      <c r="TRE287" s="5"/>
      <c r="TRF287" s="5"/>
      <c r="TRG287" s="5"/>
      <c r="TRH287" s="5"/>
      <c r="TRI287" s="5"/>
      <c r="TRJ287" s="5"/>
      <c r="TRK287" s="5"/>
      <c r="TRL287" s="5"/>
      <c r="TRM287" s="5"/>
      <c r="TRN287" s="5"/>
      <c r="TRO287" s="5"/>
      <c r="TRP287" s="5"/>
      <c r="TRQ287" s="5"/>
      <c r="TRR287" s="5"/>
      <c r="TRS287" s="5"/>
      <c r="TRT287" s="5"/>
      <c r="TRU287" s="5"/>
      <c r="TRV287" s="5"/>
      <c r="TRW287" s="5"/>
      <c r="TRX287" s="5"/>
      <c r="TRY287" s="5"/>
      <c r="TRZ287" s="5"/>
      <c r="TSA287" s="5"/>
      <c r="TSB287" s="5"/>
      <c r="TSC287" s="5"/>
      <c r="TSD287" s="5"/>
      <c r="TSE287" s="5"/>
      <c r="TSF287" s="5"/>
      <c r="TSG287" s="5"/>
      <c r="TSH287" s="5"/>
      <c r="TSI287" s="5"/>
      <c r="TSJ287" s="5"/>
      <c r="TSK287" s="5"/>
      <c r="TSL287" s="5"/>
      <c r="TSM287" s="5"/>
      <c r="TSN287" s="5"/>
      <c r="TSO287" s="5"/>
      <c r="TSP287" s="5"/>
      <c r="TSQ287" s="5"/>
      <c r="TSR287" s="5"/>
      <c r="TSS287" s="5"/>
      <c r="TST287" s="5"/>
      <c r="TSU287" s="5"/>
      <c r="TSV287" s="5"/>
      <c r="TSW287" s="5"/>
      <c r="TSX287" s="5"/>
      <c r="TSY287" s="5"/>
      <c r="TSZ287" s="5"/>
      <c r="TTA287" s="5"/>
      <c r="TTB287" s="5"/>
      <c r="TTC287" s="5"/>
      <c r="TTD287" s="5"/>
      <c r="TTE287" s="5"/>
      <c r="TTF287" s="5"/>
      <c r="TTG287" s="5"/>
      <c r="TTH287" s="5"/>
      <c r="TTI287" s="5"/>
      <c r="TTJ287" s="5"/>
      <c r="TTK287" s="5"/>
      <c r="TTL287" s="5"/>
      <c r="TTM287" s="5"/>
      <c r="TTN287" s="5"/>
      <c r="TTO287" s="5"/>
      <c r="TTP287" s="5"/>
      <c r="TTQ287" s="5"/>
      <c r="TTR287" s="5"/>
      <c r="TTS287" s="5"/>
      <c r="TTT287" s="5"/>
      <c r="TTU287" s="5"/>
      <c r="TTV287" s="5"/>
      <c r="TTW287" s="5"/>
      <c r="TTX287" s="5"/>
      <c r="TTY287" s="5"/>
      <c r="TTZ287" s="5"/>
      <c r="TUA287" s="5"/>
      <c r="TUB287" s="5"/>
      <c r="TUC287" s="5"/>
      <c r="TUD287" s="5"/>
      <c r="TUE287" s="5"/>
      <c r="TUF287" s="5"/>
      <c r="TUG287" s="5"/>
      <c r="TUH287" s="5"/>
      <c r="TUI287" s="5"/>
      <c r="TUJ287" s="5"/>
      <c r="TUK287" s="5"/>
      <c r="TUL287" s="5"/>
      <c r="TUM287" s="5"/>
      <c r="TUN287" s="5"/>
      <c r="TUO287" s="5"/>
      <c r="TUP287" s="5"/>
      <c r="TUQ287" s="5"/>
      <c r="TUR287" s="5"/>
      <c r="TUS287" s="5"/>
      <c r="TUT287" s="5"/>
      <c r="TUU287" s="5"/>
      <c r="TUV287" s="5"/>
      <c r="TUW287" s="5"/>
      <c r="TUX287" s="5"/>
      <c r="TUY287" s="5"/>
      <c r="TUZ287" s="5"/>
      <c r="TVA287" s="5"/>
      <c r="TVB287" s="5"/>
      <c r="TVC287" s="5"/>
      <c r="TVD287" s="5"/>
      <c r="TVE287" s="5"/>
      <c r="TVF287" s="5"/>
      <c r="TVG287" s="5"/>
      <c r="TVH287" s="5"/>
      <c r="TVI287" s="5"/>
      <c r="TVJ287" s="5"/>
      <c r="TVK287" s="5"/>
      <c r="TVL287" s="5"/>
      <c r="TVM287" s="5"/>
      <c r="TVN287" s="5"/>
      <c r="TVO287" s="5"/>
      <c r="TVP287" s="5"/>
      <c r="TVQ287" s="5"/>
      <c r="TVR287" s="5"/>
      <c r="TVS287" s="5"/>
      <c r="TVT287" s="5"/>
      <c r="TVU287" s="5"/>
      <c r="TVV287" s="5"/>
      <c r="TVW287" s="5"/>
      <c r="TVX287" s="5"/>
      <c r="TVY287" s="5"/>
      <c r="TVZ287" s="5"/>
      <c r="TWA287" s="5"/>
      <c r="TWB287" s="5"/>
      <c r="TWC287" s="5"/>
      <c r="TWD287" s="5"/>
      <c r="TWE287" s="5"/>
      <c r="TWF287" s="5"/>
      <c r="TWG287" s="5"/>
      <c r="TWH287" s="5"/>
      <c r="TWI287" s="5"/>
      <c r="TWJ287" s="5"/>
      <c r="TWK287" s="5"/>
      <c r="TWL287" s="5"/>
      <c r="TWM287" s="5"/>
      <c r="TWN287" s="5"/>
      <c r="TWO287" s="5"/>
      <c r="TWP287" s="5"/>
      <c r="TWQ287" s="5"/>
      <c r="TWR287" s="5"/>
      <c r="TWS287" s="5"/>
      <c r="TWT287" s="5"/>
      <c r="TWU287" s="5"/>
      <c r="TWV287" s="5"/>
      <c r="TWW287" s="5"/>
      <c r="TWX287" s="5"/>
      <c r="TWY287" s="5"/>
      <c r="TWZ287" s="5"/>
      <c r="TXA287" s="5"/>
      <c r="TXB287" s="5"/>
      <c r="TXC287" s="5"/>
      <c r="TXD287" s="5"/>
      <c r="TXE287" s="5"/>
      <c r="TXF287" s="5"/>
      <c r="TXG287" s="5"/>
      <c r="TXH287" s="5"/>
      <c r="TXI287" s="5"/>
      <c r="TXJ287" s="5"/>
      <c r="TXK287" s="5"/>
      <c r="TXL287" s="5"/>
      <c r="TXM287" s="5"/>
      <c r="TXN287" s="5"/>
      <c r="TXO287" s="5"/>
      <c r="TXP287" s="5"/>
      <c r="TXQ287" s="5"/>
      <c r="TXR287" s="5"/>
      <c r="TXS287" s="5"/>
      <c r="TXT287" s="5"/>
      <c r="TXU287" s="5"/>
      <c r="TXV287" s="5"/>
      <c r="TXW287" s="5"/>
      <c r="TXX287" s="5"/>
      <c r="TXY287" s="5"/>
      <c r="TXZ287" s="5"/>
      <c r="TYA287" s="5"/>
      <c r="TYB287" s="5"/>
      <c r="TYC287" s="5"/>
      <c r="TYD287" s="5"/>
      <c r="TYE287" s="5"/>
      <c r="TYF287" s="5"/>
      <c r="TYG287" s="5"/>
      <c r="TYH287" s="5"/>
      <c r="TYI287" s="5"/>
      <c r="TYJ287" s="5"/>
      <c r="TYK287" s="5"/>
      <c r="TYL287" s="5"/>
      <c r="TYM287" s="5"/>
      <c r="TYN287" s="5"/>
      <c r="TYO287" s="5"/>
      <c r="TYP287" s="5"/>
      <c r="TYQ287" s="5"/>
      <c r="TYR287" s="5"/>
      <c r="TYS287" s="5"/>
      <c r="TYT287" s="5"/>
      <c r="TYU287" s="5"/>
      <c r="TYV287" s="5"/>
      <c r="TYW287" s="5"/>
      <c r="TYX287" s="5"/>
      <c r="TYY287" s="5"/>
      <c r="TYZ287" s="5"/>
      <c r="TZA287" s="5"/>
      <c r="TZB287" s="5"/>
      <c r="TZC287" s="5"/>
      <c r="TZD287" s="5"/>
      <c r="TZE287" s="5"/>
      <c r="TZF287" s="5"/>
      <c r="TZG287" s="5"/>
      <c r="TZH287" s="5"/>
      <c r="TZI287" s="5"/>
      <c r="TZJ287" s="5"/>
      <c r="TZK287" s="5"/>
      <c r="TZL287" s="5"/>
      <c r="TZM287" s="5"/>
      <c r="TZN287" s="5"/>
      <c r="TZO287" s="5"/>
      <c r="TZP287" s="5"/>
      <c r="TZQ287" s="5"/>
      <c r="TZR287" s="5"/>
      <c r="TZS287" s="5"/>
      <c r="TZT287" s="5"/>
      <c r="TZU287" s="5"/>
      <c r="TZV287" s="5"/>
      <c r="TZW287" s="5"/>
      <c r="TZX287" s="5"/>
      <c r="TZY287" s="5"/>
      <c r="TZZ287" s="5"/>
      <c r="UAA287" s="5"/>
      <c r="UAB287" s="5"/>
      <c r="UAC287" s="5"/>
      <c r="UAD287" s="5"/>
      <c r="UAE287" s="5"/>
      <c r="UAF287" s="5"/>
      <c r="UAG287" s="5"/>
      <c r="UAH287" s="5"/>
      <c r="UAI287" s="5"/>
      <c r="UAJ287" s="5"/>
      <c r="UAK287" s="5"/>
      <c r="UAL287" s="5"/>
      <c r="UAM287" s="5"/>
      <c r="UAN287" s="5"/>
      <c r="UAO287" s="5"/>
      <c r="UAP287" s="5"/>
      <c r="UAQ287" s="5"/>
      <c r="UAR287" s="5"/>
      <c r="UAS287" s="5"/>
      <c r="UAT287" s="5"/>
      <c r="UAU287" s="5"/>
      <c r="UAV287" s="5"/>
      <c r="UAW287" s="5"/>
      <c r="UAX287" s="5"/>
      <c r="UAY287" s="5"/>
      <c r="UAZ287" s="5"/>
      <c r="UBA287" s="5"/>
      <c r="UBB287" s="5"/>
      <c r="UBC287" s="5"/>
      <c r="UBD287" s="5"/>
      <c r="UBE287" s="5"/>
      <c r="UBF287" s="5"/>
      <c r="UBG287" s="5"/>
      <c r="UBH287" s="5"/>
      <c r="UBI287" s="5"/>
      <c r="UBJ287" s="5"/>
      <c r="UBK287" s="5"/>
      <c r="UBL287" s="5"/>
      <c r="UBM287" s="5"/>
      <c r="UBN287" s="5"/>
      <c r="UBO287" s="5"/>
      <c r="UBP287" s="5"/>
      <c r="UBQ287" s="5"/>
      <c r="UBR287" s="5"/>
      <c r="UBS287" s="5"/>
      <c r="UBT287" s="5"/>
      <c r="UBU287" s="5"/>
      <c r="UBV287" s="5"/>
      <c r="UBW287" s="5"/>
      <c r="UBX287" s="5"/>
      <c r="UBY287" s="5"/>
      <c r="UBZ287" s="5"/>
      <c r="UCA287" s="5"/>
      <c r="UCB287" s="5"/>
      <c r="UCC287" s="5"/>
      <c r="UCD287" s="5"/>
      <c r="UCE287" s="5"/>
      <c r="UCF287" s="5"/>
      <c r="UCG287" s="5"/>
      <c r="UCH287" s="5"/>
      <c r="UCI287" s="5"/>
      <c r="UCJ287" s="5"/>
      <c r="UCK287" s="5"/>
      <c r="UCL287" s="5"/>
      <c r="UCM287" s="5"/>
      <c r="UCN287" s="5"/>
      <c r="UCO287" s="5"/>
      <c r="UCP287" s="5"/>
      <c r="UCQ287" s="5"/>
      <c r="UCR287" s="5"/>
      <c r="UCS287" s="5"/>
      <c r="UCT287" s="5"/>
      <c r="UCU287" s="5"/>
      <c r="UCV287" s="5"/>
      <c r="UCW287" s="5"/>
      <c r="UCX287" s="5"/>
      <c r="UCY287" s="5"/>
      <c r="UCZ287" s="5"/>
      <c r="UDA287" s="5"/>
      <c r="UDB287" s="5"/>
      <c r="UDC287" s="5"/>
      <c r="UDD287" s="5"/>
      <c r="UDE287" s="5"/>
      <c r="UDF287" s="5"/>
      <c r="UDG287" s="5"/>
      <c r="UDH287" s="5"/>
      <c r="UDI287" s="5"/>
      <c r="UDJ287" s="5"/>
      <c r="UDK287" s="5"/>
      <c r="UDL287" s="5"/>
      <c r="UDM287" s="5"/>
      <c r="UDN287" s="5"/>
      <c r="UDO287" s="5"/>
      <c r="UDP287" s="5"/>
      <c r="UDQ287" s="5"/>
      <c r="UDR287" s="5"/>
      <c r="UDS287" s="5"/>
      <c r="UDT287" s="5"/>
      <c r="UDU287" s="5"/>
      <c r="UDV287" s="5"/>
      <c r="UDW287" s="5"/>
      <c r="UDX287" s="5"/>
      <c r="UDY287" s="5"/>
      <c r="UDZ287" s="5"/>
      <c r="UEA287" s="5"/>
      <c r="UEB287" s="5"/>
      <c r="UEC287" s="5"/>
      <c r="UED287" s="5"/>
      <c r="UEE287" s="5"/>
      <c r="UEF287" s="5"/>
      <c r="UEG287" s="5"/>
      <c r="UEH287" s="5"/>
      <c r="UEI287" s="5"/>
      <c r="UEJ287" s="5"/>
      <c r="UEK287" s="5"/>
      <c r="UEL287" s="5"/>
      <c r="UEM287" s="5"/>
      <c r="UEN287" s="5"/>
      <c r="UEO287" s="5"/>
      <c r="UEP287" s="5"/>
      <c r="UEQ287" s="5"/>
      <c r="UER287" s="5"/>
      <c r="UES287" s="5"/>
      <c r="UET287" s="5"/>
      <c r="UEU287" s="5"/>
      <c r="UEV287" s="5"/>
      <c r="UEW287" s="5"/>
      <c r="UEX287" s="5"/>
      <c r="UEY287" s="5"/>
      <c r="UEZ287" s="5"/>
      <c r="UFA287" s="5"/>
      <c r="UFB287" s="5"/>
      <c r="UFC287" s="5"/>
      <c r="UFD287" s="5"/>
      <c r="UFE287" s="5"/>
      <c r="UFF287" s="5"/>
      <c r="UFG287" s="5"/>
      <c r="UFH287" s="5"/>
      <c r="UFI287" s="5"/>
      <c r="UFJ287" s="5"/>
      <c r="UFK287" s="5"/>
      <c r="UFL287" s="5"/>
      <c r="UFM287" s="5"/>
      <c r="UFN287" s="5"/>
      <c r="UFO287" s="5"/>
      <c r="UFP287" s="5"/>
      <c r="UFQ287" s="5"/>
      <c r="UFR287" s="5"/>
      <c r="UFS287" s="5"/>
      <c r="UFT287" s="5"/>
      <c r="UFU287" s="5"/>
      <c r="UFV287" s="5"/>
      <c r="UFW287" s="5"/>
      <c r="UFX287" s="5"/>
      <c r="UFY287" s="5"/>
      <c r="UFZ287" s="5"/>
      <c r="UGA287" s="5"/>
      <c r="UGB287" s="5"/>
      <c r="UGC287" s="5"/>
      <c r="UGD287" s="5"/>
      <c r="UGE287" s="5"/>
      <c r="UGF287" s="5"/>
      <c r="UGG287" s="5"/>
      <c r="UGH287" s="5"/>
      <c r="UGI287" s="5"/>
      <c r="UGJ287" s="5"/>
      <c r="UGK287" s="5"/>
      <c r="UGL287" s="5"/>
      <c r="UGM287" s="5"/>
      <c r="UGN287" s="5"/>
      <c r="UGO287" s="5"/>
      <c r="UGP287" s="5"/>
      <c r="UGQ287" s="5"/>
      <c r="UGR287" s="5"/>
      <c r="UGS287" s="5"/>
      <c r="UGT287" s="5"/>
      <c r="UGU287" s="5"/>
      <c r="UGV287" s="5"/>
      <c r="UGW287" s="5"/>
      <c r="UGX287" s="5"/>
      <c r="UGY287" s="5"/>
      <c r="UGZ287" s="5"/>
      <c r="UHA287" s="5"/>
      <c r="UHB287" s="5"/>
      <c r="UHC287" s="5"/>
      <c r="UHD287" s="5"/>
      <c r="UHE287" s="5"/>
      <c r="UHF287" s="5"/>
      <c r="UHG287" s="5"/>
      <c r="UHH287" s="5"/>
      <c r="UHI287" s="5"/>
      <c r="UHJ287" s="5"/>
      <c r="UHK287" s="5"/>
      <c r="UHL287" s="5"/>
      <c r="UHM287" s="5"/>
      <c r="UHN287" s="5"/>
      <c r="UHO287" s="5"/>
      <c r="UHP287" s="5"/>
      <c r="UHQ287" s="5"/>
      <c r="UHR287" s="5"/>
      <c r="UHS287" s="5"/>
      <c r="UHT287" s="5"/>
      <c r="UHU287" s="5"/>
      <c r="UHV287" s="5"/>
      <c r="UHW287" s="5"/>
      <c r="UHX287" s="5"/>
      <c r="UHY287" s="5"/>
      <c r="UHZ287" s="5"/>
      <c r="UIA287" s="5"/>
      <c r="UIB287" s="5"/>
      <c r="UIC287" s="5"/>
      <c r="UID287" s="5"/>
      <c r="UIE287" s="5"/>
      <c r="UIF287" s="5"/>
      <c r="UIG287" s="5"/>
      <c r="UIH287" s="5"/>
      <c r="UII287" s="5"/>
      <c r="UIJ287" s="5"/>
      <c r="UIK287" s="5"/>
      <c r="UIL287" s="5"/>
      <c r="UIM287" s="5"/>
      <c r="UIN287" s="5"/>
      <c r="UIO287" s="5"/>
      <c r="UIP287" s="5"/>
      <c r="UIQ287" s="5"/>
      <c r="UIR287" s="5"/>
      <c r="UIS287" s="5"/>
      <c r="UIT287" s="5"/>
      <c r="UIU287" s="5"/>
      <c r="UIV287" s="5"/>
      <c r="UIW287" s="5"/>
      <c r="UIX287" s="5"/>
      <c r="UIY287" s="5"/>
      <c r="UIZ287" s="5"/>
      <c r="UJA287" s="5"/>
      <c r="UJB287" s="5"/>
      <c r="UJC287" s="5"/>
      <c r="UJD287" s="5"/>
      <c r="UJE287" s="5"/>
      <c r="UJF287" s="5"/>
      <c r="UJG287" s="5"/>
      <c r="UJH287" s="5"/>
      <c r="UJI287" s="5"/>
      <c r="UJJ287" s="5"/>
      <c r="UJK287" s="5"/>
      <c r="UJL287" s="5"/>
      <c r="UJM287" s="5"/>
      <c r="UJN287" s="5"/>
      <c r="UJO287" s="5"/>
      <c r="UJP287" s="5"/>
      <c r="UJQ287" s="5"/>
      <c r="UJR287" s="5"/>
      <c r="UJS287" s="5"/>
      <c r="UJT287" s="5"/>
      <c r="UJU287" s="5"/>
      <c r="UJV287" s="5"/>
      <c r="UJW287" s="5"/>
      <c r="UJX287" s="5"/>
      <c r="UJY287" s="5"/>
      <c r="UJZ287" s="5"/>
      <c r="UKA287" s="5"/>
      <c r="UKB287" s="5"/>
      <c r="UKC287" s="5"/>
      <c r="UKD287" s="5"/>
      <c r="UKE287" s="5"/>
      <c r="UKF287" s="5"/>
      <c r="UKG287" s="5"/>
      <c r="UKH287" s="5"/>
      <c r="UKI287" s="5"/>
      <c r="UKJ287" s="5"/>
      <c r="UKK287" s="5"/>
      <c r="UKL287" s="5"/>
      <c r="UKM287" s="5"/>
      <c r="UKN287" s="5"/>
      <c r="UKO287" s="5"/>
      <c r="UKP287" s="5"/>
      <c r="UKQ287" s="5"/>
      <c r="UKR287" s="5"/>
      <c r="UKS287" s="5"/>
      <c r="UKT287" s="5"/>
      <c r="UKU287" s="5"/>
      <c r="UKV287" s="5"/>
      <c r="UKW287" s="5"/>
      <c r="UKX287" s="5"/>
      <c r="UKY287" s="5"/>
      <c r="UKZ287" s="5"/>
      <c r="ULA287" s="5"/>
      <c r="ULB287" s="5"/>
      <c r="ULC287" s="5"/>
      <c r="ULD287" s="5"/>
      <c r="ULE287" s="5"/>
      <c r="ULF287" s="5"/>
      <c r="ULG287" s="5"/>
      <c r="ULH287" s="5"/>
      <c r="ULI287" s="5"/>
      <c r="ULJ287" s="5"/>
      <c r="ULK287" s="5"/>
      <c r="ULL287" s="5"/>
      <c r="ULM287" s="5"/>
      <c r="ULN287" s="5"/>
      <c r="ULO287" s="5"/>
      <c r="ULP287" s="5"/>
      <c r="ULQ287" s="5"/>
      <c r="ULR287" s="5"/>
      <c r="ULS287" s="5"/>
      <c r="ULT287" s="5"/>
      <c r="ULU287" s="5"/>
      <c r="ULV287" s="5"/>
      <c r="ULW287" s="5"/>
      <c r="ULX287" s="5"/>
      <c r="ULY287" s="5"/>
      <c r="ULZ287" s="5"/>
      <c r="UMA287" s="5"/>
      <c r="UMB287" s="5"/>
      <c r="UMC287" s="5"/>
      <c r="UMD287" s="5"/>
      <c r="UME287" s="5"/>
      <c r="UMF287" s="5"/>
      <c r="UMG287" s="5"/>
      <c r="UMH287" s="5"/>
      <c r="UMI287" s="5"/>
      <c r="UMJ287" s="5"/>
      <c r="UMK287" s="5"/>
      <c r="UML287" s="5"/>
      <c r="UMM287" s="5"/>
      <c r="UMN287" s="5"/>
      <c r="UMO287" s="5"/>
      <c r="UMP287" s="5"/>
      <c r="UMQ287" s="5"/>
      <c r="UMR287" s="5"/>
      <c r="UMS287" s="5"/>
      <c r="UMT287" s="5"/>
      <c r="UMU287" s="5"/>
      <c r="UMV287" s="5"/>
      <c r="UMW287" s="5"/>
      <c r="UMX287" s="5"/>
      <c r="UMY287" s="5"/>
      <c r="UMZ287" s="5"/>
      <c r="UNA287" s="5"/>
      <c r="UNB287" s="5"/>
      <c r="UNC287" s="5"/>
      <c r="UND287" s="5"/>
      <c r="UNE287" s="5"/>
      <c r="UNF287" s="5"/>
      <c r="UNG287" s="5"/>
      <c r="UNH287" s="5"/>
      <c r="UNI287" s="5"/>
      <c r="UNJ287" s="5"/>
      <c r="UNK287" s="5"/>
      <c r="UNL287" s="5"/>
      <c r="UNM287" s="5"/>
      <c r="UNN287" s="5"/>
      <c r="UNO287" s="5"/>
      <c r="UNP287" s="5"/>
      <c r="UNQ287" s="5"/>
      <c r="UNR287" s="5"/>
      <c r="UNS287" s="5"/>
      <c r="UNT287" s="5"/>
      <c r="UNU287" s="5"/>
      <c r="UNV287" s="5"/>
      <c r="UNW287" s="5"/>
      <c r="UNX287" s="5"/>
      <c r="UNY287" s="5"/>
      <c r="UNZ287" s="5"/>
      <c r="UOA287" s="5"/>
      <c r="UOB287" s="5"/>
      <c r="UOC287" s="5"/>
      <c r="UOD287" s="5"/>
      <c r="UOE287" s="5"/>
      <c r="UOF287" s="5"/>
      <c r="UOG287" s="5"/>
      <c r="UOH287" s="5"/>
      <c r="UOI287" s="5"/>
      <c r="UOJ287" s="5"/>
      <c r="UOK287" s="5"/>
      <c r="UOL287" s="5"/>
      <c r="UOM287" s="5"/>
      <c r="UON287" s="5"/>
      <c r="UOO287" s="5"/>
      <c r="UOP287" s="5"/>
      <c r="UOQ287" s="5"/>
      <c r="UOR287" s="5"/>
      <c r="UOS287" s="5"/>
      <c r="UOT287" s="5"/>
      <c r="UOU287" s="5"/>
      <c r="UOV287" s="5"/>
      <c r="UOW287" s="5"/>
      <c r="UOX287" s="5"/>
      <c r="UOY287" s="5"/>
      <c r="UOZ287" s="5"/>
      <c r="UPA287" s="5"/>
      <c r="UPB287" s="5"/>
      <c r="UPC287" s="5"/>
      <c r="UPD287" s="5"/>
      <c r="UPE287" s="5"/>
      <c r="UPF287" s="5"/>
      <c r="UPG287" s="5"/>
      <c r="UPH287" s="5"/>
      <c r="UPI287" s="5"/>
      <c r="UPJ287" s="5"/>
      <c r="UPK287" s="5"/>
      <c r="UPL287" s="5"/>
      <c r="UPM287" s="5"/>
      <c r="UPN287" s="5"/>
      <c r="UPO287" s="5"/>
      <c r="UPP287" s="5"/>
      <c r="UPQ287" s="5"/>
      <c r="UPR287" s="5"/>
      <c r="UPS287" s="5"/>
      <c r="UPT287" s="5"/>
      <c r="UPU287" s="5"/>
      <c r="UPV287" s="5"/>
      <c r="UPW287" s="5"/>
      <c r="UPX287" s="5"/>
      <c r="UPY287" s="5"/>
      <c r="UPZ287" s="5"/>
      <c r="UQA287" s="5"/>
      <c r="UQB287" s="5"/>
      <c r="UQC287" s="5"/>
      <c r="UQD287" s="5"/>
      <c r="UQE287" s="5"/>
      <c r="UQF287" s="5"/>
      <c r="UQG287" s="5"/>
      <c r="UQH287" s="5"/>
      <c r="UQI287" s="5"/>
      <c r="UQJ287" s="5"/>
      <c r="UQK287" s="5"/>
      <c r="UQL287" s="5"/>
      <c r="UQM287" s="5"/>
      <c r="UQN287" s="5"/>
      <c r="UQO287" s="5"/>
      <c r="UQP287" s="5"/>
      <c r="UQQ287" s="5"/>
      <c r="UQR287" s="5"/>
      <c r="UQS287" s="5"/>
      <c r="UQT287" s="5"/>
      <c r="UQU287" s="5"/>
      <c r="UQV287" s="5"/>
      <c r="UQW287" s="5"/>
      <c r="UQX287" s="5"/>
      <c r="UQY287" s="5"/>
      <c r="UQZ287" s="5"/>
      <c r="URA287" s="5"/>
      <c r="URB287" s="5"/>
      <c r="URC287" s="5"/>
      <c r="URD287" s="5"/>
      <c r="URE287" s="5"/>
      <c r="URF287" s="5"/>
      <c r="URG287" s="5"/>
      <c r="URH287" s="5"/>
      <c r="URI287" s="5"/>
      <c r="URJ287" s="5"/>
      <c r="URK287" s="5"/>
      <c r="URL287" s="5"/>
      <c r="URM287" s="5"/>
      <c r="URN287" s="5"/>
      <c r="URO287" s="5"/>
      <c r="URP287" s="5"/>
      <c r="URQ287" s="5"/>
      <c r="URR287" s="5"/>
      <c r="URS287" s="5"/>
      <c r="URT287" s="5"/>
      <c r="URU287" s="5"/>
      <c r="URV287" s="5"/>
      <c r="URW287" s="5"/>
      <c r="URX287" s="5"/>
      <c r="URY287" s="5"/>
      <c r="URZ287" s="5"/>
      <c r="USA287" s="5"/>
      <c r="USB287" s="5"/>
      <c r="USC287" s="5"/>
      <c r="USD287" s="5"/>
      <c r="USE287" s="5"/>
      <c r="USF287" s="5"/>
      <c r="USG287" s="5"/>
      <c r="USH287" s="5"/>
      <c r="USI287" s="5"/>
      <c r="USJ287" s="5"/>
      <c r="USK287" s="5"/>
      <c r="USL287" s="5"/>
      <c r="USM287" s="5"/>
      <c r="USN287" s="5"/>
      <c r="USO287" s="5"/>
      <c r="USP287" s="5"/>
      <c r="USQ287" s="5"/>
      <c r="USR287" s="5"/>
      <c r="USS287" s="5"/>
      <c r="UST287" s="5"/>
      <c r="USU287" s="5"/>
      <c r="USV287" s="5"/>
      <c r="USW287" s="5"/>
      <c r="USX287" s="5"/>
      <c r="USY287" s="5"/>
      <c r="USZ287" s="5"/>
      <c r="UTA287" s="5"/>
      <c r="UTB287" s="5"/>
      <c r="UTC287" s="5"/>
      <c r="UTD287" s="5"/>
      <c r="UTE287" s="5"/>
      <c r="UTF287" s="5"/>
      <c r="UTG287" s="5"/>
      <c r="UTH287" s="5"/>
      <c r="UTI287" s="5"/>
      <c r="UTJ287" s="5"/>
      <c r="UTK287" s="5"/>
      <c r="UTL287" s="5"/>
      <c r="UTM287" s="5"/>
      <c r="UTN287" s="5"/>
      <c r="UTO287" s="5"/>
      <c r="UTP287" s="5"/>
      <c r="UTQ287" s="5"/>
      <c r="UTR287" s="5"/>
      <c r="UTS287" s="5"/>
      <c r="UTT287" s="5"/>
      <c r="UTU287" s="5"/>
      <c r="UTV287" s="5"/>
      <c r="UTW287" s="5"/>
      <c r="UTX287" s="5"/>
      <c r="UTY287" s="5"/>
      <c r="UTZ287" s="5"/>
      <c r="UUA287" s="5"/>
      <c r="UUB287" s="5"/>
      <c r="UUC287" s="5"/>
      <c r="UUD287" s="5"/>
      <c r="UUE287" s="5"/>
      <c r="UUF287" s="5"/>
      <c r="UUG287" s="5"/>
      <c r="UUH287" s="5"/>
      <c r="UUI287" s="5"/>
      <c r="UUJ287" s="5"/>
      <c r="UUK287" s="5"/>
      <c r="UUL287" s="5"/>
      <c r="UUM287" s="5"/>
      <c r="UUN287" s="5"/>
      <c r="UUO287" s="5"/>
      <c r="UUP287" s="5"/>
      <c r="UUQ287" s="5"/>
      <c r="UUR287" s="5"/>
      <c r="UUS287" s="5"/>
      <c r="UUT287" s="5"/>
      <c r="UUU287" s="5"/>
      <c r="UUV287" s="5"/>
      <c r="UUW287" s="5"/>
      <c r="UUX287" s="5"/>
      <c r="UUY287" s="5"/>
      <c r="UUZ287" s="5"/>
      <c r="UVA287" s="5"/>
      <c r="UVB287" s="5"/>
      <c r="UVC287" s="5"/>
      <c r="UVD287" s="5"/>
      <c r="UVE287" s="5"/>
      <c r="UVF287" s="5"/>
      <c r="UVG287" s="5"/>
      <c r="UVH287" s="5"/>
      <c r="UVI287" s="5"/>
      <c r="UVJ287" s="5"/>
      <c r="UVK287" s="5"/>
      <c r="UVL287" s="5"/>
      <c r="UVM287" s="5"/>
      <c r="UVN287" s="5"/>
      <c r="UVO287" s="5"/>
      <c r="UVP287" s="5"/>
      <c r="UVQ287" s="5"/>
      <c r="UVR287" s="5"/>
      <c r="UVS287" s="5"/>
      <c r="UVT287" s="5"/>
      <c r="UVU287" s="5"/>
      <c r="UVV287" s="5"/>
      <c r="UVW287" s="5"/>
      <c r="UVX287" s="5"/>
      <c r="UVY287" s="5"/>
      <c r="UVZ287" s="5"/>
      <c r="UWA287" s="5"/>
      <c r="UWB287" s="5"/>
      <c r="UWC287" s="5"/>
      <c r="UWD287" s="5"/>
      <c r="UWE287" s="5"/>
      <c r="UWF287" s="5"/>
      <c r="UWG287" s="5"/>
      <c r="UWH287" s="5"/>
      <c r="UWI287" s="5"/>
      <c r="UWJ287" s="5"/>
      <c r="UWK287" s="5"/>
      <c r="UWL287" s="5"/>
      <c r="UWM287" s="5"/>
      <c r="UWN287" s="5"/>
      <c r="UWO287" s="5"/>
      <c r="UWP287" s="5"/>
      <c r="UWQ287" s="5"/>
      <c r="UWR287" s="5"/>
      <c r="UWS287" s="5"/>
      <c r="UWT287" s="5"/>
      <c r="UWU287" s="5"/>
      <c r="UWV287" s="5"/>
      <c r="UWW287" s="5"/>
      <c r="UWX287" s="5"/>
      <c r="UWY287" s="5"/>
      <c r="UWZ287" s="5"/>
      <c r="UXA287" s="5"/>
      <c r="UXB287" s="5"/>
      <c r="UXC287" s="5"/>
      <c r="UXD287" s="5"/>
      <c r="UXE287" s="5"/>
      <c r="UXF287" s="5"/>
      <c r="UXG287" s="5"/>
      <c r="UXH287" s="5"/>
      <c r="UXI287" s="5"/>
      <c r="UXJ287" s="5"/>
      <c r="UXK287" s="5"/>
      <c r="UXL287" s="5"/>
      <c r="UXM287" s="5"/>
      <c r="UXN287" s="5"/>
      <c r="UXO287" s="5"/>
      <c r="UXP287" s="5"/>
      <c r="UXQ287" s="5"/>
      <c r="UXR287" s="5"/>
      <c r="UXS287" s="5"/>
      <c r="UXT287" s="5"/>
      <c r="UXU287" s="5"/>
      <c r="UXV287" s="5"/>
      <c r="UXW287" s="5"/>
      <c r="UXX287" s="5"/>
      <c r="UXY287" s="5"/>
      <c r="UXZ287" s="5"/>
      <c r="UYA287" s="5"/>
      <c r="UYB287" s="5"/>
      <c r="UYC287" s="5"/>
      <c r="UYD287" s="5"/>
      <c r="UYE287" s="5"/>
      <c r="UYF287" s="5"/>
      <c r="UYG287" s="5"/>
      <c r="UYH287" s="5"/>
      <c r="UYI287" s="5"/>
      <c r="UYJ287" s="5"/>
      <c r="UYK287" s="5"/>
      <c r="UYL287" s="5"/>
      <c r="UYM287" s="5"/>
      <c r="UYN287" s="5"/>
      <c r="UYO287" s="5"/>
      <c r="UYP287" s="5"/>
      <c r="UYQ287" s="5"/>
      <c r="UYR287" s="5"/>
      <c r="UYS287" s="5"/>
      <c r="UYT287" s="5"/>
      <c r="UYU287" s="5"/>
      <c r="UYV287" s="5"/>
      <c r="UYW287" s="5"/>
      <c r="UYX287" s="5"/>
      <c r="UYY287" s="5"/>
      <c r="UYZ287" s="5"/>
      <c r="UZA287" s="5"/>
      <c r="UZB287" s="5"/>
      <c r="UZC287" s="5"/>
      <c r="UZD287" s="5"/>
      <c r="UZE287" s="5"/>
      <c r="UZF287" s="5"/>
      <c r="UZG287" s="5"/>
      <c r="UZH287" s="5"/>
      <c r="UZI287" s="5"/>
      <c r="UZJ287" s="5"/>
      <c r="UZK287" s="5"/>
      <c r="UZL287" s="5"/>
      <c r="UZM287" s="5"/>
      <c r="UZN287" s="5"/>
      <c r="UZO287" s="5"/>
      <c r="UZP287" s="5"/>
      <c r="UZQ287" s="5"/>
      <c r="UZR287" s="5"/>
      <c r="UZS287" s="5"/>
      <c r="UZT287" s="5"/>
      <c r="UZU287" s="5"/>
      <c r="UZV287" s="5"/>
      <c r="UZW287" s="5"/>
      <c r="UZX287" s="5"/>
      <c r="UZY287" s="5"/>
      <c r="UZZ287" s="5"/>
      <c r="VAA287" s="5"/>
      <c r="VAB287" s="5"/>
      <c r="VAC287" s="5"/>
      <c r="VAD287" s="5"/>
      <c r="VAE287" s="5"/>
      <c r="VAF287" s="5"/>
      <c r="VAG287" s="5"/>
      <c r="VAH287" s="5"/>
      <c r="VAI287" s="5"/>
      <c r="VAJ287" s="5"/>
      <c r="VAK287" s="5"/>
      <c r="VAL287" s="5"/>
      <c r="VAM287" s="5"/>
      <c r="VAN287" s="5"/>
      <c r="VAO287" s="5"/>
      <c r="VAP287" s="5"/>
      <c r="VAQ287" s="5"/>
      <c r="VAR287" s="5"/>
      <c r="VAS287" s="5"/>
      <c r="VAT287" s="5"/>
      <c r="VAU287" s="5"/>
      <c r="VAV287" s="5"/>
      <c r="VAW287" s="5"/>
      <c r="VAX287" s="5"/>
      <c r="VAY287" s="5"/>
      <c r="VAZ287" s="5"/>
      <c r="VBA287" s="5"/>
      <c r="VBB287" s="5"/>
      <c r="VBC287" s="5"/>
      <c r="VBD287" s="5"/>
      <c r="VBE287" s="5"/>
      <c r="VBF287" s="5"/>
      <c r="VBG287" s="5"/>
      <c r="VBH287" s="5"/>
      <c r="VBI287" s="5"/>
      <c r="VBJ287" s="5"/>
      <c r="VBK287" s="5"/>
      <c r="VBL287" s="5"/>
      <c r="VBM287" s="5"/>
      <c r="VBN287" s="5"/>
      <c r="VBO287" s="5"/>
      <c r="VBP287" s="5"/>
      <c r="VBQ287" s="5"/>
      <c r="VBR287" s="5"/>
      <c r="VBS287" s="5"/>
      <c r="VBT287" s="5"/>
      <c r="VBU287" s="5"/>
      <c r="VBV287" s="5"/>
      <c r="VBW287" s="5"/>
      <c r="VBX287" s="5"/>
      <c r="VBY287" s="5"/>
      <c r="VBZ287" s="5"/>
      <c r="VCA287" s="5"/>
      <c r="VCB287" s="5"/>
      <c r="VCC287" s="5"/>
      <c r="VCD287" s="5"/>
      <c r="VCE287" s="5"/>
      <c r="VCF287" s="5"/>
      <c r="VCG287" s="5"/>
      <c r="VCH287" s="5"/>
      <c r="VCI287" s="5"/>
      <c r="VCJ287" s="5"/>
      <c r="VCK287" s="5"/>
      <c r="VCL287" s="5"/>
      <c r="VCM287" s="5"/>
      <c r="VCN287" s="5"/>
      <c r="VCO287" s="5"/>
      <c r="VCP287" s="5"/>
      <c r="VCQ287" s="5"/>
      <c r="VCR287" s="5"/>
      <c r="VCS287" s="5"/>
      <c r="VCT287" s="5"/>
      <c r="VCU287" s="5"/>
      <c r="VCV287" s="5"/>
      <c r="VCW287" s="5"/>
      <c r="VCX287" s="5"/>
      <c r="VCY287" s="5"/>
      <c r="VCZ287" s="5"/>
      <c r="VDA287" s="5"/>
      <c r="VDB287" s="5"/>
      <c r="VDC287" s="5"/>
      <c r="VDD287" s="5"/>
      <c r="VDE287" s="5"/>
      <c r="VDF287" s="5"/>
      <c r="VDG287" s="5"/>
      <c r="VDH287" s="5"/>
      <c r="VDI287" s="5"/>
      <c r="VDJ287" s="5"/>
      <c r="VDK287" s="5"/>
      <c r="VDL287" s="5"/>
      <c r="VDM287" s="5"/>
      <c r="VDN287" s="5"/>
      <c r="VDO287" s="5"/>
      <c r="VDP287" s="5"/>
      <c r="VDQ287" s="5"/>
      <c r="VDR287" s="5"/>
      <c r="VDS287" s="5"/>
      <c r="VDT287" s="5"/>
      <c r="VDU287" s="5"/>
      <c r="VDV287" s="5"/>
      <c r="VDW287" s="5"/>
      <c r="VDX287" s="5"/>
      <c r="VDY287" s="5"/>
      <c r="VDZ287" s="5"/>
      <c r="VEA287" s="5"/>
      <c r="VEB287" s="5"/>
      <c r="VEC287" s="5"/>
      <c r="VED287" s="5"/>
      <c r="VEE287" s="5"/>
      <c r="VEF287" s="5"/>
      <c r="VEG287" s="5"/>
      <c r="VEH287" s="5"/>
      <c r="VEI287" s="5"/>
      <c r="VEJ287" s="5"/>
      <c r="VEK287" s="5"/>
      <c r="VEL287" s="5"/>
      <c r="VEM287" s="5"/>
      <c r="VEN287" s="5"/>
      <c r="VEO287" s="5"/>
      <c r="VEP287" s="5"/>
      <c r="VEQ287" s="5"/>
      <c r="VER287" s="5"/>
      <c r="VES287" s="5"/>
      <c r="VET287" s="5"/>
      <c r="VEU287" s="5"/>
      <c r="VEV287" s="5"/>
      <c r="VEW287" s="5"/>
      <c r="VEX287" s="5"/>
      <c r="VEY287" s="5"/>
      <c r="VEZ287" s="5"/>
      <c r="VFA287" s="5"/>
      <c r="VFB287" s="5"/>
      <c r="VFC287" s="5"/>
      <c r="VFD287" s="5"/>
      <c r="VFE287" s="5"/>
      <c r="VFF287" s="5"/>
      <c r="VFG287" s="5"/>
      <c r="VFH287" s="5"/>
      <c r="VFI287" s="5"/>
      <c r="VFJ287" s="5"/>
      <c r="VFK287" s="5"/>
      <c r="VFL287" s="5"/>
      <c r="VFM287" s="5"/>
      <c r="VFN287" s="5"/>
      <c r="VFO287" s="5"/>
      <c r="VFP287" s="5"/>
      <c r="VFQ287" s="5"/>
      <c r="VFR287" s="5"/>
      <c r="VFS287" s="5"/>
      <c r="VFT287" s="5"/>
      <c r="VFU287" s="5"/>
      <c r="VFV287" s="5"/>
      <c r="VFW287" s="5"/>
      <c r="VFX287" s="5"/>
      <c r="VFY287" s="5"/>
      <c r="VFZ287" s="5"/>
      <c r="VGA287" s="5"/>
      <c r="VGB287" s="5"/>
      <c r="VGC287" s="5"/>
      <c r="VGD287" s="5"/>
      <c r="VGE287" s="5"/>
      <c r="VGF287" s="5"/>
      <c r="VGG287" s="5"/>
      <c r="VGH287" s="5"/>
      <c r="VGI287" s="5"/>
      <c r="VGJ287" s="5"/>
      <c r="VGK287" s="5"/>
      <c r="VGL287" s="5"/>
      <c r="VGM287" s="5"/>
      <c r="VGN287" s="5"/>
      <c r="VGO287" s="5"/>
      <c r="VGP287" s="5"/>
      <c r="VGQ287" s="5"/>
      <c r="VGR287" s="5"/>
      <c r="VGS287" s="5"/>
      <c r="VGT287" s="5"/>
      <c r="VGU287" s="5"/>
      <c r="VGV287" s="5"/>
      <c r="VGW287" s="5"/>
      <c r="VGX287" s="5"/>
      <c r="VGY287" s="5"/>
      <c r="VGZ287" s="5"/>
      <c r="VHA287" s="5"/>
      <c r="VHB287" s="5"/>
      <c r="VHC287" s="5"/>
      <c r="VHD287" s="5"/>
      <c r="VHE287" s="5"/>
      <c r="VHF287" s="5"/>
      <c r="VHG287" s="5"/>
      <c r="VHH287" s="5"/>
      <c r="VHI287" s="5"/>
      <c r="VHJ287" s="5"/>
      <c r="VHK287" s="5"/>
      <c r="VHL287" s="5"/>
      <c r="VHM287" s="5"/>
      <c r="VHN287" s="5"/>
      <c r="VHO287" s="5"/>
      <c r="VHP287" s="5"/>
      <c r="VHQ287" s="5"/>
      <c r="VHR287" s="5"/>
      <c r="VHS287" s="5"/>
      <c r="VHT287" s="5"/>
      <c r="VHU287" s="5"/>
      <c r="VHV287" s="5"/>
      <c r="VHW287" s="5"/>
      <c r="VHX287" s="5"/>
      <c r="VHY287" s="5"/>
      <c r="VHZ287" s="5"/>
      <c r="VIA287" s="5"/>
      <c r="VIB287" s="5"/>
      <c r="VIC287" s="5"/>
      <c r="VID287" s="5"/>
      <c r="VIE287" s="5"/>
      <c r="VIF287" s="5"/>
      <c r="VIG287" s="5"/>
      <c r="VIH287" s="5"/>
      <c r="VII287" s="5"/>
      <c r="VIJ287" s="5"/>
      <c r="VIK287" s="5"/>
      <c r="VIL287" s="5"/>
      <c r="VIM287" s="5"/>
      <c r="VIN287" s="5"/>
      <c r="VIO287" s="5"/>
      <c r="VIP287" s="5"/>
      <c r="VIQ287" s="5"/>
      <c r="VIR287" s="5"/>
      <c r="VIS287" s="5"/>
      <c r="VIT287" s="5"/>
      <c r="VIU287" s="5"/>
      <c r="VIV287" s="5"/>
      <c r="VIW287" s="5"/>
      <c r="VIX287" s="5"/>
      <c r="VIY287" s="5"/>
      <c r="VIZ287" s="5"/>
      <c r="VJA287" s="5"/>
      <c r="VJB287" s="5"/>
      <c r="VJC287" s="5"/>
      <c r="VJD287" s="5"/>
      <c r="VJE287" s="5"/>
      <c r="VJF287" s="5"/>
      <c r="VJG287" s="5"/>
      <c r="VJH287" s="5"/>
      <c r="VJI287" s="5"/>
      <c r="VJJ287" s="5"/>
      <c r="VJK287" s="5"/>
      <c r="VJL287" s="5"/>
      <c r="VJM287" s="5"/>
      <c r="VJN287" s="5"/>
      <c r="VJO287" s="5"/>
      <c r="VJP287" s="5"/>
      <c r="VJQ287" s="5"/>
      <c r="VJR287" s="5"/>
      <c r="VJS287" s="5"/>
      <c r="VJT287" s="5"/>
      <c r="VJU287" s="5"/>
      <c r="VJV287" s="5"/>
      <c r="VJW287" s="5"/>
      <c r="VJX287" s="5"/>
      <c r="VJY287" s="5"/>
      <c r="VJZ287" s="5"/>
      <c r="VKA287" s="5"/>
      <c r="VKB287" s="5"/>
      <c r="VKC287" s="5"/>
      <c r="VKD287" s="5"/>
      <c r="VKE287" s="5"/>
      <c r="VKF287" s="5"/>
      <c r="VKG287" s="5"/>
      <c r="VKH287" s="5"/>
      <c r="VKI287" s="5"/>
      <c r="VKJ287" s="5"/>
      <c r="VKK287" s="5"/>
      <c r="VKL287" s="5"/>
      <c r="VKM287" s="5"/>
      <c r="VKN287" s="5"/>
      <c r="VKO287" s="5"/>
      <c r="VKP287" s="5"/>
      <c r="VKQ287" s="5"/>
      <c r="VKR287" s="5"/>
      <c r="VKS287" s="5"/>
      <c r="VKT287" s="5"/>
      <c r="VKU287" s="5"/>
      <c r="VKV287" s="5"/>
      <c r="VKW287" s="5"/>
      <c r="VKX287" s="5"/>
      <c r="VKY287" s="5"/>
      <c r="VKZ287" s="5"/>
      <c r="VLA287" s="5"/>
      <c r="VLB287" s="5"/>
      <c r="VLC287" s="5"/>
      <c r="VLD287" s="5"/>
      <c r="VLE287" s="5"/>
      <c r="VLF287" s="5"/>
      <c r="VLG287" s="5"/>
      <c r="VLH287" s="5"/>
      <c r="VLI287" s="5"/>
      <c r="VLJ287" s="5"/>
      <c r="VLK287" s="5"/>
      <c r="VLL287" s="5"/>
      <c r="VLM287" s="5"/>
      <c r="VLN287" s="5"/>
      <c r="VLO287" s="5"/>
      <c r="VLP287" s="5"/>
      <c r="VLQ287" s="5"/>
      <c r="VLR287" s="5"/>
      <c r="VLS287" s="5"/>
      <c r="VLT287" s="5"/>
      <c r="VLU287" s="5"/>
      <c r="VLV287" s="5"/>
      <c r="VLW287" s="5"/>
      <c r="VLX287" s="5"/>
      <c r="VLY287" s="5"/>
      <c r="VLZ287" s="5"/>
      <c r="VMA287" s="5"/>
      <c r="VMB287" s="5"/>
      <c r="VMC287" s="5"/>
      <c r="VMD287" s="5"/>
      <c r="VME287" s="5"/>
      <c r="VMF287" s="5"/>
      <c r="VMG287" s="5"/>
      <c r="VMH287" s="5"/>
      <c r="VMI287" s="5"/>
      <c r="VMJ287" s="5"/>
      <c r="VMK287" s="5"/>
      <c r="VML287" s="5"/>
      <c r="VMM287" s="5"/>
      <c r="VMN287" s="5"/>
      <c r="VMO287" s="5"/>
      <c r="VMP287" s="5"/>
      <c r="VMQ287" s="5"/>
      <c r="VMR287" s="5"/>
      <c r="VMS287" s="5"/>
      <c r="VMT287" s="5"/>
      <c r="VMU287" s="5"/>
      <c r="VMV287" s="5"/>
      <c r="VMW287" s="5"/>
      <c r="VMX287" s="5"/>
      <c r="VMY287" s="5"/>
      <c r="VMZ287" s="5"/>
      <c r="VNA287" s="5"/>
      <c r="VNB287" s="5"/>
      <c r="VNC287" s="5"/>
      <c r="VND287" s="5"/>
      <c r="VNE287" s="5"/>
      <c r="VNF287" s="5"/>
      <c r="VNG287" s="5"/>
      <c r="VNH287" s="5"/>
      <c r="VNI287" s="5"/>
      <c r="VNJ287" s="5"/>
      <c r="VNK287" s="5"/>
      <c r="VNL287" s="5"/>
      <c r="VNM287" s="5"/>
      <c r="VNN287" s="5"/>
      <c r="VNO287" s="5"/>
      <c r="VNP287" s="5"/>
      <c r="VNQ287" s="5"/>
      <c r="VNR287" s="5"/>
      <c r="VNS287" s="5"/>
      <c r="VNT287" s="5"/>
      <c r="VNU287" s="5"/>
      <c r="VNV287" s="5"/>
      <c r="VNW287" s="5"/>
      <c r="VNX287" s="5"/>
      <c r="VNY287" s="5"/>
      <c r="VNZ287" s="5"/>
      <c r="VOA287" s="5"/>
      <c r="VOB287" s="5"/>
      <c r="VOC287" s="5"/>
      <c r="VOD287" s="5"/>
      <c r="VOE287" s="5"/>
      <c r="VOF287" s="5"/>
      <c r="VOG287" s="5"/>
      <c r="VOH287" s="5"/>
      <c r="VOI287" s="5"/>
      <c r="VOJ287" s="5"/>
      <c r="VOK287" s="5"/>
      <c r="VOL287" s="5"/>
      <c r="VOM287" s="5"/>
      <c r="VON287" s="5"/>
      <c r="VOO287" s="5"/>
      <c r="VOP287" s="5"/>
      <c r="VOQ287" s="5"/>
      <c r="VOR287" s="5"/>
      <c r="VOS287" s="5"/>
      <c r="VOT287" s="5"/>
      <c r="VOU287" s="5"/>
      <c r="VOV287" s="5"/>
      <c r="VOW287" s="5"/>
      <c r="VOX287" s="5"/>
      <c r="VOY287" s="5"/>
      <c r="VOZ287" s="5"/>
      <c r="VPA287" s="5"/>
      <c r="VPB287" s="5"/>
      <c r="VPC287" s="5"/>
      <c r="VPD287" s="5"/>
      <c r="VPE287" s="5"/>
      <c r="VPF287" s="5"/>
      <c r="VPG287" s="5"/>
      <c r="VPH287" s="5"/>
      <c r="VPI287" s="5"/>
      <c r="VPJ287" s="5"/>
      <c r="VPK287" s="5"/>
      <c r="VPL287" s="5"/>
      <c r="VPM287" s="5"/>
      <c r="VPN287" s="5"/>
      <c r="VPO287" s="5"/>
      <c r="VPP287" s="5"/>
      <c r="VPQ287" s="5"/>
      <c r="VPR287" s="5"/>
      <c r="VPS287" s="5"/>
      <c r="VPT287" s="5"/>
      <c r="VPU287" s="5"/>
      <c r="VPV287" s="5"/>
      <c r="VPW287" s="5"/>
      <c r="VPX287" s="5"/>
      <c r="VPY287" s="5"/>
      <c r="VPZ287" s="5"/>
      <c r="VQA287" s="5"/>
      <c r="VQB287" s="5"/>
      <c r="VQC287" s="5"/>
      <c r="VQD287" s="5"/>
      <c r="VQE287" s="5"/>
      <c r="VQF287" s="5"/>
      <c r="VQG287" s="5"/>
      <c r="VQH287" s="5"/>
      <c r="VQI287" s="5"/>
      <c r="VQJ287" s="5"/>
      <c r="VQK287" s="5"/>
      <c r="VQL287" s="5"/>
      <c r="VQM287" s="5"/>
      <c r="VQN287" s="5"/>
      <c r="VQO287" s="5"/>
      <c r="VQP287" s="5"/>
      <c r="VQQ287" s="5"/>
      <c r="VQR287" s="5"/>
      <c r="VQS287" s="5"/>
      <c r="VQT287" s="5"/>
      <c r="VQU287" s="5"/>
      <c r="VQV287" s="5"/>
      <c r="VQW287" s="5"/>
      <c r="VQX287" s="5"/>
      <c r="VQY287" s="5"/>
      <c r="VQZ287" s="5"/>
      <c r="VRA287" s="5"/>
      <c r="VRB287" s="5"/>
      <c r="VRC287" s="5"/>
      <c r="VRD287" s="5"/>
      <c r="VRE287" s="5"/>
      <c r="VRF287" s="5"/>
      <c r="VRG287" s="5"/>
      <c r="VRH287" s="5"/>
      <c r="VRI287" s="5"/>
      <c r="VRJ287" s="5"/>
      <c r="VRK287" s="5"/>
      <c r="VRL287" s="5"/>
      <c r="VRM287" s="5"/>
      <c r="VRN287" s="5"/>
      <c r="VRO287" s="5"/>
      <c r="VRP287" s="5"/>
      <c r="VRQ287" s="5"/>
      <c r="VRR287" s="5"/>
      <c r="VRS287" s="5"/>
      <c r="VRT287" s="5"/>
      <c r="VRU287" s="5"/>
      <c r="VRV287" s="5"/>
      <c r="VRW287" s="5"/>
      <c r="VRX287" s="5"/>
      <c r="VRY287" s="5"/>
      <c r="VRZ287" s="5"/>
      <c r="VSA287" s="5"/>
      <c r="VSB287" s="5"/>
      <c r="VSC287" s="5"/>
      <c r="VSD287" s="5"/>
      <c r="VSE287" s="5"/>
      <c r="VSF287" s="5"/>
      <c r="VSG287" s="5"/>
      <c r="VSH287" s="5"/>
      <c r="VSI287" s="5"/>
      <c r="VSJ287" s="5"/>
      <c r="VSK287" s="5"/>
      <c r="VSL287" s="5"/>
      <c r="VSM287" s="5"/>
      <c r="VSN287" s="5"/>
      <c r="VSO287" s="5"/>
      <c r="VSP287" s="5"/>
      <c r="VSQ287" s="5"/>
      <c r="VSR287" s="5"/>
      <c r="VSS287" s="5"/>
      <c r="VST287" s="5"/>
      <c r="VSU287" s="5"/>
      <c r="VSV287" s="5"/>
      <c r="VSW287" s="5"/>
      <c r="VSX287" s="5"/>
      <c r="VSY287" s="5"/>
      <c r="VSZ287" s="5"/>
      <c r="VTA287" s="5"/>
      <c r="VTB287" s="5"/>
      <c r="VTC287" s="5"/>
      <c r="VTD287" s="5"/>
      <c r="VTE287" s="5"/>
      <c r="VTF287" s="5"/>
      <c r="VTG287" s="5"/>
      <c r="VTH287" s="5"/>
      <c r="VTI287" s="5"/>
      <c r="VTJ287" s="5"/>
      <c r="VTK287" s="5"/>
      <c r="VTL287" s="5"/>
      <c r="VTM287" s="5"/>
      <c r="VTN287" s="5"/>
      <c r="VTO287" s="5"/>
      <c r="VTP287" s="5"/>
      <c r="VTQ287" s="5"/>
      <c r="VTR287" s="5"/>
      <c r="VTS287" s="5"/>
      <c r="VTT287" s="5"/>
      <c r="VTU287" s="5"/>
      <c r="VTV287" s="5"/>
      <c r="VTW287" s="5"/>
      <c r="VTX287" s="5"/>
      <c r="VTY287" s="5"/>
      <c r="VTZ287" s="5"/>
      <c r="VUA287" s="5"/>
      <c r="VUB287" s="5"/>
      <c r="VUC287" s="5"/>
      <c r="VUD287" s="5"/>
      <c r="VUE287" s="5"/>
      <c r="VUF287" s="5"/>
      <c r="VUG287" s="5"/>
      <c r="VUH287" s="5"/>
      <c r="VUI287" s="5"/>
      <c r="VUJ287" s="5"/>
      <c r="VUK287" s="5"/>
      <c r="VUL287" s="5"/>
      <c r="VUM287" s="5"/>
      <c r="VUN287" s="5"/>
      <c r="VUO287" s="5"/>
      <c r="VUP287" s="5"/>
      <c r="VUQ287" s="5"/>
      <c r="VUR287" s="5"/>
      <c r="VUS287" s="5"/>
      <c r="VUT287" s="5"/>
      <c r="VUU287" s="5"/>
      <c r="VUV287" s="5"/>
      <c r="VUW287" s="5"/>
      <c r="VUX287" s="5"/>
      <c r="VUY287" s="5"/>
      <c r="VUZ287" s="5"/>
      <c r="VVA287" s="5"/>
      <c r="VVB287" s="5"/>
      <c r="VVC287" s="5"/>
      <c r="VVD287" s="5"/>
      <c r="VVE287" s="5"/>
      <c r="VVF287" s="5"/>
      <c r="VVG287" s="5"/>
      <c r="VVH287" s="5"/>
      <c r="VVI287" s="5"/>
      <c r="VVJ287" s="5"/>
      <c r="VVK287" s="5"/>
      <c r="VVL287" s="5"/>
      <c r="VVM287" s="5"/>
      <c r="VVN287" s="5"/>
      <c r="VVO287" s="5"/>
      <c r="VVP287" s="5"/>
      <c r="VVQ287" s="5"/>
      <c r="VVR287" s="5"/>
      <c r="VVS287" s="5"/>
      <c r="VVT287" s="5"/>
      <c r="VVU287" s="5"/>
      <c r="VVV287" s="5"/>
      <c r="VVW287" s="5"/>
      <c r="VVX287" s="5"/>
      <c r="VVY287" s="5"/>
      <c r="VVZ287" s="5"/>
      <c r="VWA287" s="5"/>
      <c r="VWB287" s="5"/>
      <c r="VWC287" s="5"/>
      <c r="VWD287" s="5"/>
      <c r="VWE287" s="5"/>
      <c r="VWF287" s="5"/>
      <c r="VWG287" s="5"/>
      <c r="VWH287" s="5"/>
      <c r="VWI287" s="5"/>
      <c r="VWJ287" s="5"/>
      <c r="VWK287" s="5"/>
      <c r="VWL287" s="5"/>
      <c r="VWM287" s="5"/>
      <c r="VWN287" s="5"/>
      <c r="VWO287" s="5"/>
      <c r="VWP287" s="5"/>
      <c r="VWQ287" s="5"/>
      <c r="VWR287" s="5"/>
      <c r="VWS287" s="5"/>
      <c r="VWT287" s="5"/>
      <c r="VWU287" s="5"/>
      <c r="VWV287" s="5"/>
      <c r="VWW287" s="5"/>
      <c r="VWX287" s="5"/>
      <c r="VWY287" s="5"/>
      <c r="VWZ287" s="5"/>
      <c r="VXA287" s="5"/>
      <c r="VXB287" s="5"/>
      <c r="VXC287" s="5"/>
      <c r="VXD287" s="5"/>
      <c r="VXE287" s="5"/>
      <c r="VXF287" s="5"/>
      <c r="VXG287" s="5"/>
      <c r="VXH287" s="5"/>
      <c r="VXI287" s="5"/>
      <c r="VXJ287" s="5"/>
      <c r="VXK287" s="5"/>
      <c r="VXL287" s="5"/>
      <c r="VXM287" s="5"/>
      <c r="VXN287" s="5"/>
      <c r="VXO287" s="5"/>
      <c r="VXP287" s="5"/>
      <c r="VXQ287" s="5"/>
      <c r="VXR287" s="5"/>
      <c r="VXS287" s="5"/>
      <c r="VXT287" s="5"/>
      <c r="VXU287" s="5"/>
      <c r="VXV287" s="5"/>
      <c r="VXW287" s="5"/>
      <c r="VXX287" s="5"/>
      <c r="VXY287" s="5"/>
      <c r="VXZ287" s="5"/>
      <c r="VYA287" s="5"/>
      <c r="VYB287" s="5"/>
      <c r="VYC287" s="5"/>
      <c r="VYD287" s="5"/>
      <c r="VYE287" s="5"/>
      <c r="VYF287" s="5"/>
      <c r="VYG287" s="5"/>
      <c r="VYH287" s="5"/>
      <c r="VYI287" s="5"/>
      <c r="VYJ287" s="5"/>
      <c r="VYK287" s="5"/>
      <c r="VYL287" s="5"/>
      <c r="VYM287" s="5"/>
      <c r="VYN287" s="5"/>
      <c r="VYO287" s="5"/>
      <c r="VYP287" s="5"/>
      <c r="VYQ287" s="5"/>
      <c r="VYR287" s="5"/>
      <c r="VYS287" s="5"/>
      <c r="VYT287" s="5"/>
      <c r="VYU287" s="5"/>
      <c r="VYV287" s="5"/>
      <c r="VYW287" s="5"/>
      <c r="VYX287" s="5"/>
      <c r="VYY287" s="5"/>
      <c r="VYZ287" s="5"/>
      <c r="VZA287" s="5"/>
      <c r="VZB287" s="5"/>
      <c r="VZC287" s="5"/>
      <c r="VZD287" s="5"/>
      <c r="VZE287" s="5"/>
      <c r="VZF287" s="5"/>
      <c r="VZG287" s="5"/>
      <c r="VZH287" s="5"/>
      <c r="VZI287" s="5"/>
      <c r="VZJ287" s="5"/>
      <c r="VZK287" s="5"/>
      <c r="VZL287" s="5"/>
      <c r="VZM287" s="5"/>
      <c r="VZN287" s="5"/>
      <c r="VZO287" s="5"/>
      <c r="VZP287" s="5"/>
      <c r="VZQ287" s="5"/>
      <c r="VZR287" s="5"/>
      <c r="VZS287" s="5"/>
      <c r="VZT287" s="5"/>
      <c r="VZU287" s="5"/>
      <c r="VZV287" s="5"/>
      <c r="VZW287" s="5"/>
      <c r="VZX287" s="5"/>
      <c r="VZY287" s="5"/>
      <c r="VZZ287" s="5"/>
      <c r="WAA287" s="5"/>
      <c r="WAB287" s="5"/>
      <c r="WAC287" s="5"/>
      <c r="WAD287" s="5"/>
      <c r="WAE287" s="5"/>
      <c r="WAF287" s="5"/>
      <c r="WAG287" s="5"/>
      <c r="WAH287" s="5"/>
      <c r="WAI287" s="5"/>
      <c r="WAJ287" s="5"/>
      <c r="WAK287" s="5"/>
      <c r="WAL287" s="5"/>
      <c r="WAM287" s="5"/>
      <c r="WAN287" s="5"/>
      <c r="WAO287" s="5"/>
      <c r="WAP287" s="5"/>
      <c r="WAQ287" s="5"/>
      <c r="WAR287" s="5"/>
      <c r="WAS287" s="5"/>
      <c r="WAT287" s="5"/>
      <c r="WAU287" s="5"/>
      <c r="WAV287" s="5"/>
      <c r="WAW287" s="5"/>
      <c r="WAX287" s="5"/>
      <c r="WAY287" s="5"/>
      <c r="WAZ287" s="5"/>
      <c r="WBA287" s="5"/>
      <c r="WBB287" s="5"/>
      <c r="WBC287" s="5"/>
      <c r="WBD287" s="5"/>
      <c r="WBE287" s="5"/>
      <c r="WBF287" s="5"/>
      <c r="WBG287" s="5"/>
      <c r="WBH287" s="5"/>
      <c r="WBI287" s="5"/>
      <c r="WBJ287" s="5"/>
      <c r="WBK287" s="5"/>
      <c r="WBL287" s="5"/>
      <c r="WBM287" s="5"/>
      <c r="WBN287" s="5"/>
      <c r="WBO287" s="5"/>
      <c r="WBP287" s="5"/>
      <c r="WBQ287" s="5"/>
      <c r="WBR287" s="5"/>
      <c r="WBS287" s="5"/>
      <c r="WBT287" s="5"/>
      <c r="WBU287" s="5"/>
      <c r="WBV287" s="5"/>
      <c r="WBW287" s="5"/>
      <c r="WBX287" s="5"/>
      <c r="WBY287" s="5"/>
      <c r="WBZ287" s="5"/>
      <c r="WCA287" s="5"/>
      <c r="WCB287" s="5"/>
      <c r="WCC287" s="5"/>
      <c r="WCD287" s="5"/>
      <c r="WCE287" s="5"/>
      <c r="WCF287" s="5"/>
      <c r="WCG287" s="5"/>
      <c r="WCH287" s="5"/>
      <c r="WCI287" s="5"/>
      <c r="WCJ287" s="5"/>
      <c r="WCK287" s="5"/>
      <c r="WCL287" s="5"/>
      <c r="WCM287" s="5"/>
      <c r="WCN287" s="5"/>
      <c r="WCO287" s="5"/>
      <c r="WCP287" s="5"/>
      <c r="WCQ287" s="5"/>
      <c r="WCR287" s="5"/>
      <c r="WCS287" s="5"/>
      <c r="WCT287" s="5"/>
      <c r="WCU287" s="5"/>
      <c r="WCV287" s="5"/>
      <c r="WCW287" s="5"/>
      <c r="WCX287" s="5"/>
      <c r="WCY287" s="5"/>
      <c r="WCZ287" s="5"/>
      <c r="WDA287" s="5"/>
      <c r="WDB287" s="5"/>
      <c r="WDC287" s="5"/>
      <c r="WDD287" s="5"/>
      <c r="WDE287" s="5"/>
      <c r="WDF287" s="5"/>
      <c r="WDG287" s="5"/>
      <c r="WDH287" s="5"/>
      <c r="WDI287" s="5"/>
      <c r="WDJ287" s="5"/>
      <c r="WDK287" s="5"/>
      <c r="WDL287" s="5"/>
      <c r="WDM287" s="5"/>
      <c r="WDN287" s="5"/>
      <c r="WDO287" s="5"/>
      <c r="WDP287" s="5"/>
      <c r="WDQ287" s="5"/>
      <c r="WDR287" s="5"/>
      <c r="WDS287" s="5"/>
      <c r="WDT287" s="5"/>
      <c r="WDU287" s="5"/>
      <c r="WDV287" s="5"/>
      <c r="WDW287" s="5"/>
      <c r="WDX287" s="5"/>
      <c r="WDY287" s="5"/>
      <c r="WDZ287" s="5"/>
      <c r="WEA287" s="5"/>
      <c r="WEB287" s="5"/>
      <c r="WEC287" s="5"/>
      <c r="WED287" s="5"/>
      <c r="WEE287" s="5"/>
      <c r="WEF287" s="5"/>
      <c r="WEG287" s="5"/>
      <c r="WEH287" s="5"/>
      <c r="WEI287" s="5"/>
      <c r="WEJ287" s="5"/>
      <c r="WEK287" s="5"/>
      <c r="WEL287" s="5"/>
      <c r="WEM287" s="5"/>
      <c r="WEN287" s="5"/>
      <c r="WEO287" s="5"/>
      <c r="WEP287" s="5"/>
      <c r="WEQ287" s="5"/>
      <c r="WER287" s="5"/>
      <c r="WES287" s="5"/>
      <c r="WET287" s="5"/>
      <c r="WEU287" s="5"/>
      <c r="WEV287" s="5"/>
      <c r="WEW287" s="5"/>
      <c r="WEX287" s="5"/>
      <c r="WEY287" s="5"/>
      <c r="WEZ287" s="5"/>
      <c r="WFA287" s="5"/>
      <c r="WFB287" s="5"/>
      <c r="WFC287" s="5"/>
      <c r="WFD287" s="5"/>
      <c r="WFE287" s="5"/>
      <c r="WFF287" s="5"/>
      <c r="WFG287" s="5"/>
      <c r="WFH287" s="5"/>
      <c r="WFI287" s="5"/>
      <c r="WFJ287" s="5"/>
      <c r="WFK287" s="5"/>
      <c r="WFL287" s="5"/>
      <c r="WFM287" s="5"/>
      <c r="WFN287" s="5"/>
      <c r="WFO287" s="5"/>
      <c r="WFP287" s="5"/>
      <c r="WFQ287" s="5"/>
      <c r="WFR287" s="5"/>
      <c r="WFS287" s="5"/>
      <c r="WFT287" s="5"/>
      <c r="WFU287" s="5"/>
      <c r="WFV287" s="5"/>
      <c r="WFW287" s="5"/>
      <c r="WFX287" s="5"/>
      <c r="WFY287" s="5"/>
      <c r="WFZ287" s="5"/>
      <c r="WGA287" s="5"/>
      <c r="WGB287" s="5"/>
      <c r="WGC287" s="5"/>
      <c r="WGD287" s="5"/>
      <c r="WGE287" s="5"/>
      <c r="WGF287" s="5"/>
      <c r="WGG287" s="5"/>
      <c r="WGH287" s="5"/>
      <c r="WGI287" s="5"/>
      <c r="WGJ287" s="5"/>
      <c r="WGK287" s="5"/>
      <c r="WGL287" s="5"/>
      <c r="WGM287" s="5"/>
      <c r="WGN287" s="5"/>
      <c r="WGO287" s="5"/>
      <c r="WGP287" s="5"/>
      <c r="WGQ287" s="5"/>
      <c r="WGR287" s="5"/>
      <c r="WGS287" s="5"/>
      <c r="WGT287" s="5"/>
      <c r="WGU287" s="5"/>
      <c r="WGV287" s="5"/>
      <c r="WGW287" s="5"/>
      <c r="WGX287" s="5"/>
      <c r="WGY287" s="5"/>
      <c r="WGZ287" s="5"/>
      <c r="WHA287" s="5"/>
      <c r="WHB287" s="5"/>
      <c r="WHC287" s="5"/>
      <c r="WHD287" s="5"/>
      <c r="WHE287" s="5"/>
      <c r="WHF287" s="5"/>
      <c r="WHG287" s="5"/>
      <c r="WHH287" s="5"/>
      <c r="WHI287" s="5"/>
      <c r="WHJ287" s="5"/>
      <c r="WHK287" s="5"/>
      <c r="WHL287" s="5"/>
      <c r="WHM287" s="5"/>
      <c r="WHN287" s="5"/>
      <c r="WHO287" s="5"/>
      <c r="WHP287" s="5"/>
      <c r="WHQ287" s="5"/>
      <c r="WHR287" s="5"/>
      <c r="WHS287" s="5"/>
      <c r="WHT287" s="5"/>
      <c r="WHU287" s="5"/>
      <c r="WHV287" s="5"/>
      <c r="WHW287" s="5"/>
      <c r="WHX287" s="5"/>
      <c r="WHY287" s="5"/>
      <c r="WHZ287" s="5"/>
      <c r="WIA287" s="5"/>
      <c r="WIB287" s="5"/>
      <c r="WIC287" s="5"/>
      <c r="WID287" s="5"/>
      <c r="WIE287" s="5"/>
      <c r="WIF287" s="5"/>
      <c r="WIG287" s="5"/>
      <c r="WIH287" s="5"/>
      <c r="WII287" s="5"/>
      <c r="WIJ287" s="5"/>
      <c r="WIK287" s="5"/>
      <c r="WIL287" s="5"/>
      <c r="WIM287" s="5"/>
      <c r="WIN287" s="5"/>
      <c r="WIO287" s="5"/>
      <c r="WIP287" s="5"/>
      <c r="WIQ287" s="5"/>
      <c r="WIR287" s="5"/>
      <c r="WIS287" s="5"/>
      <c r="WIT287" s="5"/>
      <c r="WIU287" s="5"/>
      <c r="WIV287" s="5"/>
      <c r="WIW287" s="5"/>
      <c r="WIX287" s="5"/>
      <c r="WIY287" s="5"/>
      <c r="WIZ287" s="5"/>
      <c r="WJA287" s="5"/>
      <c r="WJB287" s="5"/>
      <c r="WJC287" s="5"/>
      <c r="WJD287" s="5"/>
      <c r="WJE287" s="5"/>
      <c r="WJF287" s="5"/>
      <c r="WJG287" s="5"/>
      <c r="WJH287" s="5"/>
      <c r="WJI287" s="5"/>
      <c r="WJJ287" s="5"/>
      <c r="WJK287" s="5"/>
      <c r="WJL287" s="5"/>
      <c r="WJM287" s="5"/>
      <c r="WJN287" s="5"/>
      <c r="WJO287" s="5"/>
      <c r="WJP287" s="5"/>
      <c r="WJQ287" s="5"/>
      <c r="WJR287" s="5"/>
      <c r="WJS287" s="5"/>
      <c r="WJT287" s="5"/>
      <c r="WJU287" s="5"/>
      <c r="WJV287" s="5"/>
      <c r="WJW287" s="5"/>
      <c r="WJX287" s="5"/>
      <c r="WJY287" s="5"/>
      <c r="WJZ287" s="5"/>
      <c r="WKA287" s="5"/>
      <c r="WKB287" s="5"/>
      <c r="WKC287" s="5"/>
      <c r="WKD287" s="5"/>
      <c r="WKE287" s="5"/>
      <c r="WKF287" s="5"/>
      <c r="WKG287" s="5"/>
      <c r="WKH287" s="5"/>
      <c r="WKI287" s="5"/>
      <c r="WKJ287" s="5"/>
      <c r="WKK287" s="5"/>
      <c r="WKL287" s="5"/>
      <c r="WKM287" s="5"/>
      <c r="WKN287" s="5"/>
      <c r="WKO287" s="5"/>
      <c r="WKP287" s="5"/>
      <c r="WKQ287" s="5"/>
      <c r="WKR287" s="5"/>
      <c r="WKS287" s="5"/>
      <c r="WKT287" s="5"/>
      <c r="WKU287" s="5"/>
      <c r="WKV287" s="5"/>
      <c r="WKW287" s="5"/>
      <c r="WKX287" s="5"/>
      <c r="WKY287" s="5"/>
      <c r="WKZ287" s="5"/>
      <c r="WLA287" s="5"/>
      <c r="WLB287" s="5"/>
      <c r="WLC287" s="5"/>
      <c r="WLD287" s="5"/>
      <c r="WLE287" s="5"/>
      <c r="WLF287" s="5"/>
      <c r="WLG287" s="5"/>
      <c r="WLH287" s="5"/>
      <c r="WLI287" s="5"/>
      <c r="WLJ287" s="5"/>
      <c r="WLK287" s="5"/>
      <c r="WLL287" s="5"/>
      <c r="WLM287" s="5"/>
      <c r="WLN287" s="5"/>
      <c r="WLO287" s="5"/>
      <c r="WLP287" s="5"/>
      <c r="WLQ287" s="5"/>
      <c r="WLR287" s="5"/>
      <c r="WLS287" s="5"/>
      <c r="WLT287" s="5"/>
      <c r="WLU287" s="5"/>
      <c r="WLV287" s="5"/>
      <c r="WLW287" s="5"/>
      <c r="WLX287" s="5"/>
      <c r="WLY287" s="5"/>
      <c r="WLZ287" s="5"/>
      <c r="WMA287" s="5"/>
      <c r="WMB287" s="5"/>
      <c r="WMC287" s="5"/>
      <c r="WMD287" s="5"/>
      <c r="WME287" s="5"/>
      <c r="WMF287" s="5"/>
      <c r="WMG287" s="5"/>
      <c r="WMH287" s="5"/>
      <c r="WMI287" s="5"/>
      <c r="WMJ287" s="5"/>
      <c r="WMK287" s="5"/>
      <c r="WML287" s="5"/>
      <c r="WMM287" s="5"/>
      <c r="WMN287" s="5"/>
      <c r="WMO287" s="5"/>
      <c r="WMP287" s="5"/>
      <c r="WMQ287" s="5"/>
      <c r="WMR287" s="5"/>
      <c r="WMS287" s="5"/>
      <c r="WMT287" s="5"/>
      <c r="WMU287" s="5"/>
      <c r="WMV287" s="5"/>
      <c r="WMW287" s="5"/>
      <c r="WMX287" s="5"/>
      <c r="WMY287" s="5"/>
      <c r="WMZ287" s="5"/>
      <c r="WNA287" s="5"/>
      <c r="WNB287" s="5"/>
      <c r="WNC287" s="5"/>
      <c r="WND287" s="5"/>
      <c r="WNE287" s="5"/>
      <c r="WNF287" s="5"/>
      <c r="WNG287" s="5"/>
      <c r="WNH287" s="5"/>
      <c r="WNI287" s="5"/>
      <c r="WNJ287" s="5"/>
      <c r="WNK287" s="5"/>
      <c r="WNL287" s="5"/>
      <c r="WNM287" s="5"/>
      <c r="WNN287" s="5"/>
      <c r="WNO287" s="5"/>
      <c r="WNP287" s="5"/>
      <c r="WNQ287" s="5"/>
      <c r="WNR287" s="5"/>
      <c r="WNS287" s="5"/>
      <c r="WNT287" s="5"/>
      <c r="WNU287" s="5"/>
      <c r="WNV287" s="5"/>
      <c r="WNW287" s="5"/>
      <c r="WNX287" s="5"/>
      <c r="WNY287" s="5"/>
      <c r="WNZ287" s="5"/>
      <c r="WOA287" s="5"/>
      <c r="WOB287" s="5"/>
      <c r="WOC287" s="5"/>
      <c r="WOD287" s="5"/>
      <c r="WOE287" s="5"/>
      <c r="WOF287" s="5"/>
      <c r="WOG287" s="5"/>
      <c r="WOH287" s="5"/>
      <c r="WOI287" s="5"/>
      <c r="WOJ287" s="5"/>
      <c r="WOK287" s="5"/>
      <c r="WOL287" s="5"/>
      <c r="WOM287" s="5"/>
      <c r="WON287" s="5"/>
      <c r="WOO287" s="5"/>
      <c r="WOP287" s="5"/>
      <c r="WOQ287" s="5"/>
      <c r="WOR287" s="5"/>
      <c r="WOS287" s="5"/>
      <c r="WOT287" s="5"/>
      <c r="WOU287" s="5"/>
      <c r="WOV287" s="5"/>
      <c r="WOW287" s="5"/>
      <c r="WOX287" s="5"/>
      <c r="WOY287" s="5"/>
      <c r="WOZ287" s="5"/>
      <c r="WPA287" s="5"/>
      <c r="WPB287" s="5"/>
      <c r="WPC287" s="5"/>
      <c r="WPD287" s="5"/>
      <c r="WPE287" s="5"/>
      <c r="WPF287" s="5"/>
      <c r="WPG287" s="5"/>
      <c r="WPH287" s="5"/>
      <c r="WPI287" s="5"/>
      <c r="WPJ287" s="5"/>
      <c r="WPK287" s="5"/>
      <c r="WPL287" s="5"/>
      <c r="WPM287" s="5"/>
      <c r="WPN287" s="5"/>
      <c r="WPO287" s="5"/>
      <c r="WPP287" s="5"/>
      <c r="WPQ287" s="5"/>
      <c r="WPR287" s="5"/>
      <c r="WPS287" s="5"/>
      <c r="WPT287" s="5"/>
      <c r="WPU287" s="5"/>
      <c r="WPV287" s="5"/>
      <c r="WPW287" s="5"/>
      <c r="WPX287" s="5"/>
      <c r="WPY287" s="5"/>
      <c r="WPZ287" s="5"/>
      <c r="WQA287" s="5"/>
      <c r="WQB287" s="5"/>
      <c r="WQC287" s="5"/>
      <c r="WQD287" s="5"/>
      <c r="WQE287" s="5"/>
      <c r="WQF287" s="5"/>
      <c r="WQG287" s="5"/>
      <c r="WQH287" s="5"/>
      <c r="WQI287" s="5"/>
      <c r="WQJ287" s="5"/>
      <c r="WQK287" s="5"/>
      <c r="WQL287" s="5"/>
      <c r="WQM287" s="5"/>
      <c r="WQN287" s="5"/>
      <c r="WQO287" s="5"/>
      <c r="WQP287" s="5"/>
      <c r="WQQ287" s="5"/>
      <c r="WQR287" s="5"/>
      <c r="WQS287" s="5"/>
      <c r="WQT287" s="5"/>
      <c r="WQU287" s="5"/>
      <c r="WQV287" s="5"/>
      <c r="WQW287" s="5"/>
      <c r="WQX287" s="5"/>
      <c r="WQY287" s="5"/>
      <c r="WQZ287" s="5"/>
      <c r="WRA287" s="5"/>
      <c r="WRB287" s="5"/>
      <c r="WRC287" s="5"/>
      <c r="WRD287" s="5"/>
      <c r="WRE287" s="5"/>
      <c r="WRF287" s="5"/>
      <c r="WRG287" s="5"/>
      <c r="WRH287" s="5"/>
      <c r="WRI287" s="5"/>
      <c r="WRJ287" s="5"/>
      <c r="WRK287" s="5"/>
      <c r="WRL287" s="5"/>
      <c r="WRM287" s="5"/>
      <c r="WRN287" s="5"/>
      <c r="WRO287" s="5"/>
      <c r="WRP287" s="5"/>
      <c r="WRQ287" s="5"/>
      <c r="WRR287" s="5"/>
      <c r="WRS287" s="5"/>
      <c r="WRT287" s="5"/>
      <c r="WRU287" s="5"/>
      <c r="WRV287" s="5"/>
      <c r="WRW287" s="5"/>
      <c r="WRX287" s="5"/>
      <c r="WRY287" s="5"/>
      <c r="WRZ287" s="5"/>
      <c r="WSA287" s="5"/>
      <c r="WSB287" s="5"/>
      <c r="WSC287" s="5"/>
      <c r="WSD287" s="5"/>
      <c r="WSE287" s="5"/>
      <c r="WSF287" s="5"/>
      <c r="WSG287" s="5"/>
      <c r="WSH287" s="5"/>
      <c r="WSI287" s="5"/>
      <c r="WSJ287" s="5"/>
      <c r="WSK287" s="5"/>
      <c r="WSL287" s="5"/>
      <c r="WSM287" s="5"/>
      <c r="WSN287" s="5"/>
      <c r="WSO287" s="5"/>
      <c r="WSP287" s="5"/>
      <c r="WSQ287" s="5"/>
      <c r="WSR287" s="5"/>
      <c r="WSS287" s="5"/>
      <c r="WST287" s="5"/>
      <c r="WSU287" s="5"/>
      <c r="WSV287" s="5"/>
      <c r="WSW287" s="5"/>
      <c r="WSX287" s="5"/>
      <c r="WSY287" s="5"/>
      <c r="WSZ287" s="5"/>
      <c r="WTA287" s="5"/>
      <c r="WTB287" s="5"/>
      <c r="WTC287" s="5"/>
      <c r="WTD287" s="5"/>
      <c r="WTE287" s="5"/>
      <c r="WTF287" s="5"/>
      <c r="WTG287" s="5"/>
      <c r="WTH287" s="5"/>
      <c r="WTI287" s="5"/>
      <c r="WTJ287" s="5"/>
      <c r="WTK287" s="5"/>
      <c r="WTL287" s="5"/>
      <c r="WTM287" s="5"/>
      <c r="WTN287" s="5"/>
      <c r="WTO287" s="5"/>
      <c r="WTP287" s="5"/>
      <c r="WTQ287" s="5"/>
      <c r="WTR287" s="5"/>
      <c r="WTS287" s="5"/>
      <c r="WTT287" s="5"/>
      <c r="WTU287" s="5"/>
      <c r="WTV287" s="5"/>
      <c r="WTW287" s="5"/>
      <c r="WTX287" s="5"/>
      <c r="WTY287" s="5"/>
      <c r="WTZ287" s="5"/>
      <c r="WUA287" s="5"/>
      <c r="WUB287" s="5"/>
      <c r="WUC287" s="5"/>
      <c r="WUD287" s="5"/>
      <c r="WUE287" s="5"/>
      <c r="WUF287" s="5"/>
      <c r="WUG287" s="5"/>
      <c r="WUH287" s="5"/>
      <c r="WUI287" s="5"/>
      <c r="WUJ287" s="5"/>
      <c r="WUK287" s="5"/>
      <c r="WUL287" s="5"/>
      <c r="WUM287" s="5"/>
      <c r="WUN287" s="5"/>
      <c r="WUO287" s="5"/>
      <c r="WUP287" s="5"/>
      <c r="WUQ287" s="5"/>
      <c r="WUR287" s="5"/>
      <c r="WUS287" s="5"/>
      <c r="WUT287" s="5"/>
      <c r="WUU287" s="5"/>
      <c r="WUV287" s="5"/>
      <c r="WUW287" s="5"/>
      <c r="WUX287" s="5"/>
      <c r="WUY287" s="5"/>
      <c r="WUZ287" s="5"/>
      <c r="WVA287" s="5"/>
      <c r="WVB287" s="5"/>
      <c r="WVC287" s="5"/>
      <c r="WVD287" s="5"/>
      <c r="WVE287" s="5"/>
      <c r="WVF287" s="5"/>
      <c r="WVG287" s="5"/>
      <c r="WVH287" s="5"/>
      <c r="WVI287" s="5"/>
      <c r="WVJ287" s="5"/>
      <c r="WVK287" s="5"/>
      <c r="WVL287" s="5"/>
      <c r="WVM287" s="5"/>
      <c r="WVN287" s="5"/>
      <c r="WVO287" s="5"/>
      <c r="WVP287" s="5"/>
      <c r="WVQ287" s="5"/>
      <c r="WVR287" s="5"/>
      <c r="WVS287" s="5"/>
      <c r="WVT287" s="5"/>
      <c r="WVU287" s="5"/>
      <c r="WVV287" s="5"/>
      <c r="WVW287" s="5"/>
      <c r="WVX287" s="5"/>
      <c r="WVY287" s="5"/>
      <c r="WVZ287" s="5"/>
      <c r="WWA287" s="5"/>
      <c r="WWB287" s="5"/>
      <c r="WWC287" s="5"/>
      <c r="WWD287" s="5"/>
      <c r="WWE287" s="5"/>
      <c r="WWF287" s="5"/>
      <c r="WWG287" s="5"/>
      <c r="WWH287" s="5"/>
      <c r="WWI287" s="5"/>
      <c r="WWJ287" s="5"/>
      <c r="WWK287" s="5"/>
      <c r="WWL287" s="5"/>
      <c r="WWM287" s="5"/>
      <c r="WWN287" s="5"/>
      <c r="WWO287" s="5"/>
      <c r="WWP287" s="5"/>
      <c r="WWQ287" s="5"/>
      <c r="WWR287" s="5"/>
      <c r="WWS287" s="5"/>
      <c r="WWT287" s="5"/>
      <c r="WWU287" s="5"/>
      <c r="WWV287" s="5"/>
      <c r="WWW287" s="5"/>
      <c r="WWX287" s="5"/>
      <c r="WWY287" s="5"/>
      <c r="WWZ287" s="5"/>
      <c r="WXA287" s="5"/>
      <c r="WXB287" s="5"/>
      <c r="WXC287" s="5"/>
      <c r="WXD287" s="5"/>
      <c r="WXE287" s="5"/>
      <c r="WXF287" s="5"/>
      <c r="WXG287" s="5"/>
      <c r="WXH287" s="5"/>
      <c r="WXI287" s="5"/>
      <c r="WXJ287" s="5"/>
      <c r="WXK287" s="5"/>
      <c r="WXL287" s="5"/>
      <c r="WXM287" s="5"/>
      <c r="WXN287" s="5"/>
      <c r="WXO287" s="5"/>
      <c r="WXP287" s="5"/>
      <c r="WXQ287" s="5"/>
      <c r="WXR287" s="5"/>
      <c r="WXS287" s="5"/>
      <c r="WXT287" s="5"/>
      <c r="WXU287" s="5"/>
      <c r="WXV287" s="5"/>
      <c r="WXW287" s="5"/>
      <c r="WXX287" s="5"/>
      <c r="WXY287" s="5"/>
      <c r="WXZ287" s="5"/>
      <c r="WYA287" s="5"/>
      <c r="WYB287" s="5"/>
      <c r="WYC287" s="5"/>
      <c r="WYD287" s="5"/>
      <c r="WYE287" s="5"/>
      <c r="WYF287" s="5"/>
      <c r="WYG287" s="5"/>
      <c r="WYH287" s="5"/>
      <c r="WYI287" s="5"/>
      <c r="WYJ287" s="5"/>
      <c r="WYK287" s="5"/>
      <c r="WYL287" s="5"/>
      <c r="WYM287" s="5"/>
      <c r="WYN287" s="5"/>
      <c r="WYO287" s="5"/>
      <c r="WYP287" s="5"/>
      <c r="WYQ287" s="5"/>
      <c r="WYR287" s="5"/>
      <c r="WYS287" s="5"/>
      <c r="WYT287" s="5"/>
      <c r="WYU287" s="5"/>
      <c r="WYV287" s="5"/>
      <c r="WYW287" s="5"/>
      <c r="WYX287" s="5"/>
      <c r="WYY287" s="5"/>
      <c r="WYZ287" s="5"/>
      <c r="WZA287" s="5"/>
      <c r="WZB287" s="5"/>
      <c r="WZC287" s="5"/>
      <c r="WZD287" s="5"/>
      <c r="WZE287" s="5"/>
      <c r="WZF287" s="5"/>
      <c r="WZG287" s="5"/>
      <c r="WZH287" s="5"/>
      <c r="WZI287" s="5"/>
      <c r="WZJ287" s="5"/>
      <c r="WZK287" s="5"/>
      <c r="WZL287" s="5"/>
      <c r="WZM287" s="5"/>
      <c r="WZN287" s="5"/>
      <c r="WZO287" s="5"/>
      <c r="WZP287" s="5"/>
      <c r="WZQ287" s="5"/>
      <c r="WZR287" s="5"/>
      <c r="WZS287" s="5"/>
      <c r="WZT287" s="5"/>
      <c r="WZU287" s="5"/>
      <c r="WZV287" s="5"/>
      <c r="WZW287" s="5"/>
      <c r="WZX287" s="5"/>
      <c r="WZY287" s="5"/>
      <c r="WZZ287" s="5"/>
      <c r="XAA287" s="5"/>
      <c r="XAB287" s="5"/>
      <c r="XAC287" s="5"/>
      <c r="XAD287" s="5"/>
      <c r="XAE287" s="5"/>
      <c r="XAF287" s="5"/>
      <c r="XAG287" s="5"/>
      <c r="XAH287" s="5"/>
      <c r="XAI287" s="5"/>
      <c r="XAJ287" s="5"/>
      <c r="XAK287" s="5"/>
      <c r="XAL287" s="5"/>
      <c r="XAM287" s="5"/>
      <c r="XAN287" s="5"/>
      <c r="XAO287" s="5"/>
      <c r="XAP287" s="5"/>
      <c r="XAQ287" s="5"/>
      <c r="XAR287" s="5"/>
      <c r="XAS287" s="5"/>
      <c r="XAT287" s="5"/>
      <c r="XAU287" s="5"/>
      <c r="XAV287" s="5"/>
      <c r="XAW287" s="5"/>
      <c r="XAX287" s="5"/>
      <c r="XAY287" s="5"/>
      <c r="XAZ287" s="5"/>
      <c r="XBA287" s="5"/>
      <c r="XBB287" s="5"/>
      <c r="XBC287" s="5"/>
      <c r="XBD287" s="5"/>
      <c r="XBE287" s="5"/>
      <c r="XBF287" s="5"/>
      <c r="XBG287" s="5"/>
      <c r="XBH287" s="5"/>
      <c r="XBI287" s="5"/>
      <c r="XBJ287" s="5"/>
      <c r="XBK287" s="5"/>
      <c r="XBL287" s="5"/>
      <c r="XBM287" s="5"/>
      <c r="XBN287" s="5"/>
      <c r="XBO287" s="5"/>
      <c r="XBP287" s="5"/>
      <c r="XBQ287" s="5"/>
      <c r="XBR287" s="5"/>
      <c r="XBS287" s="5"/>
      <c r="XBT287" s="5"/>
      <c r="XBU287" s="5"/>
      <c r="XBV287" s="5"/>
      <c r="XBW287" s="5"/>
      <c r="XBX287" s="5"/>
      <c r="XBY287" s="5"/>
      <c r="XBZ287" s="5"/>
      <c r="XCA287" s="5"/>
      <c r="XCB287" s="5"/>
      <c r="XCC287" s="5"/>
      <c r="XCD287" s="5"/>
      <c r="XCE287" s="5"/>
      <c r="XCF287" s="5"/>
      <c r="XCG287" s="5"/>
      <c r="XCH287" s="5"/>
      <c r="XCI287" s="5"/>
      <c r="XCJ287" s="5"/>
      <c r="XCK287" s="5"/>
      <c r="XCL287" s="5"/>
      <c r="XCM287" s="5"/>
      <c r="XCN287" s="5"/>
      <c r="XCO287" s="5"/>
      <c r="XCP287" s="5"/>
      <c r="XCQ287" s="5"/>
      <c r="XCR287" s="5"/>
      <c r="XCS287" s="5"/>
      <c r="XCT287" s="5"/>
      <c r="XCU287" s="5"/>
      <c r="XCV287" s="5"/>
      <c r="XCW287" s="5"/>
      <c r="XCX287" s="5"/>
      <c r="XCY287" s="5"/>
      <c r="XCZ287" s="5"/>
      <c r="XDA287" s="5"/>
      <c r="XDB287" s="5"/>
      <c r="XDC287" s="5"/>
      <c r="XDD287" s="5"/>
      <c r="XDE287" s="5"/>
      <c r="XDF287" s="5"/>
      <c r="XDG287" s="5"/>
      <c r="XDH287" s="5"/>
      <c r="XDI287" s="5"/>
      <c r="XDJ287" s="5"/>
      <c r="XDK287" s="5"/>
      <c r="XDL287" s="5"/>
      <c r="XDM287" s="5"/>
      <c r="XDN287" s="5"/>
      <c r="XDO287" s="5"/>
      <c r="XDP287" s="5"/>
      <c r="XDQ287" s="5"/>
      <c r="XDR287" s="5"/>
      <c r="XDS287" s="5"/>
      <c r="XDT287" s="5"/>
      <c r="XDU287" s="5"/>
      <c r="XDV287" s="5"/>
      <c r="XDW287" s="5"/>
      <c r="XDX287" s="5"/>
      <c r="XDY287" s="5"/>
      <c r="XDZ287" s="5"/>
      <c r="XEA287" s="5"/>
      <c r="XEB287" s="5"/>
      <c r="XEC287" s="5"/>
      <c r="XED287" s="5"/>
      <c r="XEE287" s="5"/>
      <c r="XEF287" s="5"/>
      <c r="XEG287" s="5"/>
      <c r="XEH287" s="5"/>
      <c r="XEI287" s="5"/>
      <c r="XEJ287" s="5"/>
      <c r="XEK287" s="5"/>
      <c r="XEL287" s="5"/>
      <c r="XEM287" s="5"/>
      <c r="XEN287" s="5"/>
      <c r="XEO287" s="5"/>
      <c r="XEP287" s="5"/>
      <c r="XEQ287" s="5"/>
      <c r="XER287" s="5"/>
      <c r="XES287" s="5"/>
      <c r="XET287" s="5"/>
      <c r="XEU287" s="5"/>
      <c r="XEV287" s="5"/>
      <c r="XEW287" s="5"/>
      <c r="XEX287" s="5"/>
      <c r="XEY287" s="5"/>
      <c r="XEZ287" s="5"/>
      <c r="XFA287" s="5"/>
    </row>
  </sheetData>
  <mergeCells count="6">
    <mergeCell ref="A1:XFD1"/>
    <mergeCell ref="D2:D3"/>
    <mergeCell ref="J2:J3"/>
    <mergeCell ref="K2:K3"/>
    <mergeCell ref="L2:L3"/>
    <mergeCell ref="M2:M3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zoomScale="90" zoomScaleNormal="9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:B26"/>
    </sheetView>
  </sheetViews>
  <sheetFormatPr defaultColWidth="0" defaultRowHeight="0" customHeight="1" zeroHeight="1"/>
  <cols>
    <col min="1" max="1" width="23" style="147" bestFit="1" customWidth="1"/>
    <col min="2" max="2" width="39.140625" style="135" bestFit="1" customWidth="1"/>
    <col min="3" max="3" width="15.5703125" style="135" bestFit="1" customWidth="1"/>
    <col min="4" max="4" width="17.28515625" style="135" bestFit="1" customWidth="1"/>
    <col min="5" max="5" width="20.5703125" style="146" bestFit="1" customWidth="1"/>
    <col min="6" max="6" width="17.85546875" style="146" bestFit="1" customWidth="1"/>
    <col min="7" max="7" width="20.7109375" style="135" bestFit="1" customWidth="1"/>
    <col min="8" max="8" width="61.140625" style="135" bestFit="1" customWidth="1"/>
    <col min="9" max="9" width="76.140625" style="142" hidden="1" customWidth="1"/>
    <col min="10" max="10" width="9.140625" style="142" hidden="1" customWidth="1"/>
    <col min="11" max="11" width="14.85546875" style="142" hidden="1" customWidth="1"/>
    <col min="12" max="16384" width="9.140625" style="142" hidden="1"/>
  </cols>
  <sheetData>
    <row r="1" spans="1:9" ht="34.5" customHeight="1">
      <c r="A1" s="346" t="s">
        <v>663</v>
      </c>
      <c r="B1" s="346"/>
      <c r="C1" s="346"/>
      <c r="D1" s="346"/>
      <c r="E1" s="346"/>
      <c r="F1" s="346"/>
      <c r="G1" s="346"/>
      <c r="H1" s="346"/>
    </row>
    <row r="2" spans="1:9" ht="34.5" customHeight="1" thickBot="1">
      <c r="A2" s="347"/>
      <c r="B2" s="347"/>
      <c r="C2" s="347"/>
      <c r="D2" s="347"/>
      <c r="E2" s="347"/>
      <c r="F2" s="347"/>
      <c r="G2" s="347"/>
      <c r="H2" s="348"/>
    </row>
    <row r="3" spans="1:9" ht="18.75" customHeight="1">
      <c r="A3" s="351" t="e">
        <f>G161</f>
        <v>#REF!</v>
      </c>
      <c r="B3" s="342" t="s">
        <v>281</v>
      </c>
      <c r="C3" s="136" t="s">
        <v>616</v>
      </c>
      <c r="D3" s="137" t="s">
        <v>616</v>
      </c>
      <c r="E3" s="342" t="s">
        <v>282</v>
      </c>
      <c r="F3" s="342" t="s">
        <v>760</v>
      </c>
      <c r="G3" s="344" t="s">
        <v>761</v>
      </c>
      <c r="H3" s="342" t="s">
        <v>617</v>
      </c>
    </row>
    <row r="4" spans="1:9" ht="13.5" thickBot="1">
      <c r="A4" s="352"/>
      <c r="B4" s="343"/>
      <c r="C4" s="177" t="s">
        <v>282</v>
      </c>
      <c r="D4" s="138" t="s">
        <v>317</v>
      </c>
      <c r="E4" s="343"/>
      <c r="F4" s="343"/>
      <c r="G4" s="345"/>
      <c r="H4" s="343"/>
    </row>
    <row r="5" spans="1:9" ht="13.5" thickBot="1">
      <c r="A5" s="181" t="s">
        <v>315</v>
      </c>
      <c r="B5" s="182" t="s">
        <v>11</v>
      </c>
      <c r="C5" s="183" t="e">
        <f>SUM(C6:C26)</f>
        <v>#REF!</v>
      </c>
      <c r="D5" s="183" t="e">
        <f>SUM(D6:D26)</f>
        <v>#REF!</v>
      </c>
      <c r="E5" s="183" t="e">
        <f>SUM(E6:E26)</f>
        <v>#REF!</v>
      </c>
      <c r="F5" s="183">
        <f>SUM(F6:F26)</f>
        <v>337885</v>
      </c>
      <c r="G5" s="184">
        <f t="shared" ref="G5:G23" si="0">F5*10%+F5</f>
        <v>371673.5</v>
      </c>
      <c r="H5" s="183"/>
    </row>
    <row r="6" spans="1:9" ht="12.75">
      <c r="A6" s="139">
        <v>1</v>
      </c>
      <c r="B6" s="179" t="s">
        <v>695</v>
      </c>
      <c r="C6" s="141">
        <f>E6/225</f>
        <v>7.1218888888888889</v>
      </c>
      <c r="D6" s="141">
        <f>G6/225</f>
        <v>85.462666666666664</v>
      </c>
      <c r="E6" s="141">
        <f>G6/12</f>
        <v>1602.425</v>
      </c>
      <c r="F6" s="141">
        <v>17481</v>
      </c>
      <c r="G6" s="187">
        <f t="shared" si="0"/>
        <v>19229.099999999999</v>
      </c>
      <c r="H6" s="140"/>
      <c r="I6" s="188" t="s">
        <v>618</v>
      </c>
    </row>
    <row r="7" spans="1:9" ht="12.75">
      <c r="A7" s="139">
        <v>2</v>
      </c>
      <c r="B7" s="179" t="s">
        <v>696</v>
      </c>
      <c r="C7" s="141">
        <f t="shared" ref="C7:C24" si="1">E7/225</f>
        <v>1.198185185185185</v>
      </c>
      <c r="D7" s="141">
        <f>G7/225</f>
        <v>14.378222222222222</v>
      </c>
      <c r="E7" s="141">
        <f t="shared" ref="E7:E24" si="2">G7/12</f>
        <v>269.59166666666664</v>
      </c>
      <c r="F7" s="141">
        <v>2941</v>
      </c>
      <c r="G7" s="187">
        <f t="shared" si="0"/>
        <v>3235.1</v>
      </c>
      <c r="H7" s="140"/>
      <c r="I7" s="142" t="s">
        <v>645</v>
      </c>
    </row>
    <row r="8" spans="1:9" ht="12.75">
      <c r="A8" s="139">
        <v>3</v>
      </c>
      <c r="B8" s="179" t="s">
        <v>697</v>
      </c>
      <c r="C8" s="141">
        <f t="shared" si="1"/>
        <v>6.6277037037037037</v>
      </c>
      <c r="D8" s="141">
        <f>G8/225</f>
        <v>79.532444444444437</v>
      </c>
      <c r="E8" s="141">
        <f t="shared" si="2"/>
        <v>1491.2333333333333</v>
      </c>
      <c r="F8" s="141">
        <v>16268</v>
      </c>
      <c r="G8" s="187">
        <f t="shared" si="0"/>
        <v>17894.8</v>
      </c>
      <c r="H8" s="140"/>
      <c r="I8" s="142" t="s">
        <v>646</v>
      </c>
    </row>
    <row r="9" spans="1:9" ht="12.75">
      <c r="A9" s="139">
        <v>4</v>
      </c>
      <c r="B9" s="179" t="s">
        <v>398</v>
      </c>
      <c r="C9" s="141">
        <f t="shared" si="1"/>
        <v>9.1352962962962962</v>
      </c>
      <c r="D9" s="141">
        <f t="shared" ref="D9:D24" si="3">G9/225</f>
        <v>109.62355555555555</v>
      </c>
      <c r="E9" s="141">
        <f t="shared" si="2"/>
        <v>2055.4416666666666</v>
      </c>
      <c r="F9" s="141">
        <v>22423</v>
      </c>
      <c r="G9" s="187">
        <f t="shared" si="0"/>
        <v>24665.3</v>
      </c>
      <c r="H9" s="140"/>
      <c r="I9" s="142" t="s">
        <v>669</v>
      </c>
    </row>
    <row r="10" spans="1:9" ht="12.75">
      <c r="A10" s="139">
        <v>5</v>
      </c>
      <c r="B10" s="179" t="s">
        <v>698</v>
      </c>
      <c r="C10" s="141">
        <f t="shared" si="1"/>
        <v>23.826814814814817</v>
      </c>
      <c r="D10" s="141">
        <f t="shared" si="3"/>
        <v>285.92177777777778</v>
      </c>
      <c r="E10" s="141">
        <f t="shared" si="2"/>
        <v>5361.0333333333338</v>
      </c>
      <c r="F10" s="141">
        <v>58484</v>
      </c>
      <c r="G10" s="187">
        <f t="shared" si="0"/>
        <v>64332.4</v>
      </c>
      <c r="H10" s="140"/>
      <c r="I10" s="142" t="s">
        <v>647</v>
      </c>
    </row>
    <row r="11" spans="1:9" ht="12.75">
      <c r="A11" s="139">
        <v>6</v>
      </c>
      <c r="B11" s="179" t="s">
        <v>699</v>
      </c>
      <c r="C11" s="141">
        <f t="shared" si="1"/>
        <v>4.2329629629629624</v>
      </c>
      <c r="D11" s="141">
        <f t="shared" si="3"/>
        <v>50.795555555555552</v>
      </c>
      <c r="E11" s="141">
        <f t="shared" si="2"/>
        <v>952.41666666666663</v>
      </c>
      <c r="F11" s="141">
        <v>10390</v>
      </c>
      <c r="G11" s="187">
        <f t="shared" si="0"/>
        <v>11429</v>
      </c>
      <c r="H11" s="140"/>
      <c r="I11" s="142" t="s">
        <v>648</v>
      </c>
    </row>
    <row r="12" spans="1:9" ht="12.75">
      <c r="A12" s="139">
        <v>7</v>
      </c>
      <c r="B12" s="179" t="s">
        <v>700</v>
      </c>
      <c r="C12" s="141">
        <f t="shared" si="1"/>
        <v>12.856962962962966</v>
      </c>
      <c r="D12" s="141">
        <f t="shared" si="3"/>
        <v>154.28355555555558</v>
      </c>
      <c r="E12" s="141">
        <f t="shared" si="2"/>
        <v>2892.8166666666671</v>
      </c>
      <c r="F12" s="141">
        <v>31558</v>
      </c>
      <c r="G12" s="187">
        <f t="shared" si="0"/>
        <v>34713.800000000003</v>
      </c>
      <c r="H12" s="140"/>
      <c r="I12" s="142" t="s">
        <v>629</v>
      </c>
    </row>
    <row r="13" spans="1:9" ht="12.75">
      <c r="A13" s="139">
        <v>8</v>
      </c>
      <c r="B13" s="179" t="s">
        <v>701</v>
      </c>
      <c r="C13" s="141">
        <f t="shared" si="1"/>
        <v>15.145370370370371</v>
      </c>
      <c r="D13" s="141">
        <f t="shared" si="3"/>
        <v>181.74444444444444</v>
      </c>
      <c r="E13" s="141">
        <f t="shared" si="2"/>
        <v>3407.7083333333335</v>
      </c>
      <c r="F13" s="141">
        <v>37175</v>
      </c>
      <c r="G13" s="187">
        <f t="shared" si="0"/>
        <v>40892.5</v>
      </c>
      <c r="H13" s="140"/>
      <c r="I13" s="142" t="s">
        <v>664</v>
      </c>
    </row>
    <row r="14" spans="1:9" ht="12.75">
      <c r="A14" s="139">
        <v>11</v>
      </c>
      <c r="B14" s="179" t="s">
        <v>755</v>
      </c>
      <c r="C14" s="141">
        <f t="shared" si="1"/>
        <v>1.0572222222222223</v>
      </c>
      <c r="D14" s="141">
        <f t="shared" si="3"/>
        <v>12.686666666666667</v>
      </c>
      <c r="E14" s="141">
        <f t="shared" si="2"/>
        <v>237.875</v>
      </c>
      <c r="F14" s="141">
        <v>2595</v>
      </c>
      <c r="G14" s="187">
        <f t="shared" si="0"/>
        <v>2854.5</v>
      </c>
      <c r="H14" s="140"/>
      <c r="I14" s="142" t="s">
        <v>625</v>
      </c>
    </row>
    <row r="15" spans="1:9" ht="12.75">
      <c r="A15" s="139">
        <v>12</v>
      </c>
      <c r="B15" s="179" t="s">
        <v>756</v>
      </c>
      <c r="C15" s="141">
        <f t="shared" si="1"/>
        <v>3.3924814814814819</v>
      </c>
      <c r="D15" s="141">
        <f t="shared" si="3"/>
        <v>40.709777777777781</v>
      </c>
      <c r="E15" s="141">
        <f t="shared" si="2"/>
        <v>763.30833333333339</v>
      </c>
      <c r="F15" s="141">
        <v>8327</v>
      </c>
      <c r="G15" s="187">
        <f t="shared" si="0"/>
        <v>9159.7000000000007</v>
      </c>
      <c r="H15" s="140"/>
      <c r="I15" s="142" t="s">
        <v>665</v>
      </c>
    </row>
    <row r="16" spans="1:9" ht="12.75">
      <c r="A16" s="139">
        <v>13</v>
      </c>
      <c r="B16" s="179" t="s">
        <v>757</v>
      </c>
      <c r="C16" s="141">
        <f t="shared" si="1"/>
        <v>3.3</v>
      </c>
      <c r="D16" s="141">
        <f t="shared" si="3"/>
        <v>39.6</v>
      </c>
      <c r="E16" s="141">
        <f t="shared" si="2"/>
        <v>742.5</v>
      </c>
      <c r="F16" s="141">
        <v>8100</v>
      </c>
      <c r="G16" s="187">
        <f t="shared" si="0"/>
        <v>8910</v>
      </c>
      <c r="H16" s="140"/>
      <c r="I16" s="142" t="s">
        <v>624</v>
      </c>
    </row>
    <row r="17" spans="1:9" ht="12.75">
      <c r="A17" s="139">
        <v>14</v>
      </c>
      <c r="B17" s="179" t="s">
        <v>758</v>
      </c>
      <c r="C17" s="141">
        <f t="shared" si="1"/>
        <v>1.9498518518518519</v>
      </c>
      <c r="D17" s="141">
        <f t="shared" si="3"/>
        <v>23.398222222222223</v>
      </c>
      <c r="E17" s="141">
        <f t="shared" si="2"/>
        <v>438.7166666666667</v>
      </c>
      <c r="F17" s="141">
        <v>4786</v>
      </c>
      <c r="G17" s="187">
        <f t="shared" si="0"/>
        <v>5264.6</v>
      </c>
      <c r="H17" s="140"/>
    </row>
    <row r="18" spans="1:9" ht="12.75">
      <c r="A18" s="139">
        <v>16</v>
      </c>
      <c r="B18" s="179" t="s">
        <v>759</v>
      </c>
      <c r="C18" s="141">
        <f t="shared" si="1"/>
        <v>4.3938888888888892</v>
      </c>
      <c r="D18" s="141">
        <f t="shared" si="3"/>
        <v>52.726666666666667</v>
      </c>
      <c r="E18" s="141">
        <f t="shared" si="2"/>
        <v>988.625</v>
      </c>
      <c r="F18" s="141">
        <v>10785</v>
      </c>
      <c r="G18" s="187">
        <f t="shared" si="0"/>
        <v>11863.5</v>
      </c>
      <c r="H18" s="140"/>
      <c r="I18" s="142" t="s">
        <v>626</v>
      </c>
    </row>
    <row r="19" spans="1:9" ht="12.75">
      <c r="A19" s="139">
        <v>17</v>
      </c>
      <c r="B19" s="179" t="s">
        <v>365</v>
      </c>
      <c r="C19" s="141">
        <f t="shared" si="1"/>
        <v>9.3459259259259273</v>
      </c>
      <c r="D19" s="141">
        <f t="shared" si="3"/>
        <v>112.15111111111111</v>
      </c>
      <c r="E19" s="141">
        <f t="shared" si="2"/>
        <v>2102.8333333333335</v>
      </c>
      <c r="F19" s="141">
        <v>22940</v>
      </c>
      <c r="G19" s="187">
        <f t="shared" si="0"/>
        <v>25234</v>
      </c>
      <c r="H19" s="140"/>
      <c r="I19" s="142" t="s">
        <v>627</v>
      </c>
    </row>
    <row r="20" spans="1:9" ht="12.75">
      <c r="A20" s="139">
        <v>18</v>
      </c>
      <c r="B20" s="179" t="s">
        <v>702</v>
      </c>
      <c r="C20" s="141">
        <f t="shared" si="1"/>
        <v>24.16740740740741</v>
      </c>
      <c r="D20" s="141">
        <f t="shared" si="3"/>
        <v>290.00888888888886</v>
      </c>
      <c r="E20" s="141">
        <f t="shared" si="2"/>
        <v>5437.666666666667</v>
      </c>
      <c r="F20" s="141">
        <v>59320</v>
      </c>
      <c r="G20" s="187">
        <f t="shared" si="0"/>
        <v>65252</v>
      </c>
      <c r="H20" s="140"/>
      <c r="I20" s="142" t="s">
        <v>628</v>
      </c>
    </row>
    <row r="21" spans="1:9" ht="12.75">
      <c r="A21" s="139">
        <v>19</v>
      </c>
      <c r="B21" s="179" t="s">
        <v>703</v>
      </c>
      <c r="C21" s="141">
        <f t="shared" si="1"/>
        <v>3.3880000000000003</v>
      </c>
      <c r="D21" s="141">
        <f t="shared" si="3"/>
        <v>40.655999999999999</v>
      </c>
      <c r="E21" s="141">
        <f t="shared" si="2"/>
        <v>762.30000000000007</v>
      </c>
      <c r="F21" s="141">
        <v>8316</v>
      </c>
      <c r="G21" s="187">
        <f t="shared" si="0"/>
        <v>9147.6</v>
      </c>
      <c r="H21" s="140"/>
      <c r="I21" s="142" t="s">
        <v>666</v>
      </c>
    </row>
    <row r="22" spans="1:9" ht="12.75">
      <c r="A22" s="139">
        <v>20</v>
      </c>
      <c r="B22" s="179" t="s">
        <v>704</v>
      </c>
      <c r="C22" s="141">
        <f t="shared" si="1"/>
        <v>5.074259259259259</v>
      </c>
      <c r="D22" s="141">
        <f t="shared" si="3"/>
        <v>60.891111111111108</v>
      </c>
      <c r="E22" s="141">
        <f t="shared" si="2"/>
        <v>1141.7083333333333</v>
      </c>
      <c r="F22" s="141">
        <v>12455</v>
      </c>
      <c r="G22" s="187">
        <f t="shared" si="0"/>
        <v>13700.5</v>
      </c>
      <c r="H22" s="140"/>
      <c r="I22" s="142" t="s">
        <v>667</v>
      </c>
    </row>
    <row r="23" spans="1:9" ht="12.75">
      <c r="A23" s="139">
        <v>21</v>
      </c>
      <c r="B23" s="179" t="s">
        <v>355</v>
      </c>
      <c r="C23" s="141">
        <f t="shared" si="1"/>
        <v>1.4426296296296295</v>
      </c>
      <c r="D23" s="141">
        <f t="shared" si="3"/>
        <v>17.311555555555554</v>
      </c>
      <c r="E23" s="141">
        <f t="shared" si="2"/>
        <v>324.59166666666664</v>
      </c>
      <c r="F23" s="141">
        <v>3541</v>
      </c>
      <c r="G23" s="187">
        <f t="shared" si="0"/>
        <v>3895.1</v>
      </c>
      <c r="H23" s="140"/>
      <c r="I23" s="142" t="s">
        <v>668</v>
      </c>
    </row>
    <row r="24" spans="1:9" ht="12.75">
      <c r="A24" s="139">
        <v>22</v>
      </c>
      <c r="B24" s="179" t="s">
        <v>488</v>
      </c>
      <c r="C24" s="141" t="e">
        <f t="shared" si="1"/>
        <v>#REF!</v>
      </c>
      <c r="D24" s="141" t="e">
        <f t="shared" si="3"/>
        <v>#REF!</v>
      </c>
      <c r="E24" s="141" t="e">
        <f t="shared" si="2"/>
        <v>#REF!</v>
      </c>
      <c r="F24" s="141"/>
      <c r="G24" s="194" t="e">
        <f>#REF!</f>
        <v>#REF!</v>
      </c>
      <c r="H24" s="192" t="s">
        <v>766</v>
      </c>
      <c r="I24" s="142" t="s">
        <v>649</v>
      </c>
    </row>
    <row r="25" spans="1:9" ht="12.75">
      <c r="A25" s="139">
        <v>23</v>
      </c>
      <c r="B25" s="179"/>
      <c r="C25" s="141"/>
      <c r="D25" s="141"/>
      <c r="E25" s="141"/>
      <c r="F25" s="141"/>
      <c r="G25" s="187">
        <f>F25*10%+F25</f>
        <v>0</v>
      </c>
      <c r="H25" s="140"/>
      <c r="I25" s="142" t="s">
        <v>650</v>
      </c>
    </row>
    <row r="26" spans="1:9" ht="12.75">
      <c r="A26" s="139">
        <v>24</v>
      </c>
      <c r="B26" s="179"/>
      <c r="C26" s="141"/>
      <c r="D26" s="141"/>
      <c r="E26" s="141"/>
      <c r="F26" s="141"/>
      <c r="G26" s="187">
        <f>F26*10%+F26</f>
        <v>0</v>
      </c>
      <c r="H26" s="140"/>
      <c r="I26" s="142" t="s">
        <v>630</v>
      </c>
    </row>
    <row r="27" spans="1:9" ht="13.5" thickBot="1">
      <c r="A27" s="139"/>
      <c r="B27" s="179"/>
      <c r="C27" s="141"/>
      <c r="D27" s="141"/>
      <c r="E27" s="141"/>
      <c r="F27" s="141"/>
      <c r="G27" s="142"/>
      <c r="H27" s="140"/>
    </row>
    <row r="28" spans="1:9" s="144" customFormat="1" ht="13.5" thickBot="1">
      <c r="A28" s="181" t="s">
        <v>315</v>
      </c>
      <c r="B28" s="182" t="s">
        <v>64</v>
      </c>
      <c r="C28" s="183" t="e">
        <f>SUM(C29:C60)</f>
        <v>#REF!</v>
      </c>
      <c r="D28" s="183" t="e">
        <f>SUM(D29:D60)</f>
        <v>#REF!</v>
      </c>
      <c r="E28" s="183" t="e">
        <f>SUM(E29:E60)</f>
        <v>#REF!</v>
      </c>
      <c r="F28" s="183">
        <f>SUM(F29:F60)</f>
        <v>1551966</v>
      </c>
      <c r="G28" s="184" t="e">
        <f>SUM(G29:G53)</f>
        <v>#REF!</v>
      </c>
      <c r="H28" s="183"/>
    </row>
    <row r="29" spans="1:9" s="144" customFormat="1" ht="12.75">
      <c r="A29" s="139">
        <v>1</v>
      </c>
      <c r="B29" s="179" t="s">
        <v>488</v>
      </c>
      <c r="C29" s="141" t="e">
        <f t="shared" ref="C29:C53" si="4">E29/225</f>
        <v>#REF!</v>
      </c>
      <c r="D29" s="141" t="e">
        <f t="shared" ref="D29:D53" si="5">G29/225</f>
        <v>#REF!</v>
      </c>
      <c r="E29" s="141" t="e">
        <f t="shared" ref="E29:E53" si="6">G29/12</f>
        <v>#REF!</v>
      </c>
      <c r="F29" s="141">
        <v>913402</v>
      </c>
      <c r="G29" s="187" t="e">
        <f>#REF!</f>
        <v>#REF!</v>
      </c>
      <c r="H29" s="140"/>
    </row>
    <row r="30" spans="1:9" s="144" customFormat="1" ht="12.75">
      <c r="A30" s="139">
        <v>2</v>
      </c>
      <c r="B30" s="179"/>
      <c r="C30" s="141">
        <f t="shared" si="4"/>
        <v>45.736370370370366</v>
      </c>
      <c r="D30" s="141">
        <f t="shared" si="5"/>
        <v>548.8364444444444</v>
      </c>
      <c r="E30" s="141">
        <f t="shared" si="6"/>
        <v>10290.683333333332</v>
      </c>
      <c r="F30" s="141">
        <v>112262</v>
      </c>
      <c r="G30" s="187">
        <f t="shared" ref="G30:G53" si="7">F30*10%+F30</f>
        <v>123488.2</v>
      </c>
      <c r="H30" s="176" t="s">
        <v>767</v>
      </c>
    </row>
    <row r="31" spans="1:9" ht="12.75">
      <c r="A31" s="139">
        <v>3</v>
      </c>
      <c r="B31" s="179"/>
      <c r="C31" s="141">
        <f t="shared" si="4"/>
        <v>3.1097407407407403</v>
      </c>
      <c r="D31" s="141">
        <f t="shared" si="5"/>
        <v>37.316888888888883</v>
      </c>
      <c r="E31" s="141">
        <f t="shared" si="6"/>
        <v>699.69166666666661</v>
      </c>
      <c r="F31" s="141">
        <v>7633</v>
      </c>
      <c r="G31" s="187">
        <f t="shared" si="7"/>
        <v>8396.2999999999993</v>
      </c>
      <c r="H31" s="140"/>
    </row>
    <row r="32" spans="1:9" ht="12.75">
      <c r="A32" s="139">
        <v>4</v>
      </c>
      <c r="B32" s="179"/>
      <c r="C32" s="141">
        <f t="shared" si="4"/>
        <v>0.35159259259259262</v>
      </c>
      <c r="D32" s="141">
        <f t="shared" si="5"/>
        <v>4.2191111111111113</v>
      </c>
      <c r="E32" s="141">
        <f t="shared" si="6"/>
        <v>79.108333333333334</v>
      </c>
      <c r="F32" s="141">
        <v>863</v>
      </c>
      <c r="G32" s="187">
        <f t="shared" si="7"/>
        <v>949.3</v>
      </c>
      <c r="H32" s="140"/>
    </row>
    <row r="33" spans="1:8" ht="12.75">
      <c r="A33" s="139">
        <v>5</v>
      </c>
      <c r="B33" s="179"/>
      <c r="C33" s="141">
        <f t="shared" si="4"/>
        <v>9.414777777777779</v>
      </c>
      <c r="D33" s="141">
        <f t="shared" si="5"/>
        <v>112.97733333333333</v>
      </c>
      <c r="E33" s="141">
        <f t="shared" si="6"/>
        <v>2118.3250000000003</v>
      </c>
      <c r="F33" s="141">
        <v>23109</v>
      </c>
      <c r="G33" s="187">
        <f t="shared" si="7"/>
        <v>25419.9</v>
      </c>
      <c r="H33" s="140"/>
    </row>
    <row r="34" spans="1:8" ht="12.75">
      <c r="A34" s="139">
        <v>6</v>
      </c>
      <c r="B34" s="179"/>
      <c r="C34" s="141">
        <f t="shared" si="4"/>
        <v>3.248259259259259</v>
      </c>
      <c r="D34" s="141">
        <f t="shared" si="5"/>
        <v>38.979111111111109</v>
      </c>
      <c r="E34" s="141">
        <f t="shared" si="6"/>
        <v>730.85833333333323</v>
      </c>
      <c r="F34" s="141">
        <v>7973</v>
      </c>
      <c r="G34" s="187">
        <f t="shared" si="7"/>
        <v>8770.2999999999993</v>
      </c>
      <c r="H34" s="140"/>
    </row>
    <row r="35" spans="1:8" s="144" customFormat="1" ht="12.75">
      <c r="A35" s="139">
        <v>7</v>
      </c>
      <c r="B35" s="179"/>
      <c r="C35" s="141">
        <f t="shared" si="4"/>
        <v>0.7655185185185186</v>
      </c>
      <c r="D35" s="141">
        <f t="shared" si="5"/>
        <v>9.1862222222222218</v>
      </c>
      <c r="E35" s="141">
        <f t="shared" si="6"/>
        <v>172.24166666666667</v>
      </c>
      <c r="F35" s="141">
        <v>1879</v>
      </c>
      <c r="G35" s="187">
        <f t="shared" si="7"/>
        <v>2066.9</v>
      </c>
      <c r="H35" s="140"/>
    </row>
    <row r="36" spans="1:8" s="144" customFormat="1" ht="12.75">
      <c r="A36" s="139">
        <v>8</v>
      </c>
      <c r="B36" s="179"/>
      <c r="C36" s="141">
        <f t="shared" si="4"/>
        <v>22.940703703703704</v>
      </c>
      <c r="D36" s="141">
        <f t="shared" si="5"/>
        <v>275.28844444444445</v>
      </c>
      <c r="E36" s="141">
        <f t="shared" si="6"/>
        <v>5161.6583333333338</v>
      </c>
      <c r="F36" s="141">
        <v>56309</v>
      </c>
      <c r="G36" s="187">
        <f t="shared" si="7"/>
        <v>61939.9</v>
      </c>
      <c r="H36" s="140"/>
    </row>
    <row r="37" spans="1:8" s="144" customFormat="1" ht="12.75">
      <c r="A37" s="139">
        <v>9</v>
      </c>
      <c r="B37" s="179"/>
      <c r="C37" s="141">
        <f t="shared" si="4"/>
        <v>28.765000000000001</v>
      </c>
      <c r="D37" s="141">
        <f t="shared" si="5"/>
        <v>345.18</v>
      </c>
      <c r="E37" s="141">
        <f t="shared" si="6"/>
        <v>6472.125</v>
      </c>
      <c r="F37" s="141">
        <v>70605</v>
      </c>
      <c r="G37" s="187">
        <f t="shared" si="7"/>
        <v>77665.5</v>
      </c>
      <c r="H37" s="140"/>
    </row>
    <row r="38" spans="1:8" s="144" customFormat="1" ht="12.75">
      <c r="A38" s="139">
        <v>10</v>
      </c>
      <c r="B38" s="179"/>
      <c r="C38" s="141">
        <f t="shared" si="4"/>
        <v>0.40292592592592597</v>
      </c>
      <c r="D38" s="141">
        <f t="shared" si="5"/>
        <v>4.8351111111111118</v>
      </c>
      <c r="E38" s="141">
        <f t="shared" si="6"/>
        <v>90.658333333333346</v>
      </c>
      <c r="F38" s="141">
        <v>989</v>
      </c>
      <c r="G38" s="187">
        <f t="shared" si="7"/>
        <v>1087.9000000000001</v>
      </c>
      <c r="H38" s="140"/>
    </row>
    <row r="39" spans="1:8" s="144" customFormat="1" ht="12.75">
      <c r="A39" s="139">
        <v>11</v>
      </c>
      <c r="B39" s="179"/>
      <c r="C39" s="141">
        <f t="shared" si="4"/>
        <v>6.9055555555555559</v>
      </c>
      <c r="D39" s="141">
        <f t="shared" si="5"/>
        <v>82.86666666666666</v>
      </c>
      <c r="E39" s="141">
        <f t="shared" si="6"/>
        <v>1553.75</v>
      </c>
      <c r="F39" s="141">
        <v>16950</v>
      </c>
      <c r="G39" s="187">
        <f t="shared" si="7"/>
        <v>18645</v>
      </c>
      <c r="H39" s="140"/>
    </row>
    <row r="40" spans="1:8" s="144" customFormat="1" ht="12.75">
      <c r="A40" s="139">
        <v>12</v>
      </c>
      <c r="B40" s="179"/>
      <c r="C40" s="141">
        <f t="shared" si="4"/>
        <v>15.422814814814814</v>
      </c>
      <c r="D40" s="141">
        <f t="shared" si="5"/>
        <v>185.07377777777776</v>
      </c>
      <c r="E40" s="141">
        <f t="shared" si="6"/>
        <v>3470.1333333333332</v>
      </c>
      <c r="F40" s="141">
        <v>37856</v>
      </c>
      <c r="G40" s="187">
        <f t="shared" si="7"/>
        <v>41641.599999999999</v>
      </c>
      <c r="H40" s="141"/>
    </row>
    <row r="41" spans="1:8" s="144" customFormat="1" ht="12.75">
      <c r="A41" s="139">
        <v>13</v>
      </c>
      <c r="B41" s="179"/>
      <c r="C41" s="141">
        <f t="shared" si="4"/>
        <v>3.2678148148148147</v>
      </c>
      <c r="D41" s="141">
        <f t="shared" si="5"/>
        <v>39.213777777777779</v>
      </c>
      <c r="E41" s="141">
        <f t="shared" si="6"/>
        <v>735.25833333333333</v>
      </c>
      <c r="F41" s="141">
        <v>8021</v>
      </c>
      <c r="G41" s="187">
        <f t="shared" si="7"/>
        <v>8823.1</v>
      </c>
      <c r="H41" s="140"/>
    </row>
    <row r="42" spans="1:8" s="144" customFormat="1" ht="12.75">
      <c r="A42" s="139">
        <v>15</v>
      </c>
      <c r="B42" s="179"/>
      <c r="C42" s="141">
        <f t="shared" si="4"/>
        <v>55.556925925925931</v>
      </c>
      <c r="D42" s="141">
        <f t="shared" si="5"/>
        <v>666.6831111111112</v>
      </c>
      <c r="E42" s="141">
        <f t="shared" si="6"/>
        <v>12500.308333333334</v>
      </c>
      <c r="F42" s="141">
        <v>136367</v>
      </c>
      <c r="G42" s="187">
        <f t="shared" si="7"/>
        <v>150003.70000000001</v>
      </c>
      <c r="H42" s="140"/>
    </row>
    <row r="43" spans="1:8" s="144" customFormat="1" ht="12.75">
      <c r="A43" s="139">
        <v>16</v>
      </c>
      <c r="B43" s="179"/>
      <c r="C43" s="141">
        <f t="shared" si="4"/>
        <v>0.24159259259259255</v>
      </c>
      <c r="D43" s="141">
        <f t="shared" si="5"/>
        <v>2.899111111111111</v>
      </c>
      <c r="E43" s="141">
        <f t="shared" si="6"/>
        <v>54.358333333333327</v>
      </c>
      <c r="F43" s="141">
        <v>593</v>
      </c>
      <c r="G43" s="187">
        <f t="shared" si="7"/>
        <v>652.29999999999995</v>
      </c>
      <c r="H43" s="140"/>
    </row>
    <row r="44" spans="1:8" s="144" customFormat="1" ht="12.75">
      <c r="A44" s="139">
        <v>17</v>
      </c>
      <c r="B44" s="179"/>
      <c r="C44" s="141">
        <f t="shared" si="4"/>
        <v>5.4694444444444441</v>
      </c>
      <c r="D44" s="141">
        <f t="shared" si="5"/>
        <v>65.63333333333334</v>
      </c>
      <c r="E44" s="141">
        <f t="shared" si="6"/>
        <v>1230.625</v>
      </c>
      <c r="F44" s="141">
        <v>13425</v>
      </c>
      <c r="G44" s="187">
        <f t="shared" si="7"/>
        <v>14767.5</v>
      </c>
      <c r="H44" s="140"/>
    </row>
    <row r="45" spans="1:8" s="144" customFormat="1" ht="12.75">
      <c r="A45" s="139">
        <v>18</v>
      </c>
      <c r="B45" s="179"/>
      <c r="C45" s="141">
        <f t="shared" si="4"/>
        <v>0.34222222222222221</v>
      </c>
      <c r="D45" s="141">
        <f t="shared" si="5"/>
        <v>4.1066666666666665</v>
      </c>
      <c r="E45" s="141">
        <f t="shared" si="6"/>
        <v>77</v>
      </c>
      <c r="F45" s="141">
        <v>840</v>
      </c>
      <c r="G45" s="187">
        <f t="shared" si="7"/>
        <v>924</v>
      </c>
      <c r="H45" s="140"/>
    </row>
    <row r="46" spans="1:8" s="144" customFormat="1" ht="12.75">
      <c r="A46" s="139">
        <v>19</v>
      </c>
      <c r="B46" s="179"/>
      <c r="C46" s="141">
        <f t="shared" si="4"/>
        <v>1.6756666666666669</v>
      </c>
      <c r="D46" s="141">
        <f t="shared" si="5"/>
        <v>20.108000000000001</v>
      </c>
      <c r="E46" s="141">
        <f t="shared" si="6"/>
        <v>377.02500000000003</v>
      </c>
      <c r="F46" s="141">
        <v>4113</v>
      </c>
      <c r="G46" s="187">
        <f t="shared" si="7"/>
        <v>4524.3</v>
      </c>
      <c r="H46" s="140"/>
    </row>
    <row r="47" spans="1:8" s="144" customFormat="1" ht="12.75">
      <c r="A47" s="139">
        <v>20</v>
      </c>
      <c r="B47" s="179"/>
      <c r="C47" s="141">
        <f t="shared" si="4"/>
        <v>22.385407407407406</v>
      </c>
      <c r="D47" s="141">
        <f t="shared" si="5"/>
        <v>268.6248888888889</v>
      </c>
      <c r="E47" s="141">
        <f t="shared" si="6"/>
        <v>5036.7166666666662</v>
      </c>
      <c r="F47" s="141">
        <v>54946</v>
      </c>
      <c r="G47" s="187">
        <f t="shared" si="7"/>
        <v>60440.6</v>
      </c>
      <c r="H47" s="140"/>
    </row>
    <row r="48" spans="1:8" s="144" customFormat="1" ht="12.75">
      <c r="A48" s="139">
        <v>21</v>
      </c>
      <c r="B48" s="179"/>
      <c r="C48" s="141">
        <f t="shared" si="4"/>
        <v>1.7359629629629632</v>
      </c>
      <c r="D48" s="141">
        <f t="shared" si="5"/>
        <v>20.831555555555557</v>
      </c>
      <c r="E48" s="141">
        <f t="shared" si="6"/>
        <v>390.5916666666667</v>
      </c>
      <c r="F48" s="141">
        <v>4261</v>
      </c>
      <c r="G48" s="187">
        <f t="shared" si="7"/>
        <v>4687.1000000000004</v>
      </c>
      <c r="H48" s="140"/>
    </row>
    <row r="49" spans="1:9" s="144" customFormat="1" ht="12.75">
      <c r="A49" s="139">
        <v>23</v>
      </c>
      <c r="B49" s="179"/>
      <c r="C49" s="141">
        <f t="shared" si="4"/>
        <v>2.585</v>
      </c>
      <c r="D49" s="141">
        <f t="shared" si="5"/>
        <v>31.02</v>
      </c>
      <c r="E49" s="141">
        <f t="shared" si="6"/>
        <v>581.625</v>
      </c>
      <c r="F49" s="141">
        <v>6345</v>
      </c>
      <c r="G49" s="187">
        <f t="shared" si="7"/>
        <v>6979.5</v>
      </c>
      <c r="H49" s="140"/>
    </row>
    <row r="50" spans="1:9" s="144" customFormat="1" ht="12.75">
      <c r="A50" s="139">
        <v>24</v>
      </c>
      <c r="B50" s="179"/>
      <c r="C50" s="141">
        <f t="shared" si="4"/>
        <v>4.9495925925925928</v>
      </c>
      <c r="D50" s="141">
        <f t="shared" si="5"/>
        <v>59.395111111111106</v>
      </c>
      <c r="E50" s="141">
        <f t="shared" si="6"/>
        <v>1113.6583333333333</v>
      </c>
      <c r="F50" s="141">
        <v>12149</v>
      </c>
      <c r="G50" s="187">
        <f t="shared" si="7"/>
        <v>13363.9</v>
      </c>
      <c r="H50" s="140"/>
    </row>
    <row r="51" spans="1:9" s="144" customFormat="1" ht="12.75">
      <c r="A51" s="139">
        <v>25</v>
      </c>
      <c r="B51" s="179"/>
      <c r="C51" s="141">
        <f t="shared" si="4"/>
        <v>23.298407407407407</v>
      </c>
      <c r="D51" s="141">
        <f t="shared" si="5"/>
        <v>279.58088888888886</v>
      </c>
      <c r="E51" s="141">
        <f t="shared" si="6"/>
        <v>5242.1416666666664</v>
      </c>
      <c r="F51" s="141">
        <v>57187</v>
      </c>
      <c r="G51" s="187">
        <f t="shared" si="7"/>
        <v>62905.7</v>
      </c>
      <c r="H51" s="140"/>
    </row>
    <row r="52" spans="1:9" s="144" customFormat="1" ht="12.75">
      <c r="A52" s="139">
        <v>26</v>
      </c>
      <c r="B52" s="179"/>
      <c r="C52" s="141">
        <f t="shared" si="4"/>
        <v>0.24444444444444444</v>
      </c>
      <c r="D52" s="141">
        <f t="shared" si="5"/>
        <v>2.9333333333333331</v>
      </c>
      <c r="E52" s="141">
        <f t="shared" si="6"/>
        <v>55</v>
      </c>
      <c r="F52" s="141">
        <v>600</v>
      </c>
      <c r="G52" s="187">
        <f t="shared" si="7"/>
        <v>660</v>
      </c>
      <c r="H52" s="140"/>
    </row>
    <row r="53" spans="1:9" s="144" customFormat="1" ht="12.75">
      <c r="A53" s="139">
        <v>27</v>
      </c>
      <c r="B53" s="179"/>
      <c r="C53" s="141">
        <f t="shared" si="4"/>
        <v>1.339962962962963</v>
      </c>
      <c r="D53" s="141">
        <f t="shared" si="5"/>
        <v>16.079555555555554</v>
      </c>
      <c r="E53" s="141">
        <f t="shared" si="6"/>
        <v>301.49166666666667</v>
      </c>
      <c r="F53" s="141">
        <v>3289</v>
      </c>
      <c r="G53" s="187">
        <f t="shared" si="7"/>
        <v>3617.9</v>
      </c>
      <c r="H53" s="140"/>
    </row>
    <row r="54" spans="1:9" s="144" customFormat="1" ht="12.75">
      <c r="A54" s="139"/>
      <c r="B54" s="179"/>
      <c r="C54" s="141"/>
      <c r="D54" s="141"/>
      <c r="E54" s="141"/>
      <c r="F54" s="141"/>
      <c r="G54" s="195"/>
      <c r="H54" s="140"/>
    </row>
    <row r="55" spans="1:9" s="144" customFormat="1" ht="12.75">
      <c r="A55" s="139"/>
      <c r="B55" s="179"/>
      <c r="C55" s="141"/>
      <c r="D55" s="141"/>
      <c r="E55" s="141"/>
      <c r="F55" s="141"/>
      <c r="G55" s="195"/>
      <c r="H55" s="140"/>
    </row>
    <row r="56" spans="1:9" s="144" customFormat="1" ht="12.75">
      <c r="A56" s="139"/>
      <c r="B56" s="179"/>
      <c r="C56" s="141"/>
      <c r="D56" s="141"/>
      <c r="E56" s="141"/>
      <c r="F56" s="141"/>
      <c r="G56" s="195"/>
      <c r="H56" s="140"/>
    </row>
    <row r="57" spans="1:9" s="144" customFormat="1" ht="12.75">
      <c r="A57" s="139"/>
      <c r="B57" s="179"/>
      <c r="C57" s="141"/>
      <c r="D57" s="141"/>
      <c r="E57" s="141"/>
      <c r="F57" s="141"/>
      <c r="G57" s="195"/>
      <c r="H57" s="140"/>
    </row>
    <row r="58" spans="1:9" s="144" customFormat="1" ht="12.75">
      <c r="A58" s="139"/>
      <c r="B58" s="179"/>
      <c r="C58" s="141"/>
      <c r="D58" s="141"/>
      <c r="E58" s="141"/>
      <c r="F58" s="141"/>
      <c r="G58" s="195"/>
      <c r="H58" s="140"/>
    </row>
    <row r="59" spans="1:9" s="144" customFormat="1" ht="12.75">
      <c r="A59" s="139"/>
      <c r="B59" s="179"/>
      <c r="C59" s="141"/>
      <c r="D59" s="141"/>
      <c r="E59" s="141"/>
      <c r="F59" s="141"/>
      <c r="G59" s="195"/>
      <c r="H59" s="140"/>
    </row>
    <row r="60" spans="1:9" s="144" customFormat="1" ht="13.5" thickBot="1">
      <c r="A60" s="139"/>
      <c r="B60" s="179"/>
      <c r="C60" s="141"/>
      <c r="D60" s="141"/>
      <c r="E60" s="141"/>
      <c r="F60" s="141"/>
      <c r="H60" s="140"/>
    </row>
    <row r="61" spans="1:9" s="144" customFormat="1" ht="13.5" thickBot="1">
      <c r="A61" s="181" t="s">
        <v>315</v>
      </c>
      <c r="B61" s="182" t="s">
        <v>108</v>
      </c>
      <c r="C61" s="183" t="e">
        <f>SUM(C62:C81)</f>
        <v>#REF!</v>
      </c>
      <c r="D61" s="183" t="e">
        <f>SUM(D62:D81)</f>
        <v>#REF!</v>
      </c>
      <c r="E61" s="183" t="e">
        <f>SUM(E62:E81)</f>
        <v>#REF!</v>
      </c>
      <c r="F61" s="183">
        <f>SUM(F62:F81)</f>
        <v>938980</v>
      </c>
      <c r="G61" s="184" t="e">
        <f>SUM(G62:G80)</f>
        <v>#REF!</v>
      </c>
      <c r="H61" s="183"/>
    </row>
    <row r="62" spans="1:9" ht="12.75">
      <c r="A62" s="139">
        <v>1</v>
      </c>
      <c r="B62" s="179" t="s">
        <v>708</v>
      </c>
      <c r="C62" s="141">
        <f t="shared" ref="C62:C80" si="8">E62/225</f>
        <v>5.7688888888888892</v>
      </c>
      <c r="D62" s="141">
        <f t="shared" ref="D62:D80" si="9">G62/225</f>
        <v>69.226666666666674</v>
      </c>
      <c r="E62" s="141">
        <f t="shared" ref="E62:E80" si="10">G62/12</f>
        <v>1298</v>
      </c>
      <c r="F62" s="141">
        <v>14160</v>
      </c>
      <c r="G62" s="187">
        <f t="shared" ref="G62:G71" si="11">F62*10%+F62</f>
        <v>15576</v>
      </c>
      <c r="H62" s="140"/>
      <c r="I62" s="140" t="s">
        <v>631</v>
      </c>
    </row>
    <row r="63" spans="1:9" ht="12.75">
      <c r="A63" s="139">
        <v>2</v>
      </c>
      <c r="B63" s="179" t="s">
        <v>390</v>
      </c>
      <c r="C63" s="141">
        <f t="shared" si="8"/>
        <v>23.035222222222224</v>
      </c>
      <c r="D63" s="141">
        <f t="shared" si="9"/>
        <v>276.42266666666666</v>
      </c>
      <c r="E63" s="141">
        <f t="shared" si="10"/>
        <v>5182.9250000000002</v>
      </c>
      <c r="F63" s="141">
        <v>56541</v>
      </c>
      <c r="G63" s="187">
        <f t="shared" si="11"/>
        <v>62195.1</v>
      </c>
      <c r="H63" s="140"/>
      <c r="I63" s="141" t="s">
        <v>642</v>
      </c>
    </row>
    <row r="64" spans="1:9" ht="12.75">
      <c r="A64" s="139">
        <v>3</v>
      </c>
      <c r="B64" s="179" t="s">
        <v>709</v>
      </c>
      <c r="C64" s="141">
        <f t="shared" si="8"/>
        <v>0.35525925925925927</v>
      </c>
      <c r="D64" s="141">
        <f t="shared" si="9"/>
        <v>4.2631111111111117</v>
      </c>
      <c r="E64" s="141">
        <f t="shared" si="10"/>
        <v>79.933333333333337</v>
      </c>
      <c r="F64" s="141">
        <v>872</v>
      </c>
      <c r="G64" s="187">
        <f t="shared" si="11"/>
        <v>959.2</v>
      </c>
      <c r="H64" s="140"/>
      <c r="I64" s="140" t="s">
        <v>673</v>
      </c>
    </row>
    <row r="65" spans="1:9" ht="12.75">
      <c r="A65" s="139">
        <v>4</v>
      </c>
      <c r="B65" s="179" t="s">
        <v>355</v>
      </c>
      <c r="C65" s="141">
        <f t="shared" si="8"/>
        <v>0.27214814814814814</v>
      </c>
      <c r="D65" s="141">
        <f t="shared" si="9"/>
        <v>3.2657777777777777</v>
      </c>
      <c r="E65" s="141">
        <f t="shared" si="10"/>
        <v>61.233333333333327</v>
      </c>
      <c r="F65" s="141">
        <v>668</v>
      </c>
      <c r="G65" s="187">
        <f t="shared" si="11"/>
        <v>734.8</v>
      </c>
      <c r="H65" s="140"/>
      <c r="I65" s="140" t="s">
        <v>639</v>
      </c>
    </row>
    <row r="66" spans="1:9" ht="12.75">
      <c r="A66" s="139">
        <v>5</v>
      </c>
      <c r="B66" s="179" t="s">
        <v>710</v>
      </c>
      <c r="C66" s="141">
        <f t="shared" si="8"/>
        <v>33.945185185185188</v>
      </c>
      <c r="D66" s="141">
        <f t="shared" si="9"/>
        <v>407.34222222222223</v>
      </c>
      <c r="E66" s="141">
        <f t="shared" si="10"/>
        <v>7637.666666666667</v>
      </c>
      <c r="F66" s="141">
        <v>83320</v>
      </c>
      <c r="G66" s="187">
        <f t="shared" si="11"/>
        <v>91652</v>
      </c>
      <c r="H66" s="140"/>
      <c r="I66" s="140" t="s">
        <v>651</v>
      </c>
    </row>
    <row r="67" spans="1:9" ht="12.75">
      <c r="A67" s="139">
        <v>6</v>
      </c>
      <c r="B67" s="179" t="s">
        <v>711</v>
      </c>
      <c r="C67" s="141">
        <f t="shared" si="8"/>
        <v>0.65185185185185179</v>
      </c>
      <c r="D67" s="141">
        <f t="shared" si="9"/>
        <v>7.822222222222222</v>
      </c>
      <c r="E67" s="141">
        <f t="shared" si="10"/>
        <v>146.66666666666666</v>
      </c>
      <c r="F67" s="141">
        <v>1600</v>
      </c>
      <c r="G67" s="187">
        <f t="shared" si="11"/>
        <v>1760</v>
      </c>
      <c r="H67" s="140"/>
      <c r="I67" s="140" t="s">
        <v>641</v>
      </c>
    </row>
    <row r="68" spans="1:9" ht="12.75">
      <c r="A68" s="139">
        <v>7</v>
      </c>
      <c r="B68" s="179" t="s">
        <v>712</v>
      </c>
      <c r="C68" s="141">
        <f t="shared" si="8"/>
        <v>19.247962962962966</v>
      </c>
      <c r="D68" s="141">
        <f t="shared" si="9"/>
        <v>230.97555555555556</v>
      </c>
      <c r="E68" s="141">
        <f t="shared" si="10"/>
        <v>4330.791666666667</v>
      </c>
      <c r="F68" s="141">
        <v>47245</v>
      </c>
      <c r="G68" s="187">
        <f t="shared" si="11"/>
        <v>51969.5</v>
      </c>
      <c r="H68" s="140"/>
      <c r="I68" s="140" t="s">
        <v>640</v>
      </c>
    </row>
    <row r="69" spans="1:9" ht="12.75">
      <c r="A69" s="139">
        <v>8</v>
      </c>
      <c r="B69" s="179" t="s">
        <v>713</v>
      </c>
      <c r="C69" s="141">
        <f t="shared" si="8"/>
        <v>7.6490740740740746</v>
      </c>
      <c r="D69" s="141">
        <f t="shared" si="9"/>
        <v>91.788888888888891</v>
      </c>
      <c r="E69" s="141">
        <f t="shared" si="10"/>
        <v>1721.0416666666667</v>
      </c>
      <c r="F69" s="141">
        <v>18775</v>
      </c>
      <c r="G69" s="187">
        <f t="shared" si="11"/>
        <v>20652.5</v>
      </c>
      <c r="H69" s="140"/>
      <c r="I69" s="140" t="s">
        <v>652</v>
      </c>
    </row>
    <row r="70" spans="1:9" ht="12.75">
      <c r="A70" s="139">
        <v>9</v>
      </c>
      <c r="B70" s="179" t="s">
        <v>714</v>
      </c>
      <c r="C70" s="141">
        <f t="shared" si="8"/>
        <v>0.4098518518518518</v>
      </c>
      <c r="D70" s="141">
        <f t="shared" si="9"/>
        <v>4.9182222222222221</v>
      </c>
      <c r="E70" s="141">
        <f t="shared" si="10"/>
        <v>92.216666666666654</v>
      </c>
      <c r="F70" s="141">
        <v>1006</v>
      </c>
      <c r="G70" s="187">
        <f t="shared" si="11"/>
        <v>1106.5999999999999</v>
      </c>
      <c r="H70" s="140"/>
      <c r="I70" s="140" t="s">
        <v>676</v>
      </c>
    </row>
    <row r="71" spans="1:9" ht="12.75">
      <c r="A71" s="139">
        <v>10</v>
      </c>
      <c r="B71" s="179" t="s">
        <v>705</v>
      </c>
      <c r="C71" s="141">
        <f t="shared" si="8"/>
        <v>23.694000000000003</v>
      </c>
      <c r="D71" s="141">
        <f t="shared" si="9"/>
        <v>284.32800000000003</v>
      </c>
      <c r="E71" s="141">
        <f t="shared" si="10"/>
        <v>5331.1500000000005</v>
      </c>
      <c r="F71" s="141">
        <v>58158</v>
      </c>
      <c r="G71" s="187">
        <f t="shared" si="11"/>
        <v>63973.8</v>
      </c>
      <c r="H71" s="140"/>
      <c r="I71" s="192"/>
    </row>
    <row r="72" spans="1:9" ht="12.75">
      <c r="A72" s="139">
        <v>11</v>
      </c>
      <c r="B72" s="179" t="s">
        <v>488</v>
      </c>
      <c r="C72" s="141" t="e">
        <f t="shared" si="8"/>
        <v>#REF!</v>
      </c>
      <c r="D72" s="141" t="e">
        <f t="shared" si="9"/>
        <v>#REF!</v>
      </c>
      <c r="E72" s="141" t="e">
        <f t="shared" si="10"/>
        <v>#REF!</v>
      </c>
      <c r="F72" s="141">
        <v>589742</v>
      </c>
      <c r="G72" s="187" t="e">
        <f>#REF!</f>
        <v>#REF!</v>
      </c>
      <c r="H72" s="192" t="s">
        <v>765</v>
      </c>
      <c r="I72" s="140" t="s">
        <v>653</v>
      </c>
    </row>
    <row r="73" spans="1:9" ht="12.75">
      <c r="A73" s="139">
        <v>12</v>
      </c>
      <c r="B73" s="179" t="s">
        <v>715</v>
      </c>
      <c r="C73" s="141">
        <f t="shared" si="8"/>
        <v>1.4259259259259258</v>
      </c>
      <c r="D73" s="141">
        <f t="shared" si="9"/>
        <v>17.111111111111111</v>
      </c>
      <c r="E73" s="141">
        <f t="shared" si="10"/>
        <v>320.83333333333331</v>
      </c>
      <c r="F73" s="141">
        <v>3500</v>
      </c>
      <c r="G73" s="187">
        <f t="shared" ref="G73:G80" si="12">F73*10%+F73</f>
        <v>3850</v>
      </c>
      <c r="H73" s="140"/>
      <c r="I73" s="140" t="s">
        <v>643</v>
      </c>
    </row>
    <row r="74" spans="1:9" ht="12.75">
      <c r="A74" s="139">
        <v>13</v>
      </c>
      <c r="B74" s="179" t="s">
        <v>716</v>
      </c>
      <c r="C74" s="141">
        <f t="shared" si="8"/>
        <v>0.15277777777777779</v>
      </c>
      <c r="D74" s="141">
        <f t="shared" si="9"/>
        <v>1.8333333333333333</v>
      </c>
      <c r="E74" s="141">
        <f t="shared" si="10"/>
        <v>34.375</v>
      </c>
      <c r="F74" s="141">
        <v>375</v>
      </c>
      <c r="G74" s="187">
        <f t="shared" si="12"/>
        <v>412.5</v>
      </c>
      <c r="H74" s="140"/>
      <c r="I74" s="140" t="s">
        <v>674</v>
      </c>
    </row>
    <row r="75" spans="1:9" ht="12.75">
      <c r="A75" s="139">
        <v>14</v>
      </c>
      <c r="B75" s="179" t="s">
        <v>707</v>
      </c>
      <c r="C75" s="141">
        <f t="shared" si="8"/>
        <v>10.229185185185186</v>
      </c>
      <c r="D75" s="141">
        <f t="shared" si="9"/>
        <v>122.75022222222222</v>
      </c>
      <c r="E75" s="141">
        <f t="shared" si="10"/>
        <v>2301.5666666666666</v>
      </c>
      <c r="F75" s="141">
        <v>25108</v>
      </c>
      <c r="G75" s="187">
        <f t="shared" si="12"/>
        <v>27618.799999999999</v>
      </c>
      <c r="H75" s="140"/>
      <c r="I75" s="140" t="s">
        <v>675</v>
      </c>
    </row>
    <row r="76" spans="1:9" ht="12.75">
      <c r="A76" s="139">
        <v>15</v>
      </c>
      <c r="B76" s="179" t="s">
        <v>717</v>
      </c>
      <c r="C76" s="141">
        <f t="shared" si="8"/>
        <v>6.0944074074074077</v>
      </c>
      <c r="D76" s="141">
        <f t="shared" si="9"/>
        <v>73.1328888888889</v>
      </c>
      <c r="E76" s="141">
        <f t="shared" si="10"/>
        <v>1371.2416666666668</v>
      </c>
      <c r="F76" s="141">
        <v>14959</v>
      </c>
      <c r="G76" s="187">
        <f t="shared" si="12"/>
        <v>16454.900000000001</v>
      </c>
      <c r="H76" s="140"/>
      <c r="I76" s="140"/>
    </row>
    <row r="77" spans="1:9" ht="12.75">
      <c r="A77" s="139">
        <v>16</v>
      </c>
      <c r="B77" s="179" t="s">
        <v>718</v>
      </c>
      <c r="C77" s="141">
        <f t="shared" si="8"/>
        <v>2.1388888888888888</v>
      </c>
      <c r="D77" s="141">
        <f t="shared" si="9"/>
        <v>25.666666666666668</v>
      </c>
      <c r="E77" s="141">
        <f t="shared" si="10"/>
        <v>481.25</v>
      </c>
      <c r="F77" s="141">
        <v>5250</v>
      </c>
      <c r="G77" s="187">
        <f t="shared" si="12"/>
        <v>5775</v>
      </c>
      <c r="H77" s="140"/>
      <c r="I77" s="140" t="s">
        <v>619</v>
      </c>
    </row>
    <row r="78" spans="1:9" ht="12.75">
      <c r="A78" s="139">
        <v>17</v>
      </c>
      <c r="B78" s="179" t="s">
        <v>124</v>
      </c>
      <c r="C78" s="141">
        <f t="shared" si="8"/>
        <v>6.5519259259259259</v>
      </c>
      <c r="D78" s="141">
        <f t="shared" si="9"/>
        <v>78.623111111111115</v>
      </c>
      <c r="E78" s="141">
        <f t="shared" si="10"/>
        <v>1474.1833333333334</v>
      </c>
      <c r="F78" s="141">
        <v>16082</v>
      </c>
      <c r="G78" s="187">
        <f t="shared" si="12"/>
        <v>17690.2</v>
      </c>
      <c r="H78" s="140"/>
      <c r="I78" s="140"/>
    </row>
    <row r="79" spans="1:9" ht="12.75">
      <c r="A79" s="139">
        <v>18</v>
      </c>
      <c r="B79" s="179" t="s">
        <v>719</v>
      </c>
      <c r="C79" s="141">
        <f t="shared" si="8"/>
        <v>0.55162962962962969</v>
      </c>
      <c r="D79" s="141">
        <f t="shared" si="9"/>
        <v>6.6195555555555563</v>
      </c>
      <c r="E79" s="141">
        <f t="shared" si="10"/>
        <v>124.11666666666667</v>
      </c>
      <c r="F79" s="141">
        <v>1354</v>
      </c>
      <c r="G79" s="187">
        <f t="shared" si="12"/>
        <v>1489.4</v>
      </c>
      <c r="H79" s="140"/>
      <c r="I79" s="140"/>
    </row>
    <row r="80" spans="1:9" ht="12.75">
      <c r="A80" s="139">
        <v>19</v>
      </c>
      <c r="B80" s="179" t="s">
        <v>720</v>
      </c>
      <c r="C80" s="141">
        <f t="shared" si="8"/>
        <v>0.10796296296296297</v>
      </c>
      <c r="D80" s="141">
        <f t="shared" si="9"/>
        <v>1.2955555555555556</v>
      </c>
      <c r="E80" s="141">
        <f t="shared" si="10"/>
        <v>24.291666666666668</v>
      </c>
      <c r="F80" s="141">
        <v>265</v>
      </c>
      <c r="G80" s="187">
        <f t="shared" si="12"/>
        <v>291.5</v>
      </c>
      <c r="H80" s="140"/>
      <c r="I80" s="140"/>
    </row>
    <row r="81" spans="1:9" ht="13.5" thickBot="1">
      <c r="A81" s="139"/>
      <c r="B81" s="179"/>
      <c r="C81" s="141"/>
      <c r="D81" s="141"/>
      <c r="E81" s="141"/>
      <c r="F81" s="141"/>
      <c r="G81" s="142"/>
      <c r="H81" s="140"/>
      <c r="I81" s="140"/>
    </row>
    <row r="82" spans="1:9" s="144" customFormat="1" ht="13.5" thickBot="1">
      <c r="A82" s="181" t="s">
        <v>315</v>
      </c>
      <c r="B82" s="182" t="s">
        <v>132</v>
      </c>
      <c r="C82" s="183">
        <f>SUM(C83:C95)</f>
        <v>80.825148148148145</v>
      </c>
      <c r="D82" s="183">
        <f>SUM(D83:D95)</f>
        <v>969.90177777777785</v>
      </c>
      <c r="E82" s="183">
        <f>SUM(E83:E95)</f>
        <v>18185.658333333333</v>
      </c>
      <c r="F82" s="183">
        <f>SUM(F83:F95)</f>
        <v>198389</v>
      </c>
      <c r="G82" s="184">
        <f>SUM(G83:G94)</f>
        <v>218227.90000000002</v>
      </c>
      <c r="H82" s="183"/>
    </row>
    <row r="83" spans="1:9" ht="12.75">
      <c r="A83" s="145">
        <v>1</v>
      </c>
      <c r="B83" s="179" t="s">
        <v>390</v>
      </c>
      <c r="C83" s="141">
        <f t="shared" ref="C83:C94" si="13">E83/225</f>
        <v>4.3686296296296296</v>
      </c>
      <c r="D83" s="141">
        <f t="shared" ref="D83:D94" si="14">G83/225</f>
        <v>52.423555555555552</v>
      </c>
      <c r="E83" s="141">
        <f t="shared" ref="E83:E94" si="15">G83/12</f>
        <v>982.94166666666661</v>
      </c>
      <c r="F83" s="141">
        <v>10723</v>
      </c>
      <c r="G83" s="187">
        <f t="shared" ref="G83:G94" si="16">F83*10%+F83</f>
        <v>11795.3</v>
      </c>
      <c r="H83" s="176" t="s">
        <v>618</v>
      </c>
    </row>
    <row r="84" spans="1:9" ht="12.75">
      <c r="A84" s="145">
        <v>2</v>
      </c>
      <c r="B84" s="179" t="s">
        <v>714</v>
      </c>
      <c r="C84" s="141">
        <f t="shared" si="13"/>
        <v>4.0109259259259264</v>
      </c>
      <c r="D84" s="141">
        <f t="shared" si="14"/>
        <v>48.13111111111111</v>
      </c>
      <c r="E84" s="141">
        <f t="shared" si="15"/>
        <v>902.45833333333337</v>
      </c>
      <c r="F84" s="141">
        <v>9845</v>
      </c>
      <c r="G84" s="187">
        <f t="shared" si="16"/>
        <v>10829.5</v>
      </c>
      <c r="H84" s="140" t="s">
        <v>644</v>
      </c>
    </row>
    <row r="85" spans="1:9" ht="12.75">
      <c r="A85" s="145">
        <v>3</v>
      </c>
      <c r="B85" s="179" t="s">
        <v>716</v>
      </c>
      <c r="C85" s="141">
        <f t="shared" si="13"/>
        <v>0.61111111111111116</v>
      </c>
      <c r="D85" s="141">
        <f t="shared" si="14"/>
        <v>7.333333333333333</v>
      </c>
      <c r="E85" s="141">
        <f t="shared" si="15"/>
        <v>137.5</v>
      </c>
      <c r="F85" s="141">
        <v>1500</v>
      </c>
      <c r="G85" s="187">
        <f t="shared" si="16"/>
        <v>1650</v>
      </c>
      <c r="H85" s="140" t="s">
        <v>640</v>
      </c>
    </row>
    <row r="86" spans="1:9" ht="12.75">
      <c r="A86" s="145">
        <v>4</v>
      </c>
      <c r="B86" s="179" t="s">
        <v>705</v>
      </c>
      <c r="C86" s="141">
        <f t="shared" si="13"/>
        <v>8.0695185185185192</v>
      </c>
      <c r="D86" s="141">
        <f t="shared" si="14"/>
        <v>96.834222222222223</v>
      </c>
      <c r="E86" s="141">
        <f t="shared" si="15"/>
        <v>1815.6416666666667</v>
      </c>
      <c r="F86" s="141">
        <v>19807</v>
      </c>
      <c r="G86" s="187">
        <f t="shared" si="16"/>
        <v>21787.7</v>
      </c>
      <c r="H86" s="140" t="s">
        <v>678</v>
      </c>
    </row>
    <row r="87" spans="1:9" ht="12.75">
      <c r="A87" s="145">
        <v>5</v>
      </c>
      <c r="B87" s="179" t="s">
        <v>706</v>
      </c>
      <c r="C87" s="141">
        <f t="shared" si="13"/>
        <v>12.982444444444443</v>
      </c>
      <c r="D87" s="141">
        <f t="shared" si="14"/>
        <v>155.78933333333333</v>
      </c>
      <c r="E87" s="141">
        <f t="shared" si="15"/>
        <v>2921.0499999999997</v>
      </c>
      <c r="F87" s="141">
        <v>31866</v>
      </c>
      <c r="G87" s="187">
        <f t="shared" si="16"/>
        <v>35052.6</v>
      </c>
      <c r="H87" s="140" t="s">
        <v>654</v>
      </c>
    </row>
    <row r="88" spans="1:9" ht="12.75">
      <c r="A88" s="145">
        <v>6</v>
      </c>
      <c r="B88" s="179" t="s">
        <v>721</v>
      </c>
      <c r="C88" s="141">
        <f t="shared" si="13"/>
        <v>11.09288888888889</v>
      </c>
      <c r="D88" s="141">
        <f t="shared" si="14"/>
        <v>133.11466666666666</v>
      </c>
      <c r="E88" s="141">
        <f t="shared" si="15"/>
        <v>2495.9</v>
      </c>
      <c r="F88" s="141">
        <v>27228</v>
      </c>
      <c r="G88" s="187">
        <f t="shared" si="16"/>
        <v>29950.799999999999</v>
      </c>
      <c r="H88" s="140" t="s">
        <v>655</v>
      </c>
    </row>
    <row r="89" spans="1:9" ht="12.75">
      <c r="A89" s="145">
        <v>7</v>
      </c>
      <c r="B89" s="179" t="s">
        <v>722</v>
      </c>
      <c r="C89" s="141">
        <f t="shared" si="13"/>
        <v>1.9771481481481483</v>
      </c>
      <c r="D89" s="141">
        <f t="shared" si="14"/>
        <v>23.725777777777779</v>
      </c>
      <c r="E89" s="141">
        <f t="shared" si="15"/>
        <v>444.85833333333335</v>
      </c>
      <c r="F89" s="141">
        <v>4853</v>
      </c>
      <c r="G89" s="187">
        <f t="shared" si="16"/>
        <v>5338.3</v>
      </c>
      <c r="H89" s="140" t="s">
        <v>679</v>
      </c>
    </row>
    <row r="90" spans="1:9" ht="12.75">
      <c r="A90" s="145">
        <v>8</v>
      </c>
      <c r="B90" s="179" t="s">
        <v>723</v>
      </c>
      <c r="C90" s="141">
        <f t="shared" si="13"/>
        <v>9.7777777777777786</v>
      </c>
      <c r="D90" s="141">
        <f t="shared" si="14"/>
        <v>117.33333333333333</v>
      </c>
      <c r="E90" s="141">
        <f t="shared" si="15"/>
        <v>2200</v>
      </c>
      <c r="F90" s="141">
        <v>24000</v>
      </c>
      <c r="G90" s="187">
        <f t="shared" si="16"/>
        <v>26400</v>
      </c>
      <c r="H90" s="140" t="s">
        <v>656</v>
      </c>
    </row>
    <row r="91" spans="1:9" ht="12.75">
      <c r="A91" s="145">
        <v>9</v>
      </c>
      <c r="B91" s="179" t="s">
        <v>724</v>
      </c>
      <c r="C91" s="141">
        <f t="shared" si="13"/>
        <v>0.28518518518518521</v>
      </c>
      <c r="D91" s="141">
        <f t="shared" si="14"/>
        <v>3.4222222222222221</v>
      </c>
      <c r="E91" s="141">
        <f t="shared" si="15"/>
        <v>64.166666666666671</v>
      </c>
      <c r="F91" s="141">
        <v>700</v>
      </c>
      <c r="G91" s="187">
        <f t="shared" si="16"/>
        <v>770</v>
      </c>
      <c r="H91" s="140" t="s">
        <v>680</v>
      </c>
    </row>
    <row r="92" spans="1:9" ht="12.75">
      <c r="A92" s="145">
        <v>10</v>
      </c>
      <c r="B92" s="179" t="s">
        <v>725</v>
      </c>
      <c r="C92" s="141">
        <f t="shared" si="13"/>
        <v>0.61111111111111116</v>
      </c>
      <c r="D92" s="141">
        <f t="shared" si="14"/>
        <v>7.333333333333333</v>
      </c>
      <c r="E92" s="141">
        <f t="shared" si="15"/>
        <v>137.5</v>
      </c>
      <c r="F92" s="141">
        <v>1500</v>
      </c>
      <c r="G92" s="187">
        <f t="shared" si="16"/>
        <v>1650</v>
      </c>
      <c r="H92" s="140" t="s">
        <v>677</v>
      </c>
    </row>
    <row r="93" spans="1:9" ht="12.75">
      <c r="A93" s="145">
        <v>11</v>
      </c>
      <c r="B93" s="179" t="s">
        <v>726</v>
      </c>
      <c r="C93" s="141">
        <f t="shared" si="13"/>
        <v>23.053962962962963</v>
      </c>
      <c r="D93" s="141">
        <f t="shared" si="14"/>
        <v>276.64755555555553</v>
      </c>
      <c r="E93" s="141">
        <f t="shared" si="15"/>
        <v>5187.1416666666664</v>
      </c>
      <c r="F93" s="141">
        <v>56587</v>
      </c>
      <c r="G93" s="187">
        <f t="shared" si="16"/>
        <v>62245.7</v>
      </c>
      <c r="H93" s="140"/>
    </row>
    <row r="94" spans="1:9" ht="12.75">
      <c r="A94" s="145">
        <v>12</v>
      </c>
      <c r="B94" s="179" t="s">
        <v>720</v>
      </c>
      <c r="C94" s="141">
        <f t="shared" si="13"/>
        <v>3.9844444444444442</v>
      </c>
      <c r="D94" s="141">
        <f t="shared" si="14"/>
        <v>47.813333333333333</v>
      </c>
      <c r="E94" s="141">
        <f t="shared" si="15"/>
        <v>896.5</v>
      </c>
      <c r="F94" s="141">
        <v>9780</v>
      </c>
      <c r="G94" s="187">
        <f t="shared" si="16"/>
        <v>10758</v>
      </c>
      <c r="H94" s="140"/>
    </row>
    <row r="95" spans="1:9" s="144" customFormat="1" ht="13.5" thickBot="1">
      <c r="A95" s="143"/>
      <c r="B95" s="180"/>
      <c r="C95" s="174"/>
      <c r="D95" s="174"/>
      <c r="E95" s="174"/>
      <c r="F95" s="174"/>
      <c r="G95" s="175"/>
      <c r="H95" s="143"/>
    </row>
    <row r="96" spans="1:9" s="144" customFormat="1" ht="13.5" thickBot="1">
      <c r="A96" s="181" t="s">
        <v>315</v>
      </c>
      <c r="B96" s="182" t="s">
        <v>672</v>
      </c>
      <c r="C96" s="183">
        <f>SUM(C97:C110)</f>
        <v>385.18292592592587</v>
      </c>
      <c r="D96" s="183">
        <f>SUM(D97:D110)</f>
        <v>4622.1951111111111</v>
      </c>
      <c r="E96" s="183">
        <f>SUM(E97:E110)</f>
        <v>86666.158333333326</v>
      </c>
      <c r="F96" s="183">
        <f>SUM(F97:F110)</f>
        <v>945449</v>
      </c>
      <c r="G96" s="184">
        <f>SUM(G97:G110)</f>
        <v>1039993.9</v>
      </c>
      <c r="H96" s="183"/>
    </row>
    <row r="97" spans="1:8" ht="12.75">
      <c r="A97" s="145">
        <v>1</v>
      </c>
      <c r="B97" s="179" t="s">
        <v>749</v>
      </c>
      <c r="C97" s="141">
        <f t="shared" ref="C97:C106" si="17">E97/225</f>
        <v>204.65948148148146</v>
      </c>
      <c r="D97" s="141">
        <f t="shared" ref="D97:D106" si="18">G97/225</f>
        <v>2455.9137777777778</v>
      </c>
      <c r="E97" s="141">
        <f t="shared" ref="E97:E106" si="19">G97/12</f>
        <v>46048.383333333331</v>
      </c>
      <c r="F97" s="141">
        <v>502346</v>
      </c>
      <c r="G97" s="187">
        <f t="shared" ref="G97:G106" si="20">F97*10%+F97</f>
        <v>552580.6</v>
      </c>
      <c r="H97" s="176" t="s">
        <v>618</v>
      </c>
    </row>
    <row r="98" spans="1:8" ht="12.75">
      <c r="A98" s="145">
        <v>2</v>
      </c>
      <c r="B98" s="179" t="s">
        <v>750</v>
      </c>
      <c r="C98" s="141">
        <f t="shared" si="17"/>
        <v>89.409629629629634</v>
      </c>
      <c r="D98" s="141">
        <f t="shared" si="18"/>
        <v>1072.9155555555556</v>
      </c>
      <c r="E98" s="141">
        <f t="shared" si="19"/>
        <v>20117.166666666668</v>
      </c>
      <c r="F98" s="141">
        <v>219460</v>
      </c>
      <c r="G98" s="187">
        <f t="shared" si="20"/>
        <v>241406</v>
      </c>
      <c r="H98" s="140" t="s">
        <v>681</v>
      </c>
    </row>
    <row r="99" spans="1:8" ht="12.75">
      <c r="A99" s="145">
        <v>3</v>
      </c>
      <c r="B99" s="179" t="s">
        <v>751</v>
      </c>
      <c r="C99" s="141">
        <f t="shared" si="17"/>
        <v>1.4259259259259258</v>
      </c>
      <c r="D99" s="141">
        <f t="shared" si="18"/>
        <v>17.111111111111111</v>
      </c>
      <c r="E99" s="141">
        <f t="shared" si="19"/>
        <v>320.83333333333331</v>
      </c>
      <c r="F99" s="141">
        <v>3500</v>
      </c>
      <c r="G99" s="187">
        <f t="shared" si="20"/>
        <v>3850</v>
      </c>
      <c r="H99" s="140" t="s">
        <v>682</v>
      </c>
    </row>
    <row r="100" spans="1:8" s="144" customFormat="1" ht="12.75">
      <c r="A100" s="145">
        <v>4</v>
      </c>
      <c r="B100" s="179" t="s">
        <v>752</v>
      </c>
      <c r="C100" s="141">
        <f t="shared" si="17"/>
        <v>1.1994074074074075</v>
      </c>
      <c r="D100" s="141">
        <f t="shared" si="18"/>
        <v>14.392888888888889</v>
      </c>
      <c r="E100" s="141">
        <f t="shared" si="19"/>
        <v>269.86666666666667</v>
      </c>
      <c r="F100" s="141">
        <v>2944</v>
      </c>
      <c r="G100" s="187">
        <f t="shared" si="20"/>
        <v>3238.4</v>
      </c>
      <c r="H100" s="140" t="s">
        <v>683</v>
      </c>
    </row>
    <row r="101" spans="1:8" ht="12.75">
      <c r="A101" s="145">
        <v>5</v>
      </c>
      <c r="B101" s="179" t="s">
        <v>390</v>
      </c>
      <c r="C101" s="141">
        <f t="shared" si="17"/>
        <v>0.43511111111111106</v>
      </c>
      <c r="D101" s="141">
        <f t="shared" si="18"/>
        <v>5.2213333333333329</v>
      </c>
      <c r="E101" s="141">
        <f t="shared" si="19"/>
        <v>97.899999999999991</v>
      </c>
      <c r="F101" s="141">
        <v>1068</v>
      </c>
      <c r="G101" s="187">
        <f t="shared" si="20"/>
        <v>1174.8</v>
      </c>
      <c r="H101" s="140"/>
    </row>
    <row r="102" spans="1:8" ht="12.75">
      <c r="A102" s="145">
        <v>6</v>
      </c>
      <c r="B102" s="179" t="s">
        <v>705</v>
      </c>
      <c r="C102" s="141">
        <f t="shared" si="17"/>
        <v>2.1201481481481479</v>
      </c>
      <c r="D102" s="141">
        <f t="shared" si="18"/>
        <v>25.441777777777776</v>
      </c>
      <c r="E102" s="141">
        <f t="shared" si="19"/>
        <v>477.0333333333333</v>
      </c>
      <c r="F102" s="141">
        <v>5204</v>
      </c>
      <c r="G102" s="187">
        <f t="shared" si="20"/>
        <v>5724.4</v>
      </c>
      <c r="H102" s="140"/>
    </row>
    <row r="103" spans="1:8" ht="12.75">
      <c r="A103" s="145">
        <v>7</v>
      </c>
      <c r="B103" s="179" t="s">
        <v>516</v>
      </c>
      <c r="C103" s="141">
        <f t="shared" si="17"/>
        <v>72.787814814814809</v>
      </c>
      <c r="D103" s="141">
        <f t="shared" si="18"/>
        <v>873.45377777777776</v>
      </c>
      <c r="E103" s="141">
        <f t="shared" si="19"/>
        <v>16377.258333333333</v>
      </c>
      <c r="F103" s="141">
        <v>178661</v>
      </c>
      <c r="G103" s="187">
        <f t="shared" si="20"/>
        <v>196527.1</v>
      </c>
      <c r="H103" s="140"/>
    </row>
    <row r="104" spans="1:8" ht="12.75">
      <c r="A104" s="145">
        <v>8</v>
      </c>
      <c r="B104" s="179" t="s">
        <v>753</v>
      </c>
      <c r="C104" s="141">
        <f t="shared" si="17"/>
        <v>2.3210000000000002</v>
      </c>
      <c r="D104" s="141">
        <f t="shared" si="18"/>
        <v>27.852</v>
      </c>
      <c r="E104" s="141">
        <f t="shared" si="19"/>
        <v>522.22500000000002</v>
      </c>
      <c r="F104" s="141">
        <v>5697</v>
      </c>
      <c r="G104" s="187">
        <f t="shared" si="20"/>
        <v>6266.7</v>
      </c>
      <c r="H104" s="140"/>
    </row>
    <row r="105" spans="1:8" ht="12.75">
      <c r="A105" s="145">
        <v>9</v>
      </c>
      <c r="B105" s="179" t="s">
        <v>706</v>
      </c>
      <c r="C105" s="141">
        <f t="shared" si="17"/>
        <v>4.1926296296296295</v>
      </c>
      <c r="D105" s="141">
        <f t="shared" si="18"/>
        <v>50.311555555555557</v>
      </c>
      <c r="E105" s="141">
        <f t="shared" si="19"/>
        <v>943.3416666666667</v>
      </c>
      <c r="F105" s="141">
        <v>10291</v>
      </c>
      <c r="G105" s="187">
        <f t="shared" si="20"/>
        <v>11320.1</v>
      </c>
      <c r="H105" s="140"/>
    </row>
    <row r="106" spans="1:8" ht="12.75">
      <c r="A106" s="145">
        <v>10</v>
      </c>
      <c r="B106" s="179" t="s">
        <v>754</v>
      </c>
      <c r="C106" s="141">
        <f t="shared" si="17"/>
        <v>6.6317777777777769</v>
      </c>
      <c r="D106" s="141">
        <f t="shared" si="18"/>
        <v>79.581333333333333</v>
      </c>
      <c r="E106" s="141">
        <f t="shared" si="19"/>
        <v>1492.1499999999999</v>
      </c>
      <c r="F106" s="141">
        <v>16278</v>
      </c>
      <c r="G106" s="187">
        <f t="shared" si="20"/>
        <v>17905.8</v>
      </c>
      <c r="H106" s="140"/>
    </row>
    <row r="107" spans="1:8" ht="12.75">
      <c r="A107" s="145"/>
      <c r="B107" s="179"/>
      <c r="C107" s="141"/>
      <c r="D107" s="141"/>
      <c r="E107" s="141"/>
      <c r="F107" s="141"/>
      <c r="G107" s="142"/>
      <c r="H107" s="140" t="s">
        <v>684</v>
      </c>
    </row>
    <row r="108" spans="1:8" ht="12.75">
      <c r="A108" s="145"/>
      <c r="B108" s="179"/>
      <c r="C108" s="141"/>
      <c r="D108" s="141"/>
      <c r="E108" s="141"/>
      <c r="F108" s="141"/>
      <c r="G108" s="142"/>
      <c r="H108" s="140" t="s">
        <v>685</v>
      </c>
    </row>
    <row r="109" spans="1:8" ht="12.75">
      <c r="A109" s="145"/>
      <c r="B109" s="179"/>
      <c r="C109" s="141"/>
      <c r="D109" s="141"/>
      <c r="E109" s="141"/>
      <c r="F109" s="141"/>
      <c r="G109" s="142"/>
      <c r="H109" s="140" t="s">
        <v>657</v>
      </c>
    </row>
    <row r="110" spans="1:8" ht="13.5" thickBot="1">
      <c r="A110" s="145"/>
      <c r="B110" s="179"/>
      <c r="C110" s="141"/>
      <c r="D110" s="141"/>
      <c r="E110" s="141"/>
      <c r="F110" s="141"/>
      <c r="G110" s="142"/>
      <c r="H110" s="140"/>
    </row>
    <row r="111" spans="1:8" s="144" customFormat="1" ht="13.5" thickBot="1">
      <c r="A111" s="181" t="s">
        <v>315</v>
      </c>
      <c r="B111" s="182" t="s">
        <v>174</v>
      </c>
      <c r="C111" s="183">
        <f>SUM(C112:C123)</f>
        <v>816.85755555555534</v>
      </c>
      <c r="D111" s="183">
        <f>SUM(D112:D123)</f>
        <v>9802.2906666666677</v>
      </c>
      <c r="E111" s="183">
        <f>SUM(E112:E123)</f>
        <v>183792.94999999998</v>
      </c>
      <c r="F111" s="183">
        <f>SUM(F112:F123)</f>
        <v>2005014</v>
      </c>
      <c r="G111" s="184">
        <f>SUM(G112:G123)</f>
        <v>2205515.4</v>
      </c>
      <c r="H111" s="183"/>
    </row>
    <row r="112" spans="1:8" ht="12.75">
      <c r="A112" s="145">
        <v>1</v>
      </c>
      <c r="B112" s="179" t="s">
        <v>727</v>
      </c>
      <c r="C112" s="141">
        <f t="shared" ref="C112:C123" si="21">E112/225</f>
        <v>2.1001851851851852</v>
      </c>
      <c r="D112" s="141">
        <f t="shared" ref="D112:D123" si="22">G112/225</f>
        <v>25.202222222222222</v>
      </c>
      <c r="E112" s="141">
        <f t="shared" ref="E112:E123" si="23">G112/12</f>
        <v>472.54166666666669</v>
      </c>
      <c r="F112" s="141">
        <v>5155</v>
      </c>
      <c r="G112" s="187">
        <f t="shared" ref="G112:G123" si="24">F112*10%+F112</f>
        <v>5670.5</v>
      </c>
      <c r="H112" s="140"/>
    </row>
    <row r="113" spans="1:8" ht="12.75">
      <c r="A113" s="145">
        <v>2</v>
      </c>
      <c r="B113" s="179" t="s">
        <v>721</v>
      </c>
      <c r="C113" s="141">
        <f t="shared" si="21"/>
        <v>0.48033333333333333</v>
      </c>
      <c r="D113" s="141">
        <f t="shared" si="22"/>
        <v>5.7640000000000002</v>
      </c>
      <c r="E113" s="141">
        <f t="shared" si="23"/>
        <v>108.075</v>
      </c>
      <c r="F113" s="141">
        <v>1179</v>
      </c>
      <c r="G113" s="187">
        <f t="shared" si="24"/>
        <v>1296.9000000000001</v>
      </c>
      <c r="H113" s="140"/>
    </row>
    <row r="114" spans="1:8" ht="12.75">
      <c r="A114" s="145">
        <v>3</v>
      </c>
      <c r="B114" s="179" t="s">
        <v>728</v>
      </c>
      <c r="C114" s="141">
        <f t="shared" si="21"/>
        <v>125.33155555555557</v>
      </c>
      <c r="D114" s="141">
        <f t="shared" si="22"/>
        <v>1503.9786666666666</v>
      </c>
      <c r="E114" s="141">
        <f t="shared" si="23"/>
        <v>28199.600000000002</v>
      </c>
      <c r="F114" s="141">
        <v>307632</v>
      </c>
      <c r="G114" s="187">
        <f t="shared" si="24"/>
        <v>338395.2</v>
      </c>
      <c r="H114" s="176"/>
    </row>
    <row r="115" spans="1:8" ht="12.75">
      <c r="A115" s="145">
        <v>4</v>
      </c>
      <c r="B115" s="179" t="s">
        <v>729</v>
      </c>
      <c r="C115" s="141">
        <f t="shared" si="21"/>
        <v>519.41551851851841</v>
      </c>
      <c r="D115" s="141">
        <f t="shared" si="22"/>
        <v>6232.9862222222218</v>
      </c>
      <c r="E115" s="141">
        <f t="shared" si="23"/>
        <v>116868.49166666665</v>
      </c>
      <c r="F115" s="141">
        <v>1274929</v>
      </c>
      <c r="G115" s="187">
        <f t="shared" si="24"/>
        <v>1402421.9</v>
      </c>
      <c r="H115" s="140"/>
    </row>
    <row r="116" spans="1:8" ht="12.75">
      <c r="A116" s="145">
        <v>5</v>
      </c>
      <c r="B116" s="179" t="s">
        <v>730</v>
      </c>
      <c r="C116" s="141">
        <f t="shared" si="21"/>
        <v>19.14162962962963</v>
      </c>
      <c r="D116" s="141">
        <f t="shared" si="22"/>
        <v>229.69955555555555</v>
      </c>
      <c r="E116" s="141">
        <f t="shared" si="23"/>
        <v>4306.8666666666668</v>
      </c>
      <c r="F116" s="141">
        <v>46984</v>
      </c>
      <c r="G116" s="187">
        <f t="shared" si="24"/>
        <v>51682.400000000001</v>
      </c>
      <c r="H116" s="140"/>
    </row>
    <row r="117" spans="1:8" ht="12.75">
      <c r="A117" s="145">
        <v>6</v>
      </c>
      <c r="B117" s="179" t="s">
        <v>731</v>
      </c>
      <c r="C117" s="141">
        <f t="shared" si="21"/>
        <v>5.0111111111111111</v>
      </c>
      <c r="D117" s="141">
        <f t="shared" si="22"/>
        <v>60.133333333333333</v>
      </c>
      <c r="E117" s="141">
        <f t="shared" si="23"/>
        <v>1127.5</v>
      </c>
      <c r="F117" s="141">
        <v>12300</v>
      </c>
      <c r="G117" s="187">
        <f t="shared" si="24"/>
        <v>13530</v>
      </c>
      <c r="H117" s="140"/>
    </row>
    <row r="118" spans="1:8" ht="12.75">
      <c r="A118" s="145">
        <v>7</v>
      </c>
      <c r="B118" s="179" t="s">
        <v>732</v>
      </c>
      <c r="C118" s="141">
        <f t="shared" si="21"/>
        <v>1.2095925925925928</v>
      </c>
      <c r="D118" s="141">
        <f t="shared" si="22"/>
        <v>14.515111111111111</v>
      </c>
      <c r="E118" s="141">
        <f t="shared" si="23"/>
        <v>272.15833333333336</v>
      </c>
      <c r="F118" s="141">
        <v>2969</v>
      </c>
      <c r="G118" s="187">
        <f t="shared" si="24"/>
        <v>3265.9</v>
      </c>
      <c r="H118" s="140"/>
    </row>
    <row r="119" spans="1:8" ht="12.75">
      <c r="A119" s="145">
        <v>8</v>
      </c>
      <c r="B119" s="179" t="s">
        <v>733</v>
      </c>
      <c r="C119" s="141">
        <f t="shared" si="21"/>
        <v>124.06003703703703</v>
      </c>
      <c r="D119" s="141">
        <f t="shared" si="22"/>
        <v>1488.7204444444444</v>
      </c>
      <c r="E119" s="141">
        <f t="shared" si="23"/>
        <v>27913.508333333331</v>
      </c>
      <c r="F119" s="141">
        <v>304511</v>
      </c>
      <c r="G119" s="187">
        <f t="shared" si="24"/>
        <v>334962.09999999998</v>
      </c>
      <c r="H119" s="140"/>
    </row>
    <row r="120" spans="1:8" ht="12.75">
      <c r="A120" s="145">
        <v>9</v>
      </c>
      <c r="B120" s="179" t="s">
        <v>412</v>
      </c>
      <c r="C120" s="141">
        <f t="shared" si="21"/>
        <v>10.642703703703702</v>
      </c>
      <c r="D120" s="141">
        <f t="shared" si="22"/>
        <v>127.71244444444444</v>
      </c>
      <c r="E120" s="141">
        <f t="shared" si="23"/>
        <v>2394.6083333333331</v>
      </c>
      <c r="F120" s="141">
        <v>26123</v>
      </c>
      <c r="G120" s="187">
        <f t="shared" si="24"/>
        <v>28735.3</v>
      </c>
      <c r="H120" s="140"/>
    </row>
    <row r="121" spans="1:8" ht="12.75">
      <c r="A121" s="145">
        <v>10</v>
      </c>
      <c r="B121" s="179" t="s">
        <v>734</v>
      </c>
      <c r="C121" s="141">
        <f t="shared" si="21"/>
        <v>4.4448148148148148</v>
      </c>
      <c r="D121" s="141">
        <f t="shared" si="22"/>
        <v>53.337777777777781</v>
      </c>
      <c r="E121" s="141">
        <f t="shared" si="23"/>
        <v>1000.0833333333334</v>
      </c>
      <c r="F121" s="141">
        <v>10910</v>
      </c>
      <c r="G121" s="187">
        <f t="shared" si="24"/>
        <v>12001</v>
      </c>
      <c r="H121" s="140"/>
    </row>
    <row r="122" spans="1:8" ht="12.75">
      <c r="A122" s="145">
        <v>11</v>
      </c>
      <c r="B122" s="179" t="s">
        <v>398</v>
      </c>
      <c r="C122" s="141">
        <f t="shared" si="21"/>
        <v>1.9298888888888888</v>
      </c>
      <c r="D122" s="141">
        <f t="shared" si="22"/>
        <v>23.158666666666665</v>
      </c>
      <c r="E122" s="141">
        <f t="shared" si="23"/>
        <v>434.22499999999997</v>
      </c>
      <c r="F122" s="141">
        <v>4737</v>
      </c>
      <c r="G122" s="187">
        <f t="shared" si="24"/>
        <v>5210.7</v>
      </c>
      <c r="H122" s="140"/>
    </row>
    <row r="123" spans="1:8" ht="12.75">
      <c r="A123" s="145">
        <v>12</v>
      </c>
      <c r="B123" s="179" t="s">
        <v>735</v>
      </c>
      <c r="C123" s="141">
        <f t="shared" si="21"/>
        <v>3.0901851851851849</v>
      </c>
      <c r="D123" s="141">
        <f t="shared" si="22"/>
        <v>37.082222222222221</v>
      </c>
      <c r="E123" s="141">
        <f t="shared" si="23"/>
        <v>695.29166666666663</v>
      </c>
      <c r="F123" s="141">
        <v>7585</v>
      </c>
      <c r="G123" s="187">
        <f t="shared" si="24"/>
        <v>8343.5</v>
      </c>
      <c r="H123" s="140"/>
    </row>
    <row r="124" spans="1:8" ht="13.5" thickBot="1">
      <c r="A124" s="139"/>
      <c r="B124" s="179"/>
      <c r="C124" s="141"/>
      <c r="D124" s="141"/>
      <c r="E124" s="141"/>
      <c r="F124" s="141"/>
      <c r="G124" s="142"/>
      <c r="H124" s="140"/>
    </row>
    <row r="125" spans="1:8" s="144" customFormat="1" ht="13.5" thickBot="1">
      <c r="A125" s="181" t="s">
        <v>315</v>
      </c>
      <c r="B125" s="182" t="s">
        <v>671</v>
      </c>
      <c r="C125" s="183">
        <f>SUM(C126:C142)</f>
        <v>390.60348148148142</v>
      </c>
      <c r="D125" s="183">
        <f>SUM(D126:D142)</f>
        <v>4687.2417777777782</v>
      </c>
      <c r="E125" s="183">
        <f>SUM(E126:E142)</f>
        <v>87885.783333333326</v>
      </c>
      <c r="F125" s="183">
        <f>SUM(F126:F142)</f>
        <v>958754</v>
      </c>
      <c r="G125" s="184">
        <f>SUM(G126:G142)</f>
        <v>1054629.3999999999</v>
      </c>
      <c r="H125" s="183"/>
    </row>
    <row r="126" spans="1:8" s="144" customFormat="1" ht="12.75">
      <c r="A126" s="145">
        <v>1</v>
      </c>
      <c r="B126" s="179" t="s">
        <v>736</v>
      </c>
      <c r="C126" s="141">
        <f t="shared" ref="C126:C140" si="25">E126/225</f>
        <v>191.75200000000001</v>
      </c>
      <c r="D126" s="141">
        <f t="shared" ref="D126:D140" si="26">G126/225</f>
        <v>2301.0239999999999</v>
      </c>
      <c r="E126" s="141">
        <f t="shared" ref="E126:E140" si="27">G126/12</f>
        <v>43144.200000000004</v>
      </c>
      <c r="F126" s="141">
        <v>470664</v>
      </c>
      <c r="G126" s="187">
        <f t="shared" ref="G126:G140" si="28">F126*10%+F126</f>
        <v>517730.4</v>
      </c>
      <c r="H126" s="176" t="s">
        <v>618</v>
      </c>
    </row>
    <row r="127" spans="1:8" ht="12.75">
      <c r="A127" s="145">
        <v>2</v>
      </c>
      <c r="B127" s="179" t="s">
        <v>737</v>
      </c>
      <c r="C127" s="141">
        <f t="shared" si="25"/>
        <v>96.446777777777768</v>
      </c>
      <c r="D127" s="141">
        <f t="shared" si="26"/>
        <v>1157.3613333333333</v>
      </c>
      <c r="E127" s="141">
        <f t="shared" si="27"/>
        <v>21700.524999999998</v>
      </c>
      <c r="F127" s="141">
        <v>236733</v>
      </c>
      <c r="G127" s="187">
        <f t="shared" si="28"/>
        <v>260406.3</v>
      </c>
      <c r="H127" s="178" t="s">
        <v>686</v>
      </c>
    </row>
    <row r="128" spans="1:8" ht="12.75">
      <c r="A128" s="145">
        <v>3</v>
      </c>
      <c r="B128" s="179" t="s">
        <v>738</v>
      </c>
      <c r="C128" s="141">
        <f t="shared" si="25"/>
        <v>1.2291481481481481</v>
      </c>
      <c r="D128" s="141">
        <f t="shared" si="26"/>
        <v>14.749777777777776</v>
      </c>
      <c r="E128" s="141">
        <f t="shared" si="27"/>
        <v>276.55833333333334</v>
      </c>
      <c r="F128" s="141">
        <v>3017</v>
      </c>
      <c r="G128" s="187">
        <f t="shared" si="28"/>
        <v>3318.7</v>
      </c>
      <c r="H128" s="140" t="s">
        <v>658</v>
      </c>
    </row>
    <row r="129" spans="1:8" ht="12.75">
      <c r="A129" s="145">
        <v>4</v>
      </c>
      <c r="B129" s="179" t="s">
        <v>739</v>
      </c>
      <c r="C129" s="141">
        <f t="shared" si="25"/>
        <v>1.9571851851851849</v>
      </c>
      <c r="D129" s="141">
        <f t="shared" si="26"/>
        <v>23.486222222222221</v>
      </c>
      <c r="E129" s="141">
        <f t="shared" si="27"/>
        <v>440.36666666666662</v>
      </c>
      <c r="F129" s="141">
        <v>4804</v>
      </c>
      <c r="G129" s="187">
        <f t="shared" si="28"/>
        <v>5284.4</v>
      </c>
      <c r="H129" s="140"/>
    </row>
    <row r="130" spans="1:8" ht="12.75">
      <c r="A130" s="145">
        <v>5</v>
      </c>
      <c r="B130" s="179" t="s">
        <v>740</v>
      </c>
      <c r="C130" s="141">
        <f t="shared" si="25"/>
        <v>10.175000000000001</v>
      </c>
      <c r="D130" s="141">
        <f t="shared" si="26"/>
        <v>122.1</v>
      </c>
      <c r="E130" s="141">
        <f t="shared" si="27"/>
        <v>2289.375</v>
      </c>
      <c r="F130" s="141">
        <v>24975</v>
      </c>
      <c r="G130" s="187">
        <f t="shared" si="28"/>
        <v>27472.5</v>
      </c>
      <c r="H130" s="140"/>
    </row>
    <row r="131" spans="1:8" ht="12.75">
      <c r="A131" s="145">
        <v>6</v>
      </c>
      <c r="B131" s="179" t="s">
        <v>741</v>
      </c>
      <c r="C131" s="141">
        <f t="shared" si="25"/>
        <v>7.4734814814814827</v>
      </c>
      <c r="D131" s="141">
        <f t="shared" si="26"/>
        <v>89.681777777777782</v>
      </c>
      <c r="E131" s="141">
        <f t="shared" si="27"/>
        <v>1681.5333333333335</v>
      </c>
      <c r="F131" s="141">
        <v>18344</v>
      </c>
      <c r="G131" s="187">
        <f t="shared" si="28"/>
        <v>20178.400000000001</v>
      </c>
      <c r="H131" s="140"/>
    </row>
    <row r="132" spans="1:8" ht="12.75">
      <c r="A132" s="145">
        <v>7</v>
      </c>
      <c r="B132" s="179" t="s">
        <v>742</v>
      </c>
      <c r="C132" s="141">
        <f t="shared" si="25"/>
        <v>4.3796296296296298</v>
      </c>
      <c r="D132" s="141">
        <f t="shared" si="26"/>
        <v>52.555555555555557</v>
      </c>
      <c r="E132" s="141">
        <f t="shared" si="27"/>
        <v>985.41666666666663</v>
      </c>
      <c r="F132" s="141">
        <v>10750</v>
      </c>
      <c r="G132" s="187">
        <f t="shared" si="28"/>
        <v>11825</v>
      </c>
      <c r="H132" s="140"/>
    </row>
    <row r="133" spans="1:8" ht="12.75">
      <c r="A133" s="145">
        <v>8</v>
      </c>
      <c r="B133" s="179" t="s">
        <v>743</v>
      </c>
      <c r="C133" s="141">
        <f t="shared" si="25"/>
        <v>6.0703703703703704</v>
      </c>
      <c r="D133" s="141">
        <f t="shared" si="26"/>
        <v>72.844444444444449</v>
      </c>
      <c r="E133" s="141">
        <f t="shared" si="27"/>
        <v>1365.8333333333333</v>
      </c>
      <c r="F133" s="141">
        <v>14900</v>
      </c>
      <c r="G133" s="187">
        <f t="shared" si="28"/>
        <v>16390</v>
      </c>
      <c r="H133" s="140"/>
    </row>
    <row r="134" spans="1:8" ht="12.75">
      <c r="A134" s="145">
        <v>9</v>
      </c>
      <c r="B134" s="179" t="s">
        <v>744</v>
      </c>
      <c r="C134" s="141">
        <f t="shared" si="25"/>
        <v>34.681370370370374</v>
      </c>
      <c r="D134" s="141">
        <f t="shared" si="26"/>
        <v>416.17644444444443</v>
      </c>
      <c r="E134" s="141">
        <f t="shared" si="27"/>
        <v>7803.3083333333334</v>
      </c>
      <c r="F134" s="141">
        <v>85127</v>
      </c>
      <c r="G134" s="187">
        <f t="shared" si="28"/>
        <v>93639.7</v>
      </c>
      <c r="H134" s="140"/>
    </row>
    <row r="135" spans="1:8" ht="12.75">
      <c r="A135" s="145">
        <v>10</v>
      </c>
      <c r="B135" s="179" t="s">
        <v>745</v>
      </c>
      <c r="C135" s="141">
        <f t="shared" si="25"/>
        <v>11.559777777777779</v>
      </c>
      <c r="D135" s="141">
        <f t="shared" si="26"/>
        <v>138.71733333333333</v>
      </c>
      <c r="E135" s="141">
        <f t="shared" si="27"/>
        <v>2600.9500000000003</v>
      </c>
      <c r="F135" s="141">
        <v>28374</v>
      </c>
      <c r="G135" s="187">
        <f t="shared" si="28"/>
        <v>31211.4</v>
      </c>
      <c r="H135" s="140"/>
    </row>
    <row r="136" spans="1:8" ht="12.75">
      <c r="A136" s="145">
        <v>11</v>
      </c>
      <c r="B136" s="179" t="s">
        <v>746</v>
      </c>
      <c r="C136" s="141">
        <f t="shared" si="25"/>
        <v>5.097888888888888</v>
      </c>
      <c r="D136" s="141">
        <f t="shared" si="26"/>
        <v>61.174666666666667</v>
      </c>
      <c r="E136" s="141">
        <f t="shared" si="27"/>
        <v>1147.0249999999999</v>
      </c>
      <c r="F136" s="141">
        <v>12513</v>
      </c>
      <c r="G136" s="187">
        <f t="shared" si="28"/>
        <v>13764.3</v>
      </c>
      <c r="H136" s="140"/>
    </row>
    <row r="137" spans="1:8" ht="12.75">
      <c r="A137" s="145">
        <v>12</v>
      </c>
      <c r="B137" s="179" t="s">
        <v>747</v>
      </c>
      <c r="C137" s="141">
        <f t="shared" si="25"/>
        <v>10.892037037037039</v>
      </c>
      <c r="D137" s="141">
        <f t="shared" si="26"/>
        <v>130.70444444444445</v>
      </c>
      <c r="E137" s="141">
        <f t="shared" si="27"/>
        <v>2450.7083333333335</v>
      </c>
      <c r="F137" s="141">
        <v>26735</v>
      </c>
      <c r="G137" s="187">
        <f t="shared" si="28"/>
        <v>29408.5</v>
      </c>
      <c r="H137" s="140"/>
    </row>
    <row r="138" spans="1:8" ht="12.75">
      <c r="A138" s="145">
        <v>13</v>
      </c>
      <c r="B138" s="179" t="s">
        <v>720</v>
      </c>
      <c r="C138" s="141">
        <f t="shared" si="25"/>
        <v>5.2164444444444449</v>
      </c>
      <c r="D138" s="141">
        <f t="shared" si="26"/>
        <v>62.597333333333331</v>
      </c>
      <c r="E138" s="141">
        <f t="shared" si="27"/>
        <v>1173.7</v>
      </c>
      <c r="F138" s="141">
        <v>12804</v>
      </c>
      <c r="G138" s="187">
        <f t="shared" si="28"/>
        <v>14084.4</v>
      </c>
      <c r="H138" s="140"/>
    </row>
    <row r="139" spans="1:8" ht="12.75">
      <c r="A139" s="145">
        <v>16</v>
      </c>
      <c r="B139" s="179" t="s">
        <v>748</v>
      </c>
      <c r="C139" s="141">
        <f t="shared" si="25"/>
        <v>1.2686666666666666</v>
      </c>
      <c r="D139" s="141">
        <f t="shared" si="26"/>
        <v>15.224</v>
      </c>
      <c r="E139" s="141">
        <f t="shared" si="27"/>
        <v>285.45</v>
      </c>
      <c r="F139" s="141">
        <v>3114</v>
      </c>
      <c r="G139" s="187">
        <f t="shared" si="28"/>
        <v>3425.4</v>
      </c>
      <c r="H139" s="140" t="s">
        <v>659</v>
      </c>
    </row>
    <row r="140" spans="1:8" ht="12.75">
      <c r="A140" s="145">
        <v>17</v>
      </c>
      <c r="B140" s="179" t="s">
        <v>412</v>
      </c>
      <c r="C140" s="141">
        <f t="shared" si="25"/>
        <v>2.4037037037037039</v>
      </c>
      <c r="D140" s="141">
        <f t="shared" si="26"/>
        <v>28.844444444444445</v>
      </c>
      <c r="E140" s="141">
        <f t="shared" si="27"/>
        <v>540.83333333333337</v>
      </c>
      <c r="F140" s="141">
        <v>5900</v>
      </c>
      <c r="G140" s="187">
        <f t="shared" si="28"/>
        <v>6490</v>
      </c>
      <c r="H140" s="140" t="s">
        <v>660</v>
      </c>
    </row>
    <row r="141" spans="1:8" ht="12.75">
      <c r="A141" s="145"/>
      <c r="B141" s="179"/>
      <c r="C141" s="141"/>
      <c r="D141" s="141"/>
      <c r="E141" s="141"/>
      <c r="F141" s="141"/>
      <c r="G141" s="142"/>
      <c r="H141" s="140" t="s">
        <v>687</v>
      </c>
    </row>
    <row r="142" spans="1:8" ht="12.75">
      <c r="A142" s="145"/>
      <c r="B142" s="179"/>
      <c r="C142" s="141"/>
      <c r="D142" s="141"/>
      <c r="E142" s="141"/>
      <c r="F142" s="141"/>
      <c r="G142" s="142"/>
      <c r="H142" s="140" t="s">
        <v>661</v>
      </c>
    </row>
    <row r="143" spans="1:8" ht="13.5" thickBot="1">
      <c r="A143" s="139"/>
      <c r="B143" s="179"/>
      <c r="C143" s="141"/>
      <c r="D143" s="141"/>
      <c r="E143" s="141"/>
      <c r="F143" s="141"/>
      <c r="G143" s="142"/>
      <c r="H143" s="140"/>
    </row>
    <row r="144" spans="1:8" s="144" customFormat="1" ht="13.5" thickBot="1">
      <c r="A144" s="181" t="s">
        <v>315</v>
      </c>
      <c r="B144" s="182" t="s">
        <v>670</v>
      </c>
      <c r="C144" s="183">
        <f>SUM(C145:C150)</f>
        <v>309.03359259259264</v>
      </c>
      <c r="D144" s="183">
        <f>SUM(D145:D150)</f>
        <v>3708.4031111111108</v>
      </c>
      <c r="E144" s="183">
        <f>SUM(E145:E150)</f>
        <v>69532.558333333349</v>
      </c>
      <c r="F144" s="183">
        <f>SUM(F145:F150)</f>
        <v>758537</v>
      </c>
      <c r="G144" s="184">
        <f>SUM(G145:G159)</f>
        <v>1054629.3999999999</v>
      </c>
      <c r="H144" s="183"/>
    </row>
    <row r="145" spans="1:8" ht="12.75">
      <c r="A145" s="145">
        <v>1</v>
      </c>
      <c r="B145" s="179" t="s">
        <v>736</v>
      </c>
      <c r="C145" s="141">
        <f t="shared" ref="C145:C159" si="29">E145/225</f>
        <v>191.75200000000001</v>
      </c>
      <c r="D145" s="141">
        <f t="shared" ref="D145:D159" si="30">G145/225</f>
        <v>2301.0239999999999</v>
      </c>
      <c r="E145" s="141">
        <f t="shared" ref="E145:E161" si="31">G145/12</f>
        <v>43144.200000000004</v>
      </c>
      <c r="F145" s="141">
        <v>470664</v>
      </c>
      <c r="G145" s="187">
        <f t="shared" ref="G145:G159" si="32">F145*10%+F145</f>
        <v>517730.4</v>
      </c>
      <c r="H145" s="140"/>
    </row>
    <row r="146" spans="1:8" ht="12.75">
      <c r="A146" s="145">
        <v>2</v>
      </c>
      <c r="B146" s="179" t="s">
        <v>737</v>
      </c>
      <c r="C146" s="141">
        <f t="shared" si="29"/>
        <v>96.446777777777768</v>
      </c>
      <c r="D146" s="141">
        <f t="shared" si="30"/>
        <v>1157.3613333333333</v>
      </c>
      <c r="E146" s="141">
        <f t="shared" si="31"/>
        <v>21700.524999999998</v>
      </c>
      <c r="F146" s="141">
        <v>236733</v>
      </c>
      <c r="G146" s="187">
        <f t="shared" si="32"/>
        <v>260406.3</v>
      </c>
      <c r="H146" s="140"/>
    </row>
    <row r="147" spans="1:8" ht="12.75">
      <c r="A147" s="145">
        <v>3</v>
      </c>
      <c r="B147" s="179" t="s">
        <v>738</v>
      </c>
      <c r="C147" s="141">
        <f t="shared" si="29"/>
        <v>1.2291481481481481</v>
      </c>
      <c r="D147" s="141">
        <f t="shared" si="30"/>
        <v>14.749777777777776</v>
      </c>
      <c r="E147" s="141">
        <f t="shared" si="31"/>
        <v>276.55833333333334</v>
      </c>
      <c r="F147" s="141">
        <v>3017</v>
      </c>
      <c r="G147" s="187">
        <f t="shared" si="32"/>
        <v>3318.7</v>
      </c>
      <c r="H147" s="140"/>
    </row>
    <row r="148" spans="1:8" ht="12.75">
      <c r="A148" s="145">
        <v>4</v>
      </c>
      <c r="B148" s="179" t="s">
        <v>739</v>
      </c>
      <c r="C148" s="141">
        <f t="shared" si="29"/>
        <v>1.9571851851851849</v>
      </c>
      <c r="D148" s="141">
        <f t="shared" si="30"/>
        <v>23.486222222222221</v>
      </c>
      <c r="E148" s="141">
        <f t="shared" si="31"/>
        <v>440.36666666666662</v>
      </c>
      <c r="F148" s="141">
        <v>4804</v>
      </c>
      <c r="G148" s="187">
        <f t="shared" si="32"/>
        <v>5284.4</v>
      </c>
      <c r="H148" s="140"/>
    </row>
    <row r="149" spans="1:8" ht="12.75">
      <c r="A149" s="145">
        <v>5</v>
      </c>
      <c r="B149" s="179" t="s">
        <v>740</v>
      </c>
      <c r="C149" s="141">
        <f t="shared" si="29"/>
        <v>10.175000000000001</v>
      </c>
      <c r="D149" s="141">
        <f t="shared" si="30"/>
        <v>122.1</v>
      </c>
      <c r="E149" s="141">
        <f t="shared" si="31"/>
        <v>2289.375</v>
      </c>
      <c r="F149" s="141">
        <v>24975</v>
      </c>
      <c r="G149" s="187">
        <f t="shared" si="32"/>
        <v>27472.5</v>
      </c>
      <c r="H149" s="140"/>
    </row>
    <row r="150" spans="1:8" ht="12.75">
      <c r="A150" s="145">
        <v>6</v>
      </c>
      <c r="B150" s="179" t="s">
        <v>741</v>
      </c>
      <c r="C150" s="141">
        <f t="shared" si="29"/>
        <v>7.4734814814814827</v>
      </c>
      <c r="D150" s="141">
        <f t="shared" si="30"/>
        <v>89.681777777777782</v>
      </c>
      <c r="E150" s="141">
        <f t="shared" si="31"/>
        <v>1681.5333333333335</v>
      </c>
      <c r="F150" s="141">
        <v>18344</v>
      </c>
      <c r="G150" s="187">
        <f t="shared" si="32"/>
        <v>20178.400000000001</v>
      </c>
      <c r="H150" s="140"/>
    </row>
    <row r="151" spans="1:8" ht="12.75">
      <c r="A151" s="145">
        <v>7</v>
      </c>
      <c r="B151" s="179" t="s">
        <v>742</v>
      </c>
      <c r="C151" s="141">
        <f t="shared" si="29"/>
        <v>4.3796296296296298</v>
      </c>
      <c r="D151" s="141">
        <f t="shared" si="30"/>
        <v>52.555555555555557</v>
      </c>
      <c r="E151" s="141">
        <f t="shared" si="31"/>
        <v>985.41666666666663</v>
      </c>
      <c r="F151" s="141">
        <v>10750</v>
      </c>
      <c r="G151" s="187">
        <f t="shared" si="32"/>
        <v>11825</v>
      </c>
      <c r="H151" s="140"/>
    </row>
    <row r="152" spans="1:8" ht="12.75">
      <c r="A152" s="145">
        <v>8</v>
      </c>
      <c r="B152" s="179" t="s">
        <v>743</v>
      </c>
      <c r="C152" s="141">
        <f t="shared" si="29"/>
        <v>6.0703703703703704</v>
      </c>
      <c r="D152" s="141">
        <f t="shared" si="30"/>
        <v>72.844444444444449</v>
      </c>
      <c r="E152" s="141">
        <f t="shared" si="31"/>
        <v>1365.8333333333333</v>
      </c>
      <c r="F152" s="141">
        <v>14900</v>
      </c>
      <c r="G152" s="187">
        <f t="shared" si="32"/>
        <v>16390</v>
      </c>
      <c r="H152" s="140"/>
    </row>
    <row r="153" spans="1:8" ht="12.75">
      <c r="A153" s="145">
        <v>9</v>
      </c>
      <c r="B153" s="179" t="s">
        <v>744</v>
      </c>
      <c r="C153" s="141">
        <f t="shared" si="29"/>
        <v>34.681370370370374</v>
      </c>
      <c r="D153" s="141">
        <f t="shared" si="30"/>
        <v>416.17644444444443</v>
      </c>
      <c r="E153" s="141">
        <f t="shared" si="31"/>
        <v>7803.3083333333334</v>
      </c>
      <c r="F153" s="141">
        <v>85127</v>
      </c>
      <c r="G153" s="187">
        <f t="shared" si="32"/>
        <v>93639.7</v>
      </c>
      <c r="H153" s="140"/>
    </row>
    <row r="154" spans="1:8" ht="12.75">
      <c r="A154" s="145">
        <v>10</v>
      </c>
      <c r="B154" s="179" t="s">
        <v>745</v>
      </c>
      <c r="C154" s="141">
        <f t="shared" si="29"/>
        <v>11.559777777777779</v>
      </c>
      <c r="D154" s="141">
        <f t="shared" si="30"/>
        <v>138.71733333333333</v>
      </c>
      <c r="E154" s="141">
        <f t="shared" si="31"/>
        <v>2600.9500000000003</v>
      </c>
      <c r="F154" s="141">
        <v>28374</v>
      </c>
      <c r="G154" s="187">
        <f t="shared" si="32"/>
        <v>31211.4</v>
      </c>
      <c r="H154" s="140"/>
    </row>
    <row r="155" spans="1:8" ht="12.75">
      <c r="A155" s="145">
        <v>11</v>
      </c>
      <c r="B155" s="179" t="s">
        <v>746</v>
      </c>
      <c r="C155" s="141">
        <f t="shared" si="29"/>
        <v>5.097888888888888</v>
      </c>
      <c r="D155" s="141">
        <f t="shared" si="30"/>
        <v>61.174666666666667</v>
      </c>
      <c r="E155" s="141">
        <f t="shared" si="31"/>
        <v>1147.0249999999999</v>
      </c>
      <c r="F155" s="141">
        <v>12513</v>
      </c>
      <c r="G155" s="187">
        <f t="shared" si="32"/>
        <v>13764.3</v>
      </c>
      <c r="H155" s="140"/>
    </row>
    <row r="156" spans="1:8" ht="12.75">
      <c r="A156" s="145">
        <v>12</v>
      </c>
      <c r="B156" s="179" t="s">
        <v>747</v>
      </c>
      <c r="C156" s="141">
        <f t="shared" si="29"/>
        <v>10.892037037037039</v>
      </c>
      <c r="D156" s="141">
        <f t="shared" si="30"/>
        <v>130.70444444444445</v>
      </c>
      <c r="E156" s="141">
        <f t="shared" si="31"/>
        <v>2450.7083333333335</v>
      </c>
      <c r="F156" s="141">
        <v>26735</v>
      </c>
      <c r="G156" s="187">
        <f t="shared" si="32"/>
        <v>29408.5</v>
      </c>
      <c r="H156" s="140"/>
    </row>
    <row r="157" spans="1:8" ht="12.75">
      <c r="A157" s="145">
        <v>13</v>
      </c>
      <c r="B157" s="179" t="s">
        <v>720</v>
      </c>
      <c r="C157" s="141">
        <f t="shared" si="29"/>
        <v>5.2164444444444449</v>
      </c>
      <c r="D157" s="141">
        <f t="shared" si="30"/>
        <v>62.597333333333331</v>
      </c>
      <c r="E157" s="141">
        <f t="shared" si="31"/>
        <v>1173.7</v>
      </c>
      <c r="F157" s="141">
        <v>12804</v>
      </c>
      <c r="G157" s="187">
        <f t="shared" si="32"/>
        <v>14084.4</v>
      </c>
      <c r="H157" s="140"/>
    </row>
    <row r="158" spans="1:8" ht="12.75">
      <c r="A158" s="145">
        <v>14</v>
      </c>
      <c r="B158" s="179" t="s">
        <v>748</v>
      </c>
      <c r="C158" s="141">
        <f t="shared" si="29"/>
        <v>1.2686666666666666</v>
      </c>
      <c r="D158" s="141">
        <f t="shared" si="30"/>
        <v>15.224</v>
      </c>
      <c r="E158" s="141">
        <f t="shared" si="31"/>
        <v>285.45</v>
      </c>
      <c r="F158" s="141">
        <v>3114</v>
      </c>
      <c r="G158" s="187">
        <f t="shared" si="32"/>
        <v>3425.4</v>
      </c>
      <c r="H158" s="140"/>
    </row>
    <row r="159" spans="1:8" ht="12.75">
      <c r="A159" s="145">
        <v>15</v>
      </c>
      <c r="B159" s="179" t="s">
        <v>412</v>
      </c>
      <c r="C159" s="141">
        <f t="shared" si="29"/>
        <v>2.4037037037037039</v>
      </c>
      <c r="D159" s="141">
        <f t="shared" si="30"/>
        <v>28.844444444444445</v>
      </c>
      <c r="E159" s="141">
        <f t="shared" si="31"/>
        <v>540.83333333333337</v>
      </c>
      <c r="F159" s="141">
        <v>5900</v>
      </c>
      <c r="G159" s="187">
        <f t="shared" si="32"/>
        <v>6490</v>
      </c>
      <c r="H159" s="140"/>
    </row>
    <row r="160" spans="1:8" ht="13.5" thickBot="1">
      <c r="A160" s="145"/>
      <c r="B160" s="179"/>
      <c r="C160" s="141"/>
      <c r="D160" s="141"/>
      <c r="E160" s="141"/>
      <c r="F160" s="141"/>
      <c r="G160" s="142"/>
      <c r="H160" s="140"/>
    </row>
    <row r="161" spans="1:11" s="189" customFormat="1" ht="30.75" customHeight="1" thickBot="1">
      <c r="A161" s="349" t="s">
        <v>251</v>
      </c>
      <c r="B161" s="350"/>
      <c r="C161" s="185" t="e">
        <f>C144+C125+C111+C96+C82+C61+C28+C5+D151</f>
        <v>#REF!</v>
      </c>
      <c r="D161" s="186" t="e">
        <f>D144+D125+D111+D96+D82+D61+D28+D5+E151</f>
        <v>#REF!</v>
      </c>
      <c r="E161" s="185" t="e">
        <f t="shared" si="31"/>
        <v>#REF!</v>
      </c>
      <c r="F161" s="185">
        <v>5900</v>
      </c>
      <c r="G161" s="191" t="e">
        <f>G5+G28+G61+G82+G96+G111+G125+G144</f>
        <v>#REF!</v>
      </c>
      <c r="H161" s="193"/>
      <c r="K161" s="190"/>
    </row>
  </sheetData>
  <autoFilter ref="A3:H161"/>
  <mergeCells count="8">
    <mergeCell ref="H3:H4"/>
    <mergeCell ref="G3:G4"/>
    <mergeCell ref="A1:H2"/>
    <mergeCell ref="A161:B161"/>
    <mergeCell ref="B3:B4"/>
    <mergeCell ref="A3:A4"/>
    <mergeCell ref="F3:F4"/>
    <mergeCell ref="E3:E4"/>
  </mergeCells>
  <hyperlinks>
    <hyperlink ref="I6" location="'Staff Salary Budget'!G5" display="Staff Salary Budget"/>
    <hyperlink ref="H24" location="'Staff Salary Budget'!H34" display="Staff Salary Budget'!A1"/>
    <hyperlink ref="H30" location="'Staff Salary Budget'!H51" display="Academic teacher salary - 15 Teachers - Click here for more details"/>
    <hyperlink ref="H72" location="'Staff Salary Budget'!A1" display="'Staff Salary Budget'!A1"/>
  </hyperlinks>
  <pageMargins left="0" right="0" top="0.19685039370078741" bottom="0.19685039370078741" header="0.31496062992125984" footer="0.31496062992125984"/>
  <pageSetup paperSize="9" scale="25" orientation="landscape" horizontalDpi="1200" verticalDpi="1200" r:id="rId1"/>
  <colBreaks count="1" manualBreakCount="1">
    <brk id="23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6"/>
  <sheetViews>
    <sheetView workbookViewId="0">
      <selection activeCell="D5" sqref="D5"/>
    </sheetView>
  </sheetViews>
  <sheetFormatPr defaultColWidth="9.140625" defaultRowHeight="12.75"/>
  <cols>
    <col min="1" max="1" width="30.7109375" style="199" customWidth="1"/>
    <col min="2" max="2" width="18.7109375" style="240" customWidth="1"/>
    <col min="3" max="3" width="18.7109375" style="223" customWidth="1"/>
    <col min="4" max="4" width="30.7109375" style="223" customWidth="1"/>
    <col min="5" max="5" width="18.7109375" style="200" customWidth="1"/>
    <col min="6" max="6" width="18.7109375" style="199" customWidth="1"/>
    <col min="7" max="8" width="18.7109375" style="199" hidden="1" customWidth="1"/>
    <col min="9" max="11" width="9.140625" style="199"/>
    <col min="12" max="12" width="10.28515625" style="199" bestFit="1" customWidth="1"/>
    <col min="13" max="16384" width="9.140625" style="199"/>
  </cols>
  <sheetData>
    <row r="1" spans="1:16382" ht="48" customHeight="1" thickBot="1">
      <c r="A1" s="353" t="s">
        <v>788</v>
      </c>
      <c r="B1" s="353"/>
      <c r="C1" s="353"/>
      <c r="D1" s="353"/>
      <c r="E1" s="353"/>
      <c r="F1" s="353"/>
    </row>
    <row r="2" spans="1:16382" ht="24.95" customHeight="1" thickBot="1">
      <c r="A2" s="207" t="s">
        <v>775</v>
      </c>
      <c r="B2" s="208" t="s">
        <v>789</v>
      </c>
      <c r="C2" s="208" t="s">
        <v>10</v>
      </c>
      <c r="D2" s="220" t="s">
        <v>776</v>
      </c>
      <c r="E2" s="208" t="s">
        <v>798</v>
      </c>
      <c r="F2" s="208" t="s">
        <v>797</v>
      </c>
      <c r="G2" s="208" t="s">
        <v>779</v>
      </c>
      <c r="H2" s="209" t="s">
        <v>780</v>
      </c>
    </row>
    <row r="3" spans="1:16382" ht="24.95" customHeight="1">
      <c r="A3" s="202"/>
      <c r="B3" s="234"/>
      <c r="C3" s="230"/>
      <c r="D3" s="221"/>
      <c r="E3" s="203"/>
      <c r="F3" s="204"/>
      <c r="G3" s="217" t="e">
        <f>SUMIF('Projected Expenses'!B3:H106,Table1[[#This Row],[Expenses]],'Projected Expenses'!#REF!)</f>
        <v>#REF!</v>
      </c>
      <c r="H3" s="204" t="e">
        <f>SUMIF('Projected Expenses'!B3:H106,Table1[[#This Row],[Expenses]],'Projected Expenses'!#REF!)</f>
        <v>#REF!</v>
      </c>
    </row>
    <row r="4" spans="1:16382" ht="24.95" customHeight="1">
      <c r="A4" s="216" t="s">
        <v>795</v>
      </c>
      <c r="B4" s="235"/>
      <c r="C4" s="231"/>
      <c r="D4" s="216" t="s">
        <v>11</v>
      </c>
      <c r="E4" s="228">
        <v>0.15</v>
      </c>
      <c r="F4" s="206">
        <f>$F$24*Table1[[#This Row],[Amount33]]</f>
        <v>1950000</v>
      </c>
      <c r="G4" s="218" t="e">
        <f>SUMIF('Projected Expenses'!B4:H106,Table1[[#This Row],[Expenses]],'Projected Expenses'!#REF!)</f>
        <v>#REF!</v>
      </c>
      <c r="H4" s="206" t="e">
        <f>SUMIF('Projected Expenses'!B4:H106,Table1[[#This Row],[Expenses]],'Projected Expenses'!#REF!)</f>
        <v>#REF!</v>
      </c>
    </row>
    <row r="5" spans="1:16382" ht="24.95" customHeight="1">
      <c r="A5" s="205" t="s">
        <v>790</v>
      </c>
      <c r="B5" s="236">
        <v>0.15</v>
      </c>
      <c r="C5" s="231">
        <f>$C$24*Table1[[#This Row],[Amount3]]</f>
        <v>1950000</v>
      </c>
      <c r="D5" s="216"/>
      <c r="E5" s="228"/>
      <c r="F5" s="206"/>
      <c r="G5" s="218" t="e">
        <f>SUMIF('Projected Expenses'!B5:H106,Table1[[#This Row],[Expenses]],'Projected Expenses'!#REF!)</f>
        <v>#REF!</v>
      </c>
      <c r="H5" s="206" t="e">
        <f>SUMIF('Projected Expenses'!B5:H106,Table1[[#This Row],[Expenses]],'Projected Expenses'!#REF!)</f>
        <v>#REF!</v>
      </c>
    </row>
    <row r="6" spans="1:16382" ht="24.95" customHeight="1">
      <c r="A6" s="205" t="s">
        <v>791</v>
      </c>
      <c r="B6" s="236">
        <v>0.15</v>
      </c>
      <c r="C6" s="231">
        <f>$C$24*Table1[[#This Row],[Amount3]]</f>
        <v>1950000</v>
      </c>
      <c r="D6" s="216" t="s">
        <v>64</v>
      </c>
      <c r="E6" s="228">
        <v>0.15</v>
      </c>
      <c r="F6" s="206">
        <f>$F$24*Table1[[#This Row],[Amount33]]</f>
        <v>1950000</v>
      </c>
      <c r="G6" s="218" t="e">
        <f>SUMIF('Projected Expenses'!B5:H106,Table1[[#This Row],[Expenses]],'Projected Expenses'!#REF!)</f>
        <v>#REF!</v>
      </c>
      <c r="H6" s="206" t="e">
        <f>SUMIF('Projected Expenses'!B5:H106,Table1[[#This Row],[Expenses]],'Projected Expenses'!#REF!)</f>
        <v>#REF!</v>
      </c>
    </row>
    <row r="7" spans="1:16382" ht="24.95" customHeight="1">
      <c r="A7" s="205" t="s">
        <v>792</v>
      </c>
      <c r="B7" s="236">
        <v>0.01</v>
      </c>
      <c r="C7" s="231">
        <f>$C$24*Table1[[#This Row],[Amount3]]</f>
        <v>130000</v>
      </c>
      <c r="D7" s="216"/>
      <c r="E7" s="228"/>
      <c r="F7" s="206"/>
      <c r="G7" s="218" t="e">
        <f>SUMIF('Projected Expenses'!B6:H106,Table1[[#This Row],[Expenses]],'Projected Expenses'!#REF!)</f>
        <v>#REF!</v>
      </c>
      <c r="H7" s="206" t="e">
        <f>SUMIF('Projected Expenses'!B6:H106,Table1[[#This Row],[Expenses]],'Projected Expenses'!#REF!)</f>
        <v>#REF!</v>
      </c>
    </row>
    <row r="8" spans="1:16382" ht="24.95" customHeight="1">
      <c r="A8" s="205" t="s">
        <v>793</v>
      </c>
      <c r="B8" s="236">
        <v>0.5</v>
      </c>
      <c r="C8" s="231">
        <f>$C$24*Table1[[#This Row],[Amount3]]</f>
        <v>6500000</v>
      </c>
      <c r="D8" s="216" t="s">
        <v>108</v>
      </c>
      <c r="E8" s="228">
        <v>0.1</v>
      </c>
      <c r="F8" s="206">
        <f>$F$24*Table1[[#This Row],[Amount33]]</f>
        <v>1300000</v>
      </c>
      <c r="G8" s="218" t="e">
        <f>SUMIF('Projected Expenses'!B7:H106,Table1[[#This Row],[Expenses]],'Projected Expenses'!#REF!)</f>
        <v>#REF!</v>
      </c>
      <c r="H8" s="206" t="e">
        <f>SUMIF('Projected Expenses'!B7:H106,Table1[[#This Row],[Expenses]],'Projected Expenses'!#REF!)</f>
        <v>#REF!</v>
      </c>
    </row>
    <row r="9" spans="1:16382" ht="24.95" customHeight="1">
      <c r="A9" s="205" t="s">
        <v>794</v>
      </c>
      <c r="B9" s="237">
        <v>0.02</v>
      </c>
      <c r="C9" s="231">
        <f>$C$24*Table1[[#This Row],[Amount3]]</f>
        <v>260000</v>
      </c>
      <c r="D9" s="216"/>
      <c r="E9" s="228"/>
      <c r="F9" s="206"/>
      <c r="G9" s="218" t="e">
        <f>SUMIF('Projected Expenses'!B8:H106,Table1[[#This Row],[Expenses]],'Projected Expenses'!#REF!)</f>
        <v>#REF!</v>
      </c>
      <c r="H9" s="206" t="e">
        <f>SUMIF('Projected Expenses'!B8:H106,Table1[[#This Row],[Expenses]],'Projected Expenses'!#REF!)</f>
        <v>#REF!</v>
      </c>
    </row>
    <row r="10" spans="1:16382" ht="24.95" customHeight="1">
      <c r="A10" s="205"/>
      <c r="B10" s="238"/>
      <c r="C10" s="231"/>
      <c r="D10" s="216" t="s">
        <v>132</v>
      </c>
      <c r="E10" s="228">
        <v>0.05</v>
      </c>
      <c r="F10" s="206">
        <f>$F$24*Table1[[#This Row],[Amount33]]</f>
        <v>650000</v>
      </c>
      <c r="G10" s="218" t="e">
        <f>SUMIF('Projected Expenses'!B9:H106,Table1[[#This Row],[Expenses]],'Projected Expenses'!#REF!)</f>
        <v>#REF!</v>
      </c>
      <c r="H10" s="206" t="e">
        <f>SUMIF('Projected Expenses'!B9:H106,Table1[[#This Row],[Expenses]],'Projected Expenses'!#REF!)</f>
        <v>#REF!</v>
      </c>
    </row>
    <row r="11" spans="1:16382" ht="24.95" customHeight="1">
      <c r="A11" s="205"/>
      <c r="B11" s="239"/>
      <c r="C11" s="232"/>
      <c r="D11" s="216"/>
      <c r="E11" s="229"/>
      <c r="F11" s="215"/>
      <c r="G11" s="219"/>
      <c r="H11" s="215" t="e">
        <f>SUMIF('Projected Expenses'!B10:H106,Table1[[#This Row],[Expenses]],'Projected Expenses'!#REF!)</f>
        <v>#REF!</v>
      </c>
    </row>
    <row r="12" spans="1:16382" s="201" customFormat="1" ht="24.95" customHeight="1">
      <c r="A12" s="216" t="s">
        <v>796</v>
      </c>
      <c r="B12" s="239"/>
      <c r="C12" s="232"/>
      <c r="D12" s="216" t="s">
        <v>144</v>
      </c>
      <c r="E12" s="229">
        <v>0.1</v>
      </c>
      <c r="F12" s="206">
        <f>$F$24*Table1[[#This Row],[Amount33]]</f>
        <v>1300000</v>
      </c>
      <c r="G12" s="219"/>
      <c r="H12" s="215" t="e">
        <f>SUMIF('Projected Expenses'!B10:H106,Table1[[#This Row],[Expenses]],'Projected Expenses'!#REF!)</f>
        <v>#REF!</v>
      </c>
      <c r="I12" s="199"/>
      <c r="J12" s="199"/>
      <c r="K12" s="199"/>
      <c r="L12" s="200">
        <v>882664.88000000082</v>
      </c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199"/>
      <c r="FG12" s="199"/>
      <c r="FH12" s="199"/>
      <c r="FI12" s="199"/>
      <c r="FJ12" s="199"/>
      <c r="FK12" s="199"/>
      <c r="FL12" s="199"/>
      <c r="FM12" s="199"/>
      <c r="FN12" s="199"/>
      <c r="FO12" s="199"/>
      <c r="FP12" s="199"/>
      <c r="FQ12" s="199"/>
      <c r="FR12" s="199"/>
      <c r="FS12" s="199"/>
      <c r="FT12" s="199"/>
      <c r="FU12" s="199"/>
      <c r="FV12" s="199"/>
      <c r="FW12" s="199"/>
      <c r="FX12" s="199"/>
      <c r="FY12" s="199"/>
      <c r="FZ12" s="199"/>
      <c r="GA12" s="199"/>
      <c r="GB12" s="199"/>
      <c r="GC12" s="199"/>
      <c r="GD12" s="199"/>
      <c r="GE12" s="199"/>
      <c r="GF12" s="199"/>
      <c r="GG12" s="199"/>
      <c r="GH12" s="199"/>
      <c r="GI12" s="199"/>
      <c r="GJ12" s="199"/>
      <c r="GK12" s="199"/>
      <c r="GL12" s="199"/>
      <c r="GM12" s="199"/>
      <c r="GN12" s="199"/>
      <c r="GO12" s="199"/>
      <c r="GP12" s="199"/>
      <c r="GQ12" s="199"/>
      <c r="GR12" s="199"/>
      <c r="GS12" s="199"/>
      <c r="GT12" s="199"/>
      <c r="GU12" s="199"/>
      <c r="GV12" s="199"/>
      <c r="GW12" s="199"/>
      <c r="GX12" s="199"/>
      <c r="GY12" s="199"/>
      <c r="GZ12" s="199"/>
      <c r="HA12" s="199"/>
      <c r="HB12" s="199"/>
      <c r="HC12" s="199"/>
      <c r="HD12" s="199"/>
      <c r="HE12" s="199"/>
      <c r="HF12" s="199"/>
      <c r="HG12" s="199"/>
      <c r="HH12" s="199"/>
      <c r="HI12" s="199"/>
      <c r="HJ12" s="199"/>
      <c r="HK12" s="199"/>
      <c r="HL12" s="199"/>
      <c r="HM12" s="199"/>
      <c r="HN12" s="199"/>
      <c r="HO12" s="199"/>
      <c r="HP12" s="199"/>
      <c r="HQ12" s="199"/>
      <c r="HR12" s="199"/>
      <c r="HS12" s="199"/>
      <c r="HT12" s="199"/>
      <c r="HU12" s="199"/>
      <c r="HV12" s="199"/>
      <c r="HW12" s="199"/>
      <c r="HX12" s="199"/>
      <c r="HY12" s="199"/>
      <c r="HZ12" s="199"/>
      <c r="IA12" s="199"/>
      <c r="IB12" s="199"/>
      <c r="IC12" s="199"/>
      <c r="ID12" s="199"/>
      <c r="IE12" s="199"/>
      <c r="IF12" s="199"/>
      <c r="IG12" s="199"/>
      <c r="IH12" s="199"/>
      <c r="II12" s="199"/>
      <c r="IJ12" s="199"/>
      <c r="IK12" s="199"/>
      <c r="IL12" s="199"/>
      <c r="IM12" s="199"/>
      <c r="IN12" s="199"/>
      <c r="IO12" s="199"/>
      <c r="IP12" s="199"/>
      <c r="IQ12" s="199"/>
      <c r="IR12" s="199"/>
      <c r="IS12" s="199"/>
      <c r="IT12" s="199"/>
      <c r="IU12" s="199"/>
      <c r="IV12" s="199"/>
      <c r="IW12" s="199"/>
      <c r="IX12" s="199"/>
      <c r="IY12" s="199"/>
      <c r="IZ12" s="199"/>
      <c r="JA12" s="199"/>
      <c r="JB12" s="199"/>
      <c r="JC12" s="199"/>
      <c r="JD12" s="199"/>
      <c r="JE12" s="199"/>
      <c r="JF12" s="199"/>
      <c r="JG12" s="199"/>
      <c r="JH12" s="199"/>
      <c r="JI12" s="199"/>
      <c r="JJ12" s="199"/>
      <c r="JK12" s="199"/>
      <c r="JL12" s="199"/>
      <c r="JM12" s="199"/>
      <c r="JN12" s="199"/>
      <c r="JO12" s="199"/>
      <c r="JP12" s="199"/>
      <c r="JQ12" s="199"/>
      <c r="JR12" s="199"/>
      <c r="JS12" s="199"/>
      <c r="JT12" s="199"/>
      <c r="JU12" s="199"/>
      <c r="JV12" s="199"/>
      <c r="JW12" s="199"/>
      <c r="JX12" s="199"/>
      <c r="JY12" s="199"/>
      <c r="JZ12" s="199"/>
      <c r="KA12" s="199"/>
      <c r="KB12" s="199"/>
      <c r="KC12" s="199"/>
      <c r="KD12" s="199"/>
      <c r="KE12" s="199"/>
      <c r="KF12" s="199"/>
      <c r="KG12" s="199"/>
      <c r="KH12" s="199"/>
      <c r="KI12" s="199"/>
      <c r="KJ12" s="199"/>
      <c r="KK12" s="199"/>
      <c r="KL12" s="199"/>
      <c r="KM12" s="199"/>
      <c r="KN12" s="199"/>
      <c r="KO12" s="199"/>
      <c r="KP12" s="199"/>
      <c r="KQ12" s="199"/>
      <c r="KR12" s="199"/>
      <c r="KS12" s="199"/>
      <c r="KT12" s="199"/>
      <c r="KU12" s="199"/>
      <c r="KV12" s="199"/>
      <c r="KW12" s="199"/>
      <c r="KX12" s="199"/>
      <c r="KY12" s="199"/>
      <c r="KZ12" s="199"/>
      <c r="LA12" s="199"/>
      <c r="LB12" s="199"/>
      <c r="LC12" s="199"/>
      <c r="LD12" s="199"/>
      <c r="LE12" s="199"/>
      <c r="LF12" s="199"/>
      <c r="LG12" s="199"/>
      <c r="LH12" s="199"/>
      <c r="LI12" s="199"/>
      <c r="LJ12" s="199"/>
      <c r="LK12" s="199"/>
      <c r="LL12" s="199"/>
      <c r="LM12" s="199"/>
      <c r="LN12" s="199"/>
      <c r="LO12" s="199"/>
      <c r="LP12" s="199"/>
      <c r="LQ12" s="199"/>
      <c r="LR12" s="199"/>
      <c r="LS12" s="199"/>
      <c r="LT12" s="199"/>
      <c r="LU12" s="199"/>
      <c r="LV12" s="199"/>
      <c r="LW12" s="199"/>
      <c r="LX12" s="199"/>
      <c r="LY12" s="199"/>
      <c r="LZ12" s="199"/>
      <c r="MA12" s="199"/>
      <c r="MB12" s="199"/>
      <c r="MC12" s="199"/>
      <c r="MD12" s="199"/>
      <c r="ME12" s="199"/>
      <c r="MF12" s="199"/>
      <c r="MG12" s="199"/>
      <c r="MH12" s="199"/>
      <c r="MI12" s="199"/>
      <c r="MJ12" s="199"/>
      <c r="MK12" s="199"/>
      <c r="ML12" s="199"/>
      <c r="MM12" s="199"/>
      <c r="MN12" s="199"/>
      <c r="MO12" s="199"/>
      <c r="MP12" s="199"/>
      <c r="MQ12" s="199"/>
      <c r="MR12" s="199"/>
      <c r="MS12" s="199"/>
      <c r="MT12" s="199"/>
      <c r="MU12" s="199"/>
      <c r="MV12" s="199"/>
      <c r="MW12" s="199"/>
      <c r="MX12" s="199"/>
      <c r="MY12" s="199"/>
      <c r="MZ12" s="199"/>
      <c r="NA12" s="199"/>
      <c r="NB12" s="199"/>
      <c r="NC12" s="199"/>
      <c r="ND12" s="199"/>
      <c r="NE12" s="199"/>
      <c r="NF12" s="199"/>
      <c r="NG12" s="199"/>
      <c r="NH12" s="199"/>
      <c r="NI12" s="199"/>
      <c r="NJ12" s="199"/>
      <c r="NK12" s="199"/>
      <c r="NL12" s="199"/>
      <c r="NM12" s="199"/>
      <c r="NN12" s="199"/>
      <c r="NO12" s="199"/>
      <c r="NP12" s="199"/>
      <c r="NQ12" s="199"/>
      <c r="NR12" s="199"/>
      <c r="NS12" s="199"/>
      <c r="NT12" s="199"/>
      <c r="NU12" s="199"/>
      <c r="NV12" s="199"/>
      <c r="NW12" s="199"/>
      <c r="NX12" s="199"/>
      <c r="NY12" s="199"/>
      <c r="NZ12" s="199"/>
      <c r="OA12" s="199"/>
      <c r="OB12" s="199"/>
      <c r="OC12" s="199"/>
      <c r="OD12" s="199"/>
      <c r="OE12" s="199"/>
      <c r="OF12" s="199"/>
      <c r="OG12" s="199"/>
      <c r="OH12" s="199"/>
      <c r="OI12" s="199"/>
      <c r="OJ12" s="199"/>
      <c r="OK12" s="199"/>
      <c r="OL12" s="199"/>
      <c r="OM12" s="199"/>
      <c r="ON12" s="199"/>
      <c r="OO12" s="199"/>
      <c r="OP12" s="199"/>
      <c r="OQ12" s="199"/>
      <c r="OR12" s="199"/>
      <c r="OS12" s="199"/>
      <c r="OT12" s="199"/>
      <c r="OU12" s="199"/>
      <c r="OV12" s="199"/>
      <c r="OW12" s="199"/>
      <c r="OX12" s="199"/>
      <c r="OY12" s="199"/>
      <c r="OZ12" s="199"/>
      <c r="PA12" s="199"/>
      <c r="PB12" s="199"/>
      <c r="PC12" s="199"/>
      <c r="PD12" s="199"/>
      <c r="PE12" s="199"/>
      <c r="PF12" s="199"/>
      <c r="PG12" s="199"/>
      <c r="PH12" s="199"/>
      <c r="PI12" s="199"/>
      <c r="PJ12" s="199"/>
      <c r="PK12" s="199"/>
      <c r="PL12" s="199"/>
      <c r="PM12" s="199"/>
      <c r="PN12" s="199"/>
      <c r="PO12" s="199"/>
      <c r="PP12" s="199"/>
      <c r="PQ12" s="199"/>
      <c r="PR12" s="199"/>
      <c r="PS12" s="199"/>
      <c r="PT12" s="199"/>
      <c r="PU12" s="199"/>
      <c r="PV12" s="199"/>
      <c r="PW12" s="199"/>
      <c r="PX12" s="199"/>
      <c r="PY12" s="199"/>
      <c r="PZ12" s="199"/>
      <c r="QA12" s="199"/>
      <c r="QB12" s="199"/>
      <c r="QC12" s="199"/>
      <c r="QD12" s="199"/>
      <c r="QE12" s="199"/>
      <c r="QF12" s="199"/>
      <c r="QG12" s="199"/>
      <c r="QH12" s="199"/>
      <c r="QI12" s="199"/>
      <c r="QJ12" s="199"/>
      <c r="QK12" s="199"/>
      <c r="QL12" s="199"/>
      <c r="QM12" s="199"/>
      <c r="QN12" s="199"/>
      <c r="QO12" s="199"/>
      <c r="QP12" s="199"/>
      <c r="QQ12" s="199"/>
      <c r="QR12" s="199"/>
      <c r="QS12" s="199"/>
      <c r="QT12" s="199"/>
      <c r="QU12" s="199"/>
      <c r="QV12" s="199"/>
      <c r="QW12" s="199"/>
      <c r="QX12" s="199"/>
      <c r="QY12" s="199"/>
      <c r="QZ12" s="199"/>
      <c r="RA12" s="199"/>
      <c r="RB12" s="199"/>
      <c r="RC12" s="199"/>
      <c r="RD12" s="199"/>
      <c r="RE12" s="199"/>
      <c r="RF12" s="199"/>
      <c r="RG12" s="199"/>
      <c r="RH12" s="199"/>
      <c r="RI12" s="199"/>
      <c r="RJ12" s="199"/>
      <c r="RK12" s="199"/>
      <c r="RL12" s="199"/>
      <c r="RM12" s="199"/>
      <c r="RN12" s="199"/>
      <c r="RO12" s="199"/>
      <c r="RP12" s="199"/>
      <c r="RQ12" s="199"/>
      <c r="RR12" s="199"/>
      <c r="RS12" s="199"/>
      <c r="RT12" s="199"/>
      <c r="RU12" s="199"/>
      <c r="RV12" s="199"/>
      <c r="RW12" s="199"/>
      <c r="RX12" s="199"/>
      <c r="RY12" s="199"/>
      <c r="RZ12" s="199"/>
      <c r="SA12" s="199"/>
      <c r="SB12" s="199"/>
      <c r="SC12" s="199"/>
      <c r="SD12" s="199"/>
      <c r="SE12" s="199"/>
      <c r="SF12" s="199"/>
      <c r="SG12" s="199"/>
      <c r="SH12" s="199"/>
      <c r="SI12" s="199"/>
      <c r="SJ12" s="199"/>
      <c r="SK12" s="199"/>
      <c r="SL12" s="199"/>
      <c r="SM12" s="199"/>
      <c r="SN12" s="199"/>
      <c r="SO12" s="199"/>
      <c r="SP12" s="199"/>
      <c r="SQ12" s="199"/>
      <c r="SR12" s="199"/>
      <c r="SS12" s="199"/>
      <c r="ST12" s="199"/>
      <c r="SU12" s="199"/>
      <c r="SV12" s="199"/>
      <c r="SW12" s="199"/>
      <c r="SX12" s="199"/>
      <c r="SY12" s="199"/>
      <c r="SZ12" s="199"/>
      <c r="TA12" s="199"/>
      <c r="TB12" s="199"/>
      <c r="TC12" s="199"/>
      <c r="TD12" s="199"/>
      <c r="TE12" s="199"/>
      <c r="TF12" s="199"/>
      <c r="TG12" s="199"/>
      <c r="TH12" s="199"/>
      <c r="TI12" s="199"/>
      <c r="TJ12" s="199"/>
      <c r="TK12" s="199"/>
      <c r="TL12" s="199"/>
      <c r="TM12" s="199"/>
      <c r="TN12" s="199"/>
      <c r="TO12" s="199"/>
      <c r="TP12" s="199"/>
      <c r="TQ12" s="199"/>
      <c r="TR12" s="199"/>
      <c r="TS12" s="199"/>
      <c r="TT12" s="199"/>
      <c r="TU12" s="199"/>
      <c r="TV12" s="199"/>
      <c r="TW12" s="199"/>
      <c r="TX12" s="199"/>
      <c r="TY12" s="199"/>
      <c r="TZ12" s="199"/>
      <c r="UA12" s="199"/>
      <c r="UB12" s="199"/>
      <c r="UC12" s="199"/>
      <c r="UD12" s="199"/>
      <c r="UE12" s="199"/>
      <c r="UF12" s="199"/>
      <c r="UG12" s="199"/>
      <c r="UH12" s="199"/>
      <c r="UI12" s="199"/>
      <c r="UJ12" s="199"/>
      <c r="UK12" s="199"/>
      <c r="UL12" s="199"/>
      <c r="UM12" s="199"/>
      <c r="UN12" s="199"/>
      <c r="UO12" s="199"/>
      <c r="UP12" s="199"/>
      <c r="UQ12" s="199"/>
      <c r="UR12" s="199"/>
      <c r="US12" s="199"/>
      <c r="UT12" s="199"/>
      <c r="UU12" s="199"/>
      <c r="UV12" s="199"/>
      <c r="UW12" s="199"/>
      <c r="UX12" s="199"/>
      <c r="UY12" s="199"/>
      <c r="UZ12" s="199"/>
      <c r="VA12" s="199"/>
      <c r="VB12" s="199"/>
      <c r="VC12" s="199"/>
      <c r="VD12" s="199"/>
      <c r="VE12" s="199"/>
      <c r="VF12" s="199"/>
      <c r="VG12" s="199"/>
      <c r="VH12" s="199"/>
      <c r="VI12" s="199"/>
      <c r="VJ12" s="199"/>
      <c r="VK12" s="199"/>
      <c r="VL12" s="199"/>
      <c r="VM12" s="199"/>
      <c r="VN12" s="199"/>
      <c r="VO12" s="199"/>
      <c r="VP12" s="199"/>
      <c r="VQ12" s="199"/>
      <c r="VR12" s="199"/>
      <c r="VS12" s="199"/>
      <c r="VT12" s="199"/>
      <c r="VU12" s="199"/>
      <c r="VV12" s="199"/>
      <c r="VW12" s="199"/>
      <c r="VX12" s="199"/>
      <c r="VY12" s="199"/>
      <c r="VZ12" s="199"/>
      <c r="WA12" s="199"/>
      <c r="WB12" s="199"/>
      <c r="WC12" s="199"/>
      <c r="WD12" s="199"/>
      <c r="WE12" s="199"/>
      <c r="WF12" s="199"/>
      <c r="WG12" s="199"/>
      <c r="WH12" s="199"/>
      <c r="WI12" s="199"/>
      <c r="WJ12" s="199"/>
      <c r="WK12" s="199"/>
      <c r="WL12" s="199"/>
      <c r="WM12" s="199"/>
      <c r="WN12" s="199"/>
      <c r="WO12" s="199"/>
      <c r="WP12" s="199"/>
      <c r="WQ12" s="199"/>
      <c r="WR12" s="199"/>
      <c r="WS12" s="199"/>
      <c r="WT12" s="199"/>
      <c r="WU12" s="199"/>
      <c r="WV12" s="199"/>
      <c r="WW12" s="199"/>
      <c r="WX12" s="199"/>
      <c r="WY12" s="199"/>
      <c r="WZ12" s="199"/>
      <c r="XA12" s="199"/>
      <c r="XB12" s="199"/>
      <c r="XC12" s="199"/>
      <c r="XD12" s="199"/>
      <c r="XE12" s="199"/>
      <c r="XF12" s="199"/>
      <c r="XG12" s="199"/>
      <c r="XH12" s="199"/>
      <c r="XI12" s="199"/>
      <c r="XJ12" s="199"/>
      <c r="XK12" s="199"/>
      <c r="XL12" s="199"/>
      <c r="XM12" s="199"/>
      <c r="XN12" s="199"/>
      <c r="XO12" s="199"/>
      <c r="XP12" s="199"/>
      <c r="XQ12" s="199"/>
      <c r="XR12" s="199"/>
      <c r="XS12" s="199"/>
      <c r="XT12" s="199"/>
      <c r="XU12" s="199"/>
      <c r="XV12" s="199"/>
      <c r="XW12" s="199"/>
      <c r="XX12" s="199"/>
      <c r="XY12" s="199"/>
      <c r="XZ12" s="199"/>
      <c r="YA12" s="199"/>
      <c r="YB12" s="199"/>
      <c r="YC12" s="199"/>
      <c r="YD12" s="199"/>
      <c r="YE12" s="199"/>
      <c r="YF12" s="199"/>
      <c r="YG12" s="199"/>
      <c r="YH12" s="199"/>
      <c r="YI12" s="199"/>
      <c r="YJ12" s="199"/>
      <c r="YK12" s="199"/>
      <c r="YL12" s="199"/>
      <c r="YM12" s="199"/>
      <c r="YN12" s="199"/>
      <c r="YO12" s="199"/>
      <c r="YP12" s="199"/>
      <c r="YQ12" s="199"/>
      <c r="YR12" s="199"/>
      <c r="YS12" s="199"/>
      <c r="YT12" s="199"/>
      <c r="YU12" s="199"/>
      <c r="YV12" s="199"/>
      <c r="YW12" s="199"/>
      <c r="YX12" s="199"/>
      <c r="YY12" s="199"/>
      <c r="YZ12" s="199"/>
      <c r="ZA12" s="199"/>
      <c r="ZB12" s="199"/>
      <c r="ZC12" s="199"/>
      <c r="ZD12" s="199"/>
      <c r="ZE12" s="199"/>
      <c r="ZF12" s="199"/>
      <c r="ZG12" s="199"/>
      <c r="ZH12" s="199"/>
      <c r="ZI12" s="199"/>
      <c r="ZJ12" s="199"/>
      <c r="ZK12" s="199"/>
      <c r="ZL12" s="199"/>
      <c r="ZM12" s="199"/>
      <c r="ZN12" s="199"/>
      <c r="ZO12" s="199"/>
      <c r="ZP12" s="199"/>
      <c r="ZQ12" s="199"/>
      <c r="ZR12" s="199"/>
      <c r="ZS12" s="199"/>
      <c r="ZT12" s="199"/>
      <c r="ZU12" s="199"/>
      <c r="ZV12" s="199"/>
      <c r="ZW12" s="199"/>
      <c r="ZX12" s="199"/>
      <c r="ZY12" s="199"/>
      <c r="ZZ12" s="199"/>
      <c r="AAA12" s="199"/>
      <c r="AAB12" s="199"/>
      <c r="AAC12" s="199"/>
      <c r="AAD12" s="199"/>
      <c r="AAE12" s="199"/>
      <c r="AAF12" s="199"/>
      <c r="AAG12" s="199"/>
      <c r="AAH12" s="199"/>
      <c r="AAI12" s="199"/>
      <c r="AAJ12" s="199"/>
      <c r="AAK12" s="199"/>
      <c r="AAL12" s="199"/>
      <c r="AAM12" s="199"/>
      <c r="AAN12" s="199"/>
      <c r="AAO12" s="199"/>
      <c r="AAP12" s="199"/>
      <c r="AAQ12" s="199"/>
      <c r="AAR12" s="199"/>
      <c r="AAS12" s="199"/>
      <c r="AAT12" s="199"/>
      <c r="AAU12" s="199"/>
      <c r="AAV12" s="199"/>
      <c r="AAW12" s="199"/>
      <c r="AAX12" s="199"/>
      <c r="AAY12" s="199"/>
      <c r="AAZ12" s="199"/>
      <c r="ABA12" s="199"/>
      <c r="ABB12" s="199"/>
      <c r="ABC12" s="199"/>
      <c r="ABD12" s="199"/>
      <c r="ABE12" s="199"/>
      <c r="ABF12" s="199"/>
      <c r="ABG12" s="199"/>
      <c r="ABH12" s="199"/>
      <c r="ABI12" s="199"/>
      <c r="ABJ12" s="199"/>
      <c r="ABK12" s="199"/>
      <c r="ABL12" s="199"/>
      <c r="ABM12" s="199"/>
      <c r="ABN12" s="199"/>
      <c r="ABO12" s="199"/>
      <c r="ABP12" s="199"/>
      <c r="ABQ12" s="199"/>
      <c r="ABR12" s="199"/>
      <c r="ABS12" s="199"/>
      <c r="ABT12" s="199"/>
      <c r="ABU12" s="199"/>
      <c r="ABV12" s="199"/>
      <c r="ABW12" s="199"/>
      <c r="ABX12" s="199"/>
      <c r="ABY12" s="199"/>
      <c r="ABZ12" s="199"/>
      <c r="ACA12" s="199"/>
      <c r="ACB12" s="199"/>
      <c r="ACC12" s="199"/>
      <c r="ACD12" s="199"/>
      <c r="ACE12" s="199"/>
      <c r="ACF12" s="199"/>
      <c r="ACG12" s="199"/>
      <c r="ACH12" s="199"/>
      <c r="ACI12" s="199"/>
      <c r="ACJ12" s="199"/>
      <c r="ACK12" s="199"/>
      <c r="ACL12" s="199"/>
      <c r="ACM12" s="199"/>
      <c r="ACN12" s="199"/>
      <c r="ACO12" s="199"/>
      <c r="ACP12" s="199"/>
      <c r="ACQ12" s="199"/>
      <c r="ACR12" s="199"/>
      <c r="ACS12" s="199"/>
      <c r="ACT12" s="199"/>
      <c r="ACU12" s="199"/>
      <c r="ACV12" s="199"/>
      <c r="ACW12" s="199"/>
      <c r="ACX12" s="199"/>
      <c r="ACY12" s="199"/>
      <c r="ACZ12" s="199"/>
      <c r="ADA12" s="199"/>
      <c r="ADB12" s="199"/>
      <c r="ADC12" s="199"/>
      <c r="ADD12" s="199"/>
      <c r="ADE12" s="199"/>
      <c r="ADF12" s="199"/>
      <c r="ADG12" s="199"/>
      <c r="ADH12" s="199"/>
      <c r="ADI12" s="199"/>
      <c r="ADJ12" s="199"/>
      <c r="ADK12" s="199"/>
      <c r="ADL12" s="199"/>
      <c r="ADM12" s="199"/>
      <c r="ADN12" s="199"/>
      <c r="ADO12" s="199"/>
      <c r="ADP12" s="199"/>
      <c r="ADQ12" s="199"/>
      <c r="ADR12" s="199"/>
      <c r="ADS12" s="199"/>
      <c r="ADT12" s="199"/>
      <c r="ADU12" s="199"/>
      <c r="ADV12" s="199"/>
      <c r="ADW12" s="199"/>
      <c r="ADX12" s="199"/>
      <c r="ADY12" s="199"/>
      <c r="ADZ12" s="199"/>
      <c r="AEA12" s="199"/>
      <c r="AEB12" s="199"/>
      <c r="AEC12" s="199"/>
      <c r="AED12" s="199"/>
      <c r="AEE12" s="199"/>
      <c r="AEF12" s="199"/>
      <c r="AEG12" s="199"/>
      <c r="AEH12" s="199"/>
      <c r="AEI12" s="199"/>
      <c r="AEJ12" s="199"/>
      <c r="AEK12" s="199"/>
      <c r="AEL12" s="199"/>
      <c r="AEM12" s="199"/>
      <c r="AEN12" s="199"/>
      <c r="AEO12" s="199"/>
      <c r="AEP12" s="199"/>
      <c r="AEQ12" s="199"/>
      <c r="AER12" s="199"/>
      <c r="AES12" s="199"/>
      <c r="AET12" s="199"/>
      <c r="AEU12" s="199"/>
      <c r="AEV12" s="199"/>
      <c r="AEW12" s="199"/>
      <c r="AEX12" s="199"/>
      <c r="AEY12" s="199"/>
      <c r="AEZ12" s="199"/>
      <c r="AFA12" s="199"/>
      <c r="AFB12" s="199"/>
      <c r="AFC12" s="199"/>
      <c r="AFD12" s="199"/>
      <c r="AFE12" s="199"/>
      <c r="AFF12" s="199"/>
      <c r="AFG12" s="199"/>
      <c r="AFH12" s="199"/>
      <c r="AFI12" s="199"/>
      <c r="AFJ12" s="199"/>
      <c r="AFK12" s="199"/>
      <c r="AFL12" s="199"/>
      <c r="AFM12" s="199"/>
      <c r="AFN12" s="199"/>
      <c r="AFO12" s="199"/>
      <c r="AFP12" s="199"/>
      <c r="AFQ12" s="199"/>
      <c r="AFR12" s="199"/>
      <c r="AFS12" s="199"/>
      <c r="AFT12" s="199"/>
      <c r="AFU12" s="199"/>
      <c r="AFV12" s="199"/>
      <c r="AFW12" s="199"/>
      <c r="AFX12" s="199"/>
      <c r="AFY12" s="199"/>
      <c r="AFZ12" s="199"/>
      <c r="AGA12" s="199"/>
      <c r="AGB12" s="199"/>
      <c r="AGC12" s="199"/>
      <c r="AGD12" s="199"/>
      <c r="AGE12" s="199"/>
      <c r="AGF12" s="199"/>
      <c r="AGG12" s="199"/>
      <c r="AGH12" s="199"/>
      <c r="AGI12" s="199"/>
      <c r="AGJ12" s="199"/>
      <c r="AGK12" s="199"/>
      <c r="AGL12" s="199"/>
      <c r="AGM12" s="199"/>
      <c r="AGN12" s="199"/>
      <c r="AGO12" s="199"/>
      <c r="AGP12" s="199"/>
      <c r="AGQ12" s="199"/>
      <c r="AGR12" s="199"/>
      <c r="AGS12" s="199"/>
      <c r="AGT12" s="199"/>
      <c r="AGU12" s="199"/>
      <c r="AGV12" s="199"/>
      <c r="AGW12" s="199"/>
      <c r="AGX12" s="199"/>
      <c r="AGY12" s="199"/>
      <c r="AGZ12" s="199"/>
      <c r="AHA12" s="199"/>
      <c r="AHB12" s="199"/>
      <c r="AHC12" s="199"/>
      <c r="AHD12" s="199"/>
      <c r="AHE12" s="199"/>
      <c r="AHF12" s="199"/>
      <c r="AHG12" s="199"/>
      <c r="AHH12" s="199"/>
      <c r="AHI12" s="199"/>
      <c r="AHJ12" s="199"/>
      <c r="AHK12" s="199"/>
      <c r="AHL12" s="199"/>
      <c r="AHM12" s="199"/>
      <c r="AHN12" s="199"/>
      <c r="AHO12" s="199"/>
      <c r="AHP12" s="199"/>
      <c r="AHQ12" s="199"/>
      <c r="AHR12" s="199"/>
      <c r="AHS12" s="199"/>
      <c r="AHT12" s="199"/>
      <c r="AHU12" s="199"/>
      <c r="AHV12" s="199"/>
      <c r="AHW12" s="199"/>
      <c r="AHX12" s="199"/>
      <c r="AHY12" s="199"/>
      <c r="AHZ12" s="199"/>
      <c r="AIA12" s="199"/>
      <c r="AIB12" s="199"/>
      <c r="AIC12" s="199"/>
      <c r="AID12" s="199"/>
      <c r="AIE12" s="199"/>
      <c r="AIF12" s="199"/>
      <c r="AIG12" s="199"/>
      <c r="AIH12" s="199"/>
      <c r="AII12" s="199"/>
      <c r="AIJ12" s="199"/>
      <c r="AIK12" s="199"/>
      <c r="AIL12" s="199"/>
      <c r="AIM12" s="199"/>
      <c r="AIN12" s="199"/>
      <c r="AIO12" s="199"/>
      <c r="AIP12" s="199"/>
      <c r="AIQ12" s="199"/>
      <c r="AIR12" s="199"/>
      <c r="AIS12" s="199"/>
      <c r="AIT12" s="199"/>
      <c r="AIU12" s="199"/>
      <c r="AIV12" s="199"/>
      <c r="AIW12" s="199"/>
      <c r="AIX12" s="199"/>
      <c r="AIY12" s="199"/>
      <c r="AIZ12" s="199"/>
      <c r="AJA12" s="199"/>
      <c r="AJB12" s="199"/>
      <c r="AJC12" s="199"/>
      <c r="AJD12" s="199"/>
      <c r="AJE12" s="199"/>
      <c r="AJF12" s="199"/>
      <c r="AJG12" s="199"/>
      <c r="AJH12" s="199"/>
      <c r="AJI12" s="199"/>
      <c r="AJJ12" s="199"/>
      <c r="AJK12" s="199"/>
      <c r="AJL12" s="199"/>
      <c r="AJM12" s="199"/>
      <c r="AJN12" s="199"/>
      <c r="AJO12" s="199"/>
      <c r="AJP12" s="199"/>
      <c r="AJQ12" s="199"/>
      <c r="AJR12" s="199"/>
      <c r="AJS12" s="199"/>
      <c r="AJT12" s="199"/>
      <c r="AJU12" s="199"/>
      <c r="AJV12" s="199"/>
      <c r="AJW12" s="199"/>
      <c r="AJX12" s="199"/>
      <c r="AJY12" s="199"/>
      <c r="AJZ12" s="199"/>
      <c r="AKA12" s="199"/>
      <c r="AKB12" s="199"/>
      <c r="AKC12" s="199"/>
      <c r="AKD12" s="199"/>
      <c r="AKE12" s="199"/>
      <c r="AKF12" s="199"/>
      <c r="AKG12" s="199"/>
      <c r="AKH12" s="199"/>
      <c r="AKI12" s="199"/>
      <c r="AKJ12" s="199"/>
      <c r="AKK12" s="199"/>
      <c r="AKL12" s="199"/>
      <c r="AKM12" s="199"/>
      <c r="AKN12" s="199"/>
      <c r="AKO12" s="199"/>
      <c r="AKP12" s="199"/>
      <c r="AKQ12" s="199"/>
      <c r="AKR12" s="199"/>
      <c r="AKS12" s="199"/>
      <c r="AKT12" s="199"/>
      <c r="AKU12" s="199"/>
      <c r="AKV12" s="199"/>
      <c r="AKW12" s="199"/>
      <c r="AKX12" s="199"/>
      <c r="AKY12" s="199"/>
      <c r="AKZ12" s="199"/>
      <c r="ALA12" s="199"/>
      <c r="ALB12" s="199"/>
      <c r="ALC12" s="199"/>
      <c r="ALD12" s="199"/>
      <c r="ALE12" s="199"/>
      <c r="ALF12" s="199"/>
      <c r="ALG12" s="199"/>
      <c r="ALH12" s="199"/>
      <c r="ALI12" s="199"/>
      <c r="ALJ12" s="199"/>
      <c r="ALK12" s="199"/>
      <c r="ALL12" s="199"/>
      <c r="ALM12" s="199"/>
      <c r="ALN12" s="199"/>
      <c r="ALO12" s="199"/>
      <c r="ALP12" s="199"/>
      <c r="ALQ12" s="199"/>
      <c r="ALR12" s="199"/>
      <c r="ALS12" s="199"/>
      <c r="ALT12" s="199"/>
      <c r="ALU12" s="199"/>
      <c r="ALV12" s="199"/>
      <c r="ALW12" s="199"/>
      <c r="ALX12" s="199"/>
      <c r="ALY12" s="199"/>
      <c r="ALZ12" s="199"/>
      <c r="AMA12" s="199"/>
      <c r="AMB12" s="199"/>
      <c r="AMC12" s="199"/>
      <c r="AMD12" s="199"/>
      <c r="AME12" s="199"/>
      <c r="AMF12" s="199"/>
      <c r="AMG12" s="199"/>
      <c r="AMH12" s="199"/>
      <c r="AMI12" s="199"/>
      <c r="AMJ12" s="199"/>
      <c r="AMK12" s="199"/>
      <c r="AML12" s="199"/>
      <c r="AMM12" s="199"/>
      <c r="AMN12" s="199"/>
      <c r="AMO12" s="199"/>
      <c r="AMP12" s="199"/>
      <c r="AMQ12" s="199"/>
      <c r="AMR12" s="199"/>
      <c r="AMS12" s="199"/>
      <c r="AMT12" s="199"/>
      <c r="AMU12" s="199"/>
      <c r="AMV12" s="199"/>
      <c r="AMW12" s="199"/>
      <c r="AMX12" s="199"/>
      <c r="AMY12" s="199"/>
      <c r="AMZ12" s="199"/>
      <c r="ANA12" s="199"/>
      <c r="ANB12" s="199"/>
      <c r="ANC12" s="199"/>
      <c r="AND12" s="199"/>
      <c r="ANE12" s="199"/>
      <c r="ANF12" s="199"/>
      <c r="ANG12" s="199"/>
      <c r="ANH12" s="199"/>
      <c r="ANI12" s="199"/>
      <c r="ANJ12" s="199"/>
      <c r="ANK12" s="199"/>
      <c r="ANL12" s="199"/>
      <c r="ANM12" s="199"/>
      <c r="ANN12" s="199"/>
      <c r="ANO12" s="199"/>
      <c r="ANP12" s="199"/>
      <c r="ANQ12" s="199"/>
      <c r="ANR12" s="199"/>
      <c r="ANS12" s="199"/>
      <c r="ANT12" s="199"/>
      <c r="ANU12" s="199"/>
      <c r="ANV12" s="199"/>
      <c r="ANW12" s="199"/>
      <c r="ANX12" s="199"/>
      <c r="ANY12" s="199"/>
      <c r="ANZ12" s="199"/>
      <c r="AOA12" s="199"/>
      <c r="AOB12" s="199"/>
      <c r="AOC12" s="199"/>
      <c r="AOD12" s="199"/>
      <c r="AOE12" s="199"/>
      <c r="AOF12" s="199"/>
      <c r="AOG12" s="199"/>
      <c r="AOH12" s="199"/>
      <c r="AOI12" s="199"/>
      <c r="AOJ12" s="199"/>
      <c r="AOK12" s="199"/>
      <c r="AOL12" s="199"/>
      <c r="AOM12" s="199"/>
      <c r="AON12" s="199"/>
      <c r="AOO12" s="199"/>
      <c r="AOP12" s="199"/>
      <c r="AOQ12" s="199"/>
      <c r="AOR12" s="199"/>
      <c r="AOS12" s="199"/>
      <c r="AOT12" s="199"/>
      <c r="AOU12" s="199"/>
      <c r="AOV12" s="199"/>
      <c r="AOW12" s="199"/>
      <c r="AOX12" s="199"/>
      <c r="AOY12" s="199"/>
      <c r="AOZ12" s="199"/>
      <c r="APA12" s="199"/>
      <c r="APB12" s="199"/>
      <c r="APC12" s="199"/>
      <c r="APD12" s="199"/>
      <c r="APE12" s="199"/>
      <c r="APF12" s="199"/>
      <c r="APG12" s="199"/>
      <c r="APH12" s="199"/>
      <c r="API12" s="199"/>
      <c r="APJ12" s="199"/>
      <c r="APK12" s="199"/>
      <c r="APL12" s="199"/>
      <c r="APM12" s="199"/>
      <c r="APN12" s="199"/>
      <c r="APO12" s="199"/>
      <c r="APP12" s="199"/>
      <c r="APQ12" s="199"/>
      <c r="APR12" s="199"/>
      <c r="APS12" s="199"/>
      <c r="APT12" s="199"/>
      <c r="APU12" s="199"/>
      <c r="APV12" s="199"/>
      <c r="APW12" s="199"/>
      <c r="APX12" s="199"/>
      <c r="APY12" s="199"/>
      <c r="APZ12" s="199"/>
      <c r="AQA12" s="199"/>
      <c r="AQB12" s="199"/>
      <c r="AQC12" s="199"/>
      <c r="AQD12" s="199"/>
      <c r="AQE12" s="199"/>
      <c r="AQF12" s="199"/>
      <c r="AQG12" s="199"/>
      <c r="AQH12" s="199"/>
      <c r="AQI12" s="199"/>
      <c r="AQJ12" s="199"/>
      <c r="AQK12" s="199"/>
      <c r="AQL12" s="199"/>
      <c r="AQM12" s="199"/>
      <c r="AQN12" s="199"/>
      <c r="AQO12" s="199"/>
      <c r="AQP12" s="199"/>
      <c r="AQQ12" s="199"/>
      <c r="AQR12" s="199"/>
      <c r="AQS12" s="199"/>
      <c r="AQT12" s="199"/>
      <c r="AQU12" s="199"/>
      <c r="AQV12" s="199"/>
      <c r="AQW12" s="199"/>
      <c r="AQX12" s="199"/>
      <c r="AQY12" s="199"/>
      <c r="AQZ12" s="199"/>
      <c r="ARA12" s="199"/>
      <c r="ARB12" s="199"/>
      <c r="ARC12" s="199"/>
      <c r="ARD12" s="199"/>
      <c r="ARE12" s="199"/>
      <c r="ARF12" s="199"/>
      <c r="ARG12" s="199"/>
      <c r="ARH12" s="199"/>
      <c r="ARI12" s="199"/>
      <c r="ARJ12" s="199"/>
      <c r="ARK12" s="199"/>
      <c r="ARL12" s="199"/>
      <c r="ARM12" s="199"/>
      <c r="ARN12" s="199"/>
      <c r="ARO12" s="199"/>
      <c r="ARP12" s="199"/>
      <c r="ARQ12" s="199"/>
      <c r="ARR12" s="199"/>
      <c r="ARS12" s="199"/>
      <c r="ART12" s="199"/>
      <c r="ARU12" s="199"/>
      <c r="ARV12" s="199"/>
      <c r="ARW12" s="199"/>
      <c r="ARX12" s="199"/>
      <c r="ARY12" s="199"/>
      <c r="ARZ12" s="199"/>
      <c r="ASA12" s="199"/>
      <c r="ASB12" s="199"/>
      <c r="ASC12" s="199"/>
      <c r="ASD12" s="199"/>
      <c r="ASE12" s="199"/>
      <c r="ASF12" s="199"/>
      <c r="ASG12" s="199"/>
      <c r="ASH12" s="199"/>
      <c r="ASI12" s="199"/>
      <c r="ASJ12" s="199"/>
      <c r="ASK12" s="199"/>
      <c r="ASL12" s="199"/>
      <c r="ASM12" s="199"/>
      <c r="ASN12" s="199"/>
      <c r="ASO12" s="199"/>
      <c r="ASP12" s="199"/>
      <c r="ASQ12" s="199"/>
      <c r="ASR12" s="199"/>
      <c r="ASS12" s="199"/>
      <c r="AST12" s="199"/>
      <c r="ASU12" s="199"/>
      <c r="ASV12" s="199"/>
      <c r="ASW12" s="199"/>
      <c r="ASX12" s="199"/>
      <c r="ASY12" s="199"/>
      <c r="ASZ12" s="199"/>
      <c r="ATA12" s="199"/>
      <c r="ATB12" s="199"/>
      <c r="ATC12" s="199"/>
      <c r="ATD12" s="199"/>
      <c r="ATE12" s="199"/>
      <c r="ATF12" s="199"/>
      <c r="ATG12" s="199"/>
      <c r="ATH12" s="199"/>
      <c r="ATI12" s="199"/>
      <c r="ATJ12" s="199"/>
      <c r="ATK12" s="199"/>
      <c r="ATL12" s="199"/>
      <c r="ATM12" s="199"/>
      <c r="ATN12" s="199"/>
      <c r="ATO12" s="199"/>
      <c r="ATP12" s="199"/>
      <c r="ATQ12" s="199"/>
      <c r="ATR12" s="199"/>
      <c r="ATS12" s="199"/>
      <c r="ATT12" s="199"/>
      <c r="ATU12" s="199"/>
      <c r="ATV12" s="199"/>
      <c r="ATW12" s="199"/>
      <c r="ATX12" s="199"/>
      <c r="ATY12" s="199"/>
      <c r="ATZ12" s="199"/>
      <c r="AUA12" s="199"/>
      <c r="AUB12" s="199"/>
      <c r="AUC12" s="199"/>
      <c r="AUD12" s="199"/>
      <c r="AUE12" s="199"/>
      <c r="AUF12" s="199"/>
      <c r="AUG12" s="199"/>
      <c r="AUH12" s="199"/>
      <c r="AUI12" s="199"/>
      <c r="AUJ12" s="199"/>
      <c r="AUK12" s="199"/>
      <c r="AUL12" s="199"/>
      <c r="AUM12" s="199"/>
      <c r="AUN12" s="199"/>
      <c r="AUO12" s="199"/>
      <c r="AUP12" s="199"/>
      <c r="AUQ12" s="199"/>
      <c r="AUR12" s="199"/>
      <c r="AUS12" s="199"/>
      <c r="AUT12" s="199"/>
      <c r="AUU12" s="199"/>
      <c r="AUV12" s="199"/>
      <c r="AUW12" s="199"/>
      <c r="AUX12" s="199"/>
      <c r="AUY12" s="199"/>
      <c r="AUZ12" s="199"/>
      <c r="AVA12" s="199"/>
      <c r="AVB12" s="199"/>
      <c r="AVC12" s="199"/>
      <c r="AVD12" s="199"/>
      <c r="AVE12" s="199"/>
      <c r="AVF12" s="199"/>
      <c r="AVG12" s="199"/>
      <c r="AVH12" s="199"/>
      <c r="AVI12" s="199"/>
      <c r="AVJ12" s="199"/>
      <c r="AVK12" s="199"/>
      <c r="AVL12" s="199"/>
      <c r="AVM12" s="199"/>
      <c r="AVN12" s="199"/>
      <c r="AVO12" s="199"/>
      <c r="AVP12" s="199"/>
      <c r="AVQ12" s="199"/>
      <c r="AVR12" s="199"/>
      <c r="AVS12" s="199"/>
      <c r="AVT12" s="199"/>
      <c r="AVU12" s="199"/>
      <c r="AVV12" s="199"/>
      <c r="AVW12" s="199"/>
      <c r="AVX12" s="199"/>
      <c r="AVY12" s="199"/>
      <c r="AVZ12" s="199"/>
      <c r="AWA12" s="199"/>
      <c r="AWB12" s="199"/>
      <c r="AWC12" s="199"/>
      <c r="AWD12" s="199"/>
      <c r="AWE12" s="199"/>
      <c r="AWF12" s="199"/>
      <c r="AWG12" s="199"/>
      <c r="AWH12" s="199"/>
      <c r="AWI12" s="199"/>
      <c r="AWJ12" s="199"/>
      <c r="AWK12" s="199"/>
      <c r="AWL12" s="199"/>
      <c r="AWM12" s="199"/>
      <c r="AWN12" s="199"/>
      <c r="AWO12" s="199"/>
      <c r="AWP12" s="199"/>
      <c r="AWQ12" s="199"/>
      <c r="AWR12" s="199"/>
      <c r="AWS12" s="199"/>
      <c r="AWT12" s="199"/>
      <c r="AWU12" s="199"/>
      <c r="AWV12" s="199"/>
      <c r="AWW12" s="199"/>
      <c r="AWX12" s="199"/>
      <c r="AWY12" s="199"/>
      <c r="AWZ12" s="199"/>
      <c r="AXA12" s="199"/>
      <c r="AXB12" s="199"/>
      <c r="AXC12" s="199"/>
      <c r="AXD12" s="199"/>
      <c r="AXE12" s="199"/>
      <c r="AXF12" s="199"/>
      <c r="AXG12" s="199"/>
      <c r="AXH12" s="199"/>
      <c r="AXI12" s="199"/>
      <c r="AXJ12" s="199"/>
      <c r="AXK12" s="199"/>
      <c r="AXL12" s="199"/>
      <c r="AXM12" s="199"/>
      <c r="AXN12" s="199"/>
      <c r="AXO12" s="199"/>
      <c r="AXP12" s="199"/>
      <c r="AXQ12" s="199"/>
      <c r="AXR12" s="199"/>
      <c r="AXS12" s="199"/>
      <c r="AXT12" s="199"/>
      <c r="AXU12" s="199"/>
      <c r="AXV12" s="199"/>
      <c r="AXW12" s="199"/>
      <c r="AXX12" s="199"/>
      <c r="AXY12" s="199"/>
      <c r="AXZ12" s="199"/>
      <c r="AYA12" s="199"/>
      <c r="AYB12" s="199"/>
      <c r="AYC12" s="199"/>
      <c r="AYD12" s="199"/>
      <c r="AYE12" s="199"/>
      <c r="AYF12" s="199"/>
      <c r="AYG12" s="199"/>
      <c r="AYH12" s="199"/>
      <c r="AYI12" s="199"/>
      <c r="AYJ12" s="199"/>
      <c r="AYK12" s="199"/>
      <c r="AYL12" s="199"/>
      <c r="AYM12" s="199"/>
      <c r="AYN12" s="199"/>
      <c r="AYO12" s="199"/>
      <c r="AYP12" s="199"/>
      <c r="AYQ12" s="199"/>
      <c r="AYR12" s="199"/>
      <c r="AYS12" s="199"/>
      <c r="AYT12" s="199"/>
      <c r="AYU12" s="199"/>
      <c r="AYV12" s="199"/>
      <c r="AYW12" s="199"/>
      <c r="AYX12" s="199"/>
      <c r="AYY12" s="199"/>
      <c r="AYZ12" s="199"/>
      <c r="AZA12" s="199"/>
      <c r="AZB12" s="199"/>
      <c r="AZC12" s="199"/>
      <c r="AZD12" s="199"/>
      <c r="AZE12" s="199"/>
      <c r="AZF12" s="199"/>
      <c r="AZG12" s="199"/>
      <c r="AZH12" s="199"/>
      <c r="AZI12" s="199"/>
      <c r="AZJ12" s="199"/>
      <c r="AZK12" s="199"/>
      <c r="AZL12" s="199"/>
      <c r="AZM12" s="199"/>
      <c r="AZN12" s="199"/>
      <c r="AZO12" s="199"/>
      <c r="AZP12" s="199"/>
      <c r="AZQ12" s="199"/>
      <c r="AZR12" s="199"/>
      <c r="AZS12" s="199"/>
      <c r="AZT12" s="199"/>
      <c r="AZU12" s="199"/>
      <c r="AZV12" s="199"/>
      <c r="AZW12" s="199"/>
      <c r="AZX12" s="199"/>
      <c r="AZY12" s="199"/>
      <c r="AZZ12" s="199"/>
      <c r="BAA12" s="199"/>
      <c r="BAB12" s="199"/>
      <c r="BAC12" s="199"/>
      <c r="BAD12" s="199"/>
      <c r="BAE12" s="199"/>
      <c r="BAF12" s="199"/>
      <c r="BAG12" s="199"/>
      <c r="BAH12" s="199"/>
      <c r="BAI12" s="199"/>
      <c r="BAJ12" s="199"/>
      <c r="BAK12" s="199"/>
      <c r="BAL12" s="199"/>
      <c r="BAM12" s="199"/>
      <c r="BAN12" s="199"/>
      <c r="BAO12" s="199"/>
      <c r="BAP12" s="199"/>
      <c r="BAQ12" s="199"/>
      <c r="BAR12" s="199"/>
      <c r="BAS12" s="199"/>
      <c r="BAT12" s="199"/>
      <c r="BAU12" s="199"/>
      <c r="BAV12" s="199"/>
      <c r="BAW12" s="199"/>
      <c r="BAX12" s="199"/>
      <c r="BAY12" s="199"/>
      <c r="BAZ12" s="199"/>
      <c r="BBA12" s="199"/>
      <c r="BBB12" s="199"/>
      <c r="BBC12" s="199"/>
      <c r="BBD12" s="199"/>
      <c r="BBE12" s="199"/>
      <c r="BBF12" s="199"/>
      <c r="BBG12" s="199"/>
      <c r="BBH12" s="199"/>
      <c r="BBI12" s="199"/>
      <c r="BBJ12" s="199"/>
      <c r="BBK12" s="199"/>
      <c r="BBL12" s="199"/>
      <c r="BBM12" s="199"/>
      <c r="BBN12" s="199"/>
      <c r="BBO12" s="199"/>
      <c r="BBP12" s="199"/>
      <c r="BBQ12" s="199"/>
      <c r="BBR12" s="199"/>
      <c r="BBS12" s="199"/>
      <c r="BBT12" s="199"/>
      <c r="BBU12" s="199"/>
      <c r="BBV12" s="199"/>
      <c r="BBW12" s="199"/>
      <c r="BBX12" s="199"/>
      <c r="BBY12" s="199"/>
      <c r="BBZ12" s="199"/>
      <c r="BCA12" s="199"/>
      <c r="BCB12" s="199"/>
      <c r="BCC12" s="199"/>
      <c r="BCD12" s="199"/>
      <c r="BCE12" s="199"/>
      <c r="BCF12" s="199"/>
      <c r="BCG12" s="199"/>
      <c r="BCH12" s="199"/>
      <c r="BCI12" s="199"/>
      <c r="BCJ12" s="199"/>
      <c r="BCK12" s="199"/>
      <c r="BCL12" s="199"/>
      <c r="BCM12" s="199"/>
      <c r="BCN12" s="199"/>
      <c r="BCO12" s="199"/>
      <c r="BCP12" s="199"/>
      <c r="BCQ12" s="199"/>
      <c r="BCR12" s="199"/>
      <c r="BCS12" s="199"/>
      <c r="BCT12" s="199"/>
      <c r="BCU12" s="199"/>
      <c r="BCV12" s="199"/>
      <c r="BCW12" s="199"/>
      <c r="BCX12" s="199"/>
      <c r="BCY12" s="199"/>
      <c r="BCZ12" s="199"/>
      <c r="BDA12" s="199"/>
      <c r="BDB12" s="199"/>
      <c r="BDC12" s="199"/>
      <c r="BDD12" s="199"/>
      <c r="BDE12" s="199"/>
      <c r="BDF12" s="199"/>
      <c r="BDG12" s="199"/>
      <c r="BDH12" s="199"/>
      <c r="BDI12" s="199"/>
      <c r="BDJ12" s="199"/>
      <c r="BDK12" s="199"/>
      <c r="BDL12" s="199"/>
      <c r="BDM12" s="199"/>
      <c r="BDN12" s="199"/>
      <c r="BDO12" s="199"/>
      <c r="BDP12" s="199"/>
      <c r="BDQ12" s="199"/>
      <c r="BDR12" s="199"/>
      <c r="BDS12" s="199"/>
      <c r="BDT12" s="199"/>
      <c r="BDU12" s="199"/>
      <c r="BDV12" s="199"/>
      <c r="BDW12" s="199"/>
      <c r="BDX12" s="199"/>
      <c r="BDY12" s="199"/>
      <c r="BDZ12" s="199"/>
      <c r="BEA12" s="199"/>
      <c r="BEB12" s="199"/>
      <c r="BEC12" s="199"/>
      <c r="BED12" s="199"/>
      <c r="BEE12" s="199"/>
      <c r="BEF12" s="199"/>
      <c r="BEG12" s="199"/>
      <c r="BEH12" s="199"/>
      <c r="BEI12" s="199"/>
      <c r="BEJ12" s="199"/>
      <c r="BEK12" s="199"/>
      <c r="BEL12" s="199"/>
      <c r="BEM12" s="199"/>
      <c r="BEN12" s="199"/>
      <c r="BEO12" s="199"/>
      <c r="BEP12" s="199"/>
      <c r="BEQ12" s="199"/>
      <c r="BER12" s="199"/>
      <c r="BES12" s="199"/>
      <c r="BET12" s="199"/>
      <c r="BEU12" s="199"/>
      <c r="BEV12" s="199"/>
      <c r="BEW12" s="199"/>
      <c r="BEX12" s="199"/>
      <c r="BEY12" s="199"/>
      <c r="BEZ12" s="199"/>
      <c r="BFA12" s="199"/>
      <c r="BFB12" s="199"/>
      <c r="BFC12" s="199"/>
      <c r="BFD12" s="199"/>
      <c r="BFE12" s="199"/>
      <c r="BFF12" s="199"/>
      <c r="BFG12" s="199"/>
      <c r="BFH12" s="199"/>
      <c r="BFI12" s="199"/>
      <c r="BFJ12" s="199"/>
      <c r="BFK12" s="199"/>
      <c r="BFL12" s="199"/>
      <c r="BFM12" s="199"/>
      <c r="BFN12" s="199"/>
      <c r="BFO12" s="199"/>
      <c r="BFP12" s="199"/>
      <c r="BFQ12" s="199"/>
      <c r="BFR12" s="199"/>
      <c r="BFS12" s="199"/>
      <c r="BFT12" s="199"/>
      <c r="BFU12" s="199"/>
      <c r="BFV12" s="199"/>
      <c r="BFW12" s="199"/>
      <c r="BFX12" s="199"/>
      <c r="BFY12" s="199"/>
      <c r="BFZ12" s="199"/>
      <c r="BGA12" s="199"/>
      <c r="BGB12" s="199"/>
      <c r="BGC12" s="199"/>
      <c r="BGD12" s="199"/>
      <c r="BGE12" s="199"/>
      <c r="BGF12" s="199"/>
      <c r="BGG12" s="199"/>
      <c r="BGH12" s="199"/>
      <c r="BGI12" s="199"/>
      <c r="BGJ12" s="199"/>
      <c r="BGK12" s="199"/>
      <c r="BGL12" s="199"/>
      <c r="BGM12" s="199"/>
      <c r="BGN12" s="199"/>
      <c r="BGO12" s="199"/>
      <c r="BGP12" s="199"/>
      <c r="BGQ12" s="199"/>
      <c r="BGR12" s="199"/>
      <c r="BGS12" s="199"/>
      <c r="BGT12" s="199"/>
      <c r="BGU12" s="199"/>
      <c r="BGV12" s="199"/>
      <c r="BGW12" s="199"/>
      <c r="BGX12" s="199"/>
      <c r="BGY12" s="199"/>
      <c r="BGZ12" s="199"/>
      <c r="BHA12" s="199"/>
      <c r="BHB12" s="199"/>
      <c r="BHC12" s="199"/>
      <c r="BHD12" s="199"/>
      <c r="BHE12" s="199"/>
      <c r="BHF12" s="199"/>
      <c r="BHG12" s="199"/>
      <c r="BHH12" s="199"/>
      <c r="BHI12" s="199"/>
      <c r="BHJ12" s="199"/>
      <c r="BHK12" s="199"/>
      <c r="BHL12" s="199"/>
      <c r="BHM12" s="199"/>
      <c r="BHN12" s="199"/>
      <c r="BHO12" s="199"/>
      <c r="BHP12" s="199"/>
      <c r="BHQ12" s="199"/>
      <c r="BHR12" s="199"/>
      <c r="BHS12" s="199"/>
      <c r="BHT12" s="199"/>
      <c r="BHU12" s="199"/>
      <c r="BHV12" s="199"/>
      <c r="BHW12" s="199"/>
      <c r="BHX12" s="199"/>
      <c r="BHY12" s="199"/>
      <c r="BHZ12" s="199"/>
      <c r="BIA12" s="199"/>
      <c r="BIB12" s="199"/>
      <c r="BIC12" s="199"/>
      <c r="BID12" s="199"/>
      <c r="BIE12" s="199"/>
      <c r="BIF12" s="199"/>
      <c r="BIG12" s="199"/>
      <c r="BIH12" s="199"/>
      <c r="BII12" s="199"/>
      <c r="BIJ12" s="199"/>
      <c r="BIK12" s="199"/>
      <c r="BIL12" s="199"/>
      <c r="BIM12" s="199"/>
      <c r="BIN12" s="199"/>
      <c r="BIO12" s="199"/>
      <c r="BIP12" s="199"/>
      <c r="BIQ12" s="199"/>
      <c r="BIR12" s="199"/>
      <c r="BIS12" s="199"/>
      <c r="BIT12" s="199"/>
      <c r="BIU12" s="199"/>
      <c r="BIV12" s="199"/>
      <c r="BIW12" s="199"/>
      <c r="BIX12" s="199"/>
      <c r="BIY12" s="199"/>
      <c r="BIZ12" s="199"/>
      <c r="BJA12" s="199"/>
      <c r="BJB12" s="199"/>
      <c r="BJC12" s="199"/>
      <c r="BJD12" s="199"/>
      <c r="BJE12" s="199"/>
      <c r="BJF12" s="199"/>
      <c r="BJG12" s="199"/>
      <c r="BJH12" s="199"/>
      <c r="BJI12" s="199"/>
      <c r="BJJ12" s="199"/>
      <c r="BJK12" s="199"/>
      <c r="BJL12" s="199"/>
      <c r="BJM12" s="199"/>
      <c r="BJN12" s="199"/>
      <c r="BJO12" s="199"/>
      <c r="BJP12" s="199"/>
      <c r="BJQ12" s="199"/>
      <c r="BJR12" s="199"/>
      <c r="BJS12" s="199"/>
      <c r="BJT12" s="199"/>
      <c r="BJU12" s="199"/>
      <c r="BJV12" s="199"/>
      <c r="BJW12" s="199"/>
      <c r="BJX12" s="199"/>
      <c r="BJY12" s="199"/>
      <c r="BJZ12" s="199"/>
      <c r="BKA12" s="199"/>
      <c r="BKB12" s="199"/>
      <c r="BKC12" s="199"/>
      <c r="BKD12" s="199"/>
      <c r="BKE12" s="199"/>
      <c r="BKF12" s="199"/>
      <c r="BKG12" s="199"/>
      <c r="BKH12" s="199"/>
      <c r="BKI12" s="199"/>
      <c r="BKJ12" s="199"/>
      <c r="BKK12" s="199"/>
      <c r="BKL12" s="199"/>
      <c r="BKM12" s="199"/>
      <c r="BKN12" s="199"/>
      <c r="BKO12" s="199"/>
      <c r="BKP12" s="199"/>
      <c r="BKQ12" s="199"/>
      <c r="BKR12" s="199"/>
      <c r="BKS12" s="199"/>
      <c r="BKT12" s="199"/>
      <c r="BKU12" s="199"/>
      <c r="BKV12" s="199"/>
      <c r="BKW12" s="199"/>
      <c r="BKX12" s="199"/>
      <c r="BKY12" s="199"/>
      <c r="BKZ12" s="199"/>
      <c r="BLA12" s="199"/>
      <c r="BLB12" s="199"/>
      <c r="BLC12" s="199"/>
      <c r="BLD12" s="199"/>
      <c r="BLE12" s="199"/>
      <c r="BLF12" s="199"/>
      <c r="BLG12" s="199"/>
      <c r="BLH12" s="199"/>
      <c r="BLI12" s="199"/>
      <c r="BLJ12" s="199"/>
      <c r="BLK12" s="199"/>
      <c r="BLL12" s="199"/>
      <c r="BLM12" s="199"/>
      <c r="BLN12" s="199"/>
      <c r="BLO12" s="199"/>
      <c r="BLP12" s="199"/>
      <c r="BLQ12" s="199"/>
      <c r="BLR12" s="199"/>
      <c r="BLS12" s="199"/>
      <c r="BLT12" s="199"/>
      <c r="BLU12" s="199"/>
      <c r="BLV12" s="199"/>
      <c r="BLW12" s="199"/>
      <c r="BLX12" s="199"/>
      <c r="BLY12" s="199"/>
      <c r="BLZ12" s="199"/>
      <c r="BMA12" s="199"/>
      <c r="BMB12" s="199"/>
      <c r="BMC12" s="199"/>
      <c r="BMD12" s="199"/>
      <c r="BME12" s="199"/>
      <c r="BMF12" s="199"/>
      <c r="BMG12" s="199"/>
      <c r="BMH12" s="199"/>
      <c r="BMI12" s="199"/>
      <c r="BMJ12" s="199"/>
      <c r="BMK12" s="199"/>
      <c r="BML12" s="199"/>
      <c r="BMM12" s="199"/>
      <c r="BMN12" s="199"/>
      <c r="BMO12" s="199"/>
      <c r="BMP12" s="199"/>
      <c r="BMQ12" s="199"/>
      <c r="BMR12" s="199"/>
      <c r="BMS12" s="199"/>
      <c r="BMT12" s="199"/>
      <c r="BMU12" s="199"/>
      <c r="BMV12" s="199"/>
      <c r="BMW12" s="199"/>
      <c r="BMX12" s="199"/>
      <c r="BMY12" s="199"/>
      <c r="BMZ12" s="199"/>
      <c r="BNA12" s="199"/>
      <c r="BNB12" s="199"/>
      <c r="BNC12" s="199"/>
      <c r="BND12" s="199"/>
      <c r="BNE12" s="199"/>
      <c r="BNF12" s="199"/>
      <c r="BNG12" s="199"/>
      <c r="BNH12" s="199"/>
      <c r="BNI12" s="199"/>
      <c r="BNJ12" s="199"/>
      <c r="BNK12" s="199"/>
      <c r="BNL12" s="199"/>
      <c r="BNM12" s="199"/>
      <c r="BNN12" s="199"/>
      <c r="BNO12" s="199"/>
      <c r="BNP12" s="199"/>
      <c r="BNQ12" s="199"/>
      <c r="BNR12" s="199"/>
      <c r="BNS12" s="199"/>
      <c r="BNT12" s="199"/>
      <c r="BNU12" s="199"/>
      <c r="BNV12" s="199"/>
      <c r="BNW12" s="199"/>
      <c r="BNX12" s="199"/>
      <c r="BNY12" s="199"/>
      <c r="BNZ12" s="199"/>
      <c r="BOA12" s="199"/>
      <c r="BOB12" s="199"/>
      <c r="BOC12" s="199"/>
      <c r="BOD12" s="199"/>
      <c r="BOE12" s="199"/>
      <c r="BOF12" s="199"/>
      <c r="BOG12" s="199"/>
      <c r="BOH12" s="199"/>
      <c r="BOI12" s="199"/>
      <c r="BOJ12" s="199"/>
      <c r="BOK12" s="199"/>
      <c r="BOL12" s="199"/>
      <c r="BOM12" s="199"/>
      <c r="BON12" s="199"/>
      <c r="BOO12" s="199"/>
      <c r="BOP12" s="199"/>
      <c r="BOQ12" s="199"/>
      <c r="BOR12" s="199"/>
      <c r="BOS12" s="199"/>
      <c r="BOT12" s="199"/>
      <c r="BOU12" s="199"/>
      <c r="BOV12" s="199"/>
      <c r="BOW12" s="199"/>
      <c r="BOX12" s="199"/>
      <c r="BOY12" s="199"/>
      <c r="BOZ12" s="199"/>
      <c r="BPA12" s="199"/>
      <c r="BPB12" s="199"/>
      <c r="BPC12" s="199"/>
      <c r="BPD12" s="199"/>
      <c r="BPE12" s="199"/>
      <c r="BPF12" s="199"/>
      <c r="BPG12" s="199"/>
      <c r="BPH12" s="199"/>
      <c r="BPI12" s="199"/>
      <c r="BPJ12" s="199"/>
      <c r="BPK12" s="199"/>
      <c r="BPL12" s="199"/>
      <c r="BPM12" s="199"/>
      <c r="BPN12" s="199"/>
      <c r="BPO12" s="199"/>
      <c r="BPP12" s="199"/>
      <c r="BPQ12" s="199"/>
      <c r="BPR12" s="199"/>
      <c r="BPS12" s="199"/>
      <c r="BPT12" s="199"/>
      <c r="BPU12" s="199"/>
      <c r="BPV12" s="199"/>
      <c r="BPW12" s="199"/>
      <c r="BPX12" s="199"/>
      <c r="BPY12" s="199"/>
      <c r="BPZ12" s="199"/>
      <c r="BQA12" s="199"/>
      <c r="BQB12" s="199"/>
      <c r="BQC12" s="199"/>
      <c r="BQD12" s="199"/>
      <c r="BQE12" s="199"/>
      <c r="BQF12" s="199"/>
      <c r="BQG12" s="199"/>
      <c r="BQH12" s="199"/>
      <c r="BQI12" s="199"/>
      <c r="BQJ12" s="199"/>
      <c r="BQK12" s="199"/>
      <c r="BQL12" s="199"/>
      <c r="BQM12" s="199"/>
      <c r="BQN12" s="199"/>
      <c r="BQO12" s="199"/>
      <c r="BQP12" s="199"/>
      <c r="BQQ12" s="199"/>
      <c r="BQR12" s="199"/>
      <c r="BQS12" s="199"/>
      <c r="BQT12" s="199"/>
      <c r="BQU12" s="199"/>
      <c r="BQV12" s="199"/>
      <c r="BQW12" s="199"/>
      <c r="BQX12" s="199"/>
      <c r="BQY12" s="199"/>
      <c r="BQZ12" s="199"/>
      <c r="BRA12" s="199"/>
      <c r="BRB12" s="199"/>
      <c r="BRC12" s="199"/>
      <c r="BRD12" s="199"/>
      <c r="BRE12" s="199"/>
      <c r="BRF12" s="199"/>
      <c r="BRG12" s="199"/>
      <c r="BRH12" s="199"/>
      <c r="BRI12" s="199"/>
      <c r="BRJ12" s="199"/>
      <c r="BRK12" s="199"/>
      <c r="BRL12" s="199"/>
      <c r="BRM12" s="199"/>
      <c r="BRN12" s="199"/>
      <c r="BRO12" s="199"/>
      <c r="BRP12" s="199"/>
      <c r="BRQ12" s="199"/>
      <c r="BRR12" s="199"/>
      <c r="BRS12" s="199"/>
      <c r="BRT12" s="199"/>
      <c r="BRU12" s="199"/>
      <c r="BRV12" s="199"/>
      <c r="BRW12" s="199"/>
      <c r="BRX12" s="199"/>
      <c r="BRY12" s="199"/>
      <c r="BRZ12" s="199"/>
      <c r="BSA12" s="199"/>
      <c r="BSB12" s="199"/>
      <c r="BSC12" s="199"/>
      <c r="BSD12" s="199"/>
      <c r="BSE12" s="199"/>
      <c r="BSF12" s="199"/>
      <c r="BSG12" s="199"/>
      <c r="BSH12" s="199"/>
      <c r="BSI12" s="199"/>
      <c r="BSJ12" s="199"/>
      <c r="BSK12" s="199"/>
      <c r="BSL12" s="199"/>
      <c r="BSM12" s="199"/>
      <c r="BSN12" s="199"/>
      <c r="BSO12" s="199"/>
      <c r="BSP12" s="199"/>
      <c r="BSQ12" s="199"/>
      <c r="BSR12" s="199"/>
      <c r="BSS12" s="199"/>
      <c r="BST12" s="199"/>
      <c r="BSU12" s="199"/>
      <c r="BSV12" s="199"/>
      <c r="BSW12" s="199"/>
      <c r="BSX12" s="199"/>
      <c r="BSY12" s="199"/>
      <c r="BSZ12" s="199"/>
      <c r="BTA12" s="199"/>
      <c r="BTB12" s="199"/>
      <c r="BTC12" s="199"/>
      <c r="BTD12" s="199"/>
      <c r="BTE12" s="199"/>
      <c r="BTF12" s="199"/>
      <c r="BTG12" s="199"/>
      <c r="BTH12" s="199"/>
      <c r="BTI12" s="199"/>
      <c r="BTJ12" s="199"/>
      <c r="BTK12" s="199"/>
      <c r="BTL12" s="199"/>
      <c r="BTM12" s="199"/>
      <c r="BTN12" s="199"/>
      <c r="BTO12" s="199"/>
      <c r="BTP12" s="199"/>
      <c r="BTQ12" s="199"/>
      <c r="BTR12" s="199"/>
      <c r="BTS12" s="199"/>
      <c r="BTT12" s="199"/>
      <c r="BTU12" s="199"/>
      <c r="BTV12" s="199"/>
      <c r="BTW12" s="199"/>
      <c r="BTX12" s="199"/>
      <c r="BTY12" s="199"/>
      <c r="BTZ12" s="199"/>
      <c r="BUA12" s="199"/>
      <c r="BUB12" s="199"/>
      <c r="BUC12" s="199"/>
      <c r="BUD12" s="199"/>
      <c r="BUE12" s="199"/>
      <c r="BUF12" s="199"/>
      <c r="BUG12" s="199"/>
      <c r="BUH12" s="199"/>
      <c r="BUI12" s="199"/>
      <c r="BUJ12" s="199"/>
      <c r="BUK12" s="199"/>
      <c r="BUL12" s="199"/>
      <c r="BUM12" s="199"/>
      <c r="BUN12" s="199"/>
      <c r="BUO12" s="199"/>
      <c r="BUP12" s="199"/>
      <c r="BUQ12" s="199"/>
      <c r="BUR12" s="199"/>
      <c r="BUS12" s="199"/>
      <c r="BUT12" s="199"/>
      <c r="BUU12" s="199"/>
      <c r="BUV12" s="199"/>
      <c r="BUW12" s="199"/>
      <c r="BUX12" s="199"/>
      <c r="BUY12" s="199"/>
      <c r="BUZ12" s="199"/>
      <c r="BVA12" s="199"/>
      <c r="BVB12" s="199"/>
      <c r="BVC12" s="199"/>
      <c r="BVD12" s="199"/>
      <c r="BVE12" s="199"/>
      <c r="BVF12" s="199"/>
      <c r="BVG12" s="199"/>
      <c r="BVH12" s="199"/>
      <c r="BVI12" s="199"/>
      <c r="BVJ12" s="199"/>
      <c r="BVK12" s="199"/>
      <c r="BVL12" s="199"/>
      <c r="BVM12" s="199"/>
      <c r="BVN12" s="199"/>
      <c r="BVO12" s="199"/>
      <c r="BVP12" s="199"/>
      <c r="BVQ12" s="199"/>
      <c r="BVR12" s="199"/>
      <c r="BVS12" s="199"/>
      <c r="BVT12" s="199"/>
      <c r="BVU12" s="199"/>
      <c r="BVV12" s="199"/>
      <c r="BVW12" s="199"/>
      <c r="BVX12" s="199"/>
      <c r="BVY12" s="199"/>
      <c r="BVZ12" s="199"/>
      <c r="BWA12" s="199"/>
      <c r="BWB12" s="199"/>
      <c r="BWC12" s="199"/>
      <c r="BWD12" s="199"/>
      <c r="BWE12" s="199"/>
      <c r="BWF12" s="199"/>
      <c r="BWG12" s="199"/>
      <c r="BWH12" s="199"/>
      <c r="BWI12" s="199"/>
      <c r="BWJ12" s="199"/>
      <c r="BWK12" s="199"/>
      <c r="BWL12" s="199"/>
      <c r="BWM12" s="199"/>
      <c r="BWN12" s="199"/>
      <c r="BWO12" s="199"/>
      <c r="BWP12" s="199"/>
      <c r="BWQ12" s="199"/>
      <c r="BWR12" s="199"/>
      <c r="BWS12" s="199"/>
      <c r="BWT12" s="199"/>
      <c r="BWU12" s="199"/>
      <c r="BWV12" s="199"/>
      <c r="BWW12" s="199"/>
      <c r="BWX12" s="199"/>
      <c r="BWY12" s="199"/>
      <c r="BWZ12" s="199"/>
      <c r="BXA12" s="199"/>
      <c r="BXB12" s="199"/>
      <c r="BXC12" s="199"/>
      <c r="BXD12" s="199"/>
      <c r="BXE12" s="199"/>
      <c r="BXF12" s="199"/>
      <c r="BXG12" s="199"/>
      <c r="BXH12" s="199"/>
      <c r="BXI12" s="199"/>
      <c r="BXJ12" s="199"/>
      <c r="BXK12" s="199"/>
      <c r="BXL12" s="199"/>
      <c r="BXM12" s="199"/>
      <c r="BXN12" s="199"/>
      <c r="BXO12" s="199"/>
      <c r="BXP12" s="199"/>
      <c r="BXQ12" s="199"/>
      <c r="BXR12" s="199"/>
      <c r="BXS12" s="199"/>
      <c r="BXT12" s="199"/>
      <c r="BXU12" s="199"/>
      <c r="BXV12" s="199"/>
      <c r="BXW12" s="199"/>
      <c r="BXX12" s="199"/>
      <c r="BXY12" s="199"/>
      <c r="BXZ12" s="199"/>
      <c r="BYA12" s="199"/>
      <c r="BYB12" s="199"/>
      <c r="BYC12" s="199"/>
      <c r="BYD12" s="199"/>
      <c r="BYE12" s="199"/>
      <c r="BYF12" s="199"/>
      <c r="BYG12" s="199"/>
      <c r="BYH12" s="199"/>
      <c r="BYI12" s="199"/>
      <c r="BYJ12" s="199"/>
      <c r="BYK12" s="199"/>
      <c r="BYL12" s="199"/>
      <c r="BYM12" s="199"/>
      <c r="BYN12" s="199"/>
      <c r="BYO12" s="199"/>
      <c r="BYP12" s="199"/>
      <c r="BYQ12" s="199"/>
      <c r="BYR12" s="199"/>
      <c r="BYS12" s="199"/>
      <c r="BYT12" s="199"/>
      <c r="BYU12" s="199"/>
      <c r="BYV12" s="199"/>
      <c r="BYW12" s="199"/>
      <c r="BYX12" s="199"/>
      <c r="BYY12" s="199"/>
      <c r="BYZ12" s="199"/>
      <c r="BZA12" s="199"/>
      <c r="BZB12" s="199"/>
      <c r="BZC12" s="199"/>
      <c r="BZD12" s="199"/>
      <c r="BZE12" s="199"/>
      <c r="BZF12" s="199"/>
      <c r="BZG12" s="199"/>
      <c r="BZH12" s="199"/>
      <c r="BZI12" s="199"/>
      <c r="BZJ12" s="199"/>
      <c r="BZK12" s="199"/>
      <c r="BZL12" s="199"/>
      <c r="BZM12" s="199"/>
      <c r="BZN12" s="199"/>
      <c r="BZO12" s="199"/>
      <c r="BZP12" s="199"/>
      <c r="BZQ12" s="199"/>
      <c r="BZR12" s="199"/>
      <c r="BZS12" s="199"/>
      <c r="BZT12" s="199"/>
      <c r="BZU12" s="199"/>
      <c r="BZV12" s="199"/>
      <c r="BZW12" s="199"/>
      <c r="BZX12" s="199"/>
      <c r="BZY12" s="199"/>
      <c r="BZZ12" s="199"/>
      <c r="CAA12" s="199"/>
      <c r="CAB12" s="199"/>
      <c r="CAC12" s="199"/>
      <c r="CAD12" s="199"/>
      <c r="CAE12" s="199"/>
      <c r="CAF12" s="199"/>
      <c r="CAG12" s="199"/>
      <c r="CAH12" s="199"/>
      <c r="CAI12" s="199"/>
      <c r="CAJ12" s="199"/>
      <c r="CAK12" s="199"/>
      <c r="CAL12" s="199"/>
      <c r="CAM12" s="199"/>
      <c r="CAN12" s="199"/>
      <c r="CAO12" s="199"/>
      <c r="CAP12" s="199"/>
      <c r="CAQ12" s="199"/>
      <c r="CAR12" s="199"/>
      <c r="CAS12" s="199"/>
      <c r="CAT12" s="199"/>
      <c r="CAU12" s="199"/>
      <c r="CAV12" s="199"/>
      <c r="CAW12" s="199"/>
      <c r="CAX12" s="199"/>
      <c r="CAY12" s="199"/>
      <c r="CAZ12" s="199"/>
      <c r="CBA12" s="199"/>
      <c r="CBB12" s="199"/>
      <c r="CBC12" s="199"/>
      <c r="CBD12" s="199"/>
      <c r="CBE12" s="199"/>
      <c r="CBF12" s="199"/>
      <c r="CBG12" s="199"/>
      <c r="CBH12" s="199"/>
      <c r="CBI12" s="199"/>
      <c r="CBJ12" s="199"/>
      <c r="CBK12" s="199"/>
      <c r="CBL12" s="199"/>
      <c r="CBM12" s="199"/>
      <c r="CBN12" s="199"/>
      <c r="CBO12" s="199"/>
      <c r="CBP12" s="199"/>
      <c r="CBQ12" s="199"/>
      <c r="CBR12" s="199"/>
      <c r="CBS12" s="199"/>
      <c r="CBT12" s="199"/>
      <c r="CBU12" s="199"/>
      <c r="CBV12" s="199"/>
      <c r="CBW12" s="199"/>
      <c r="CBX12" s="199"/>
      <c r="CBY12" s="199"/>
      <c r="CBZ12" s="199"/>
      <c r="CCA12" s="199"/>
      <c r="CCB12" s="199"/>
      <c r="CCC12" s="199"/>
      <c r="CCD12" s="199"/>
      <c r="CCE12" s="199"/>
      <c r="CCF12" s="199"/>
      <c r="CCG12" s="199"/>
      <c r="CCH12" s="199"/>
      <c r="CCI12" s="199"/>
      <c r="CCJ12" s="199"/>
      <c r="CCK12" s="199"/>
      <c r="CCL12" s="199"/>
      <c r="CCM12" s="199"/>
      <c r="CCN12" s="199"/>
      <c r="CCO12" s="199"/>
      <c r="CCP12" s="199"/>
      <c r="CCQ12" s="199"/>
      <c r="CCR12" s="199"/>
      <c r="CCS12" s="199"/>
      <c r="CCT12" s="199"/>
      <c r="CCU12" s="199"/>
      <c r="CCV12" s="199"/>
      <c r="CCW12" s="199"/>
      <c r="CCX12" s="199"/>
      <c r="CCY12" s="199"/>
      <c r="CCZ12" s="199"/>
      <c r="CDA12" s="199"/>
      <c r="CDB12" s="199"/>
      <c r="CDC12" s="199"/>
      <c r="CDD12" s="199"/>
      <c r="CDE12" s="199"/>
      <c r="CDF12" s="199"/>
      <c r="CDG12" s="199"/>
      <c r="CDH12" s="199"/>
      <c r="CDI12" s="199"/>
      <c r="CDJ12" s="199"/>
      <c r="CDK12" s="199"/>
      <c r="CDL12" s="199"/>
      <c r="CDM12" s="199"/>
      <c r="CDN12" s="199"/>
      <c r="CDO12" s="199"/>
      <c r="CDP12" s="199"/>
      <c r="CDQ12" s="199"/>
      <c r="CDR12" s="199"/>
      <c r="CDS12" s="199"/>
      <c r="CDT12" s="199"/>
      <c r="CDU12" s="199"/>
      <c r="CDV12" s="199"/>
      <c r="CDW12" s="199"/>
      <c r="CDX12" s="199"/>
      <c r="CDY12" s="199"/>
      <c r="CDZ12" s="199"/>
      <c r="CEA12" s="199"/>
      <c r="CEB12" s="199"/>
      <c r="CEC12" s="199"/>
      <c r="CED12" s="199"/>
      <c r="CEE12" s="199"/>
      <c r="CEF12" s="199"/>
      <c r="CEG12" s="199"/>
      <c r="CEH12" s="199"/>
      <c r="CEI12" s="199"/>
      <c r="CEJ12" s="199"/>
      <c r="CEK12" s="199"/>
      <c r="CEL12" s="199"/>
      <c r="CEM12" s="199"/>
      <c r="CEN12" s="199"/>
      <c r="CEO12" s="199"/>
      <c r="CEP12" s="199"/>
      <c r="CEQ12" s="199"/>
      <c r="CER12" s="199"/>
      <c r="CES12" s="199"/>
      <c r="CET12" s="199"/>
      <c r="CEU12" s="199"/>
      <c r="CEV12" s="199"/>
      <c r="CEW12" s="199"/>
      <c r="CEX12" s="199"/>
      <c r="CEY12" s="199"/>
      <c r="CEZ12" s="199"/>
      <c r="CFA12" s="199"/>
      <c r="CFB12" s="199"/>
      <c r="CFC12" s="199"/>
      <c r="CFD12" s="199"/>
      <c r="CFE12" s="199"/>
      <c r="CFF12" s="199"/>
      <c r="CFG12" s="199"/>
      <c r="CFH12" s="199"/>
      <c r="CFI12" s="199"/>
      <c r="CFJ12" s="199"/>
      <c r="CFK12" s="199"/>
      <c r="CFL12" s="199"/>
      <c r="CFM12" s="199"/>
      <c r="CFN12" s="199"/>
      <c r="CFO12" s="199"/>
      <c r="CFP12" s="199"/>
      <c r="CFQ12" s="199"/>
      <c r="CFR12" s="199"/>
      <c r="CFS12" s="199"/>
      <c r="CFT12" s="199"/>
      <c r="CFU12" s="199"/>
      <c r="CFV12" s="199"/>
      <c r="CFW12" s="199"/>
      <c r="CFX12" s="199"/>
      <c r="CFY12" s="199"/>
      <c r="CFZ12" s="199"/>
      <c r="CGA12" s="199"/>
      <c r="CGB12" s="199"/>
      <c r="CGC12" s="199"/>
      <c r="CGD12" s="199"/>
      <c r="CGE12" s="199"/>
      <c r="CGF12" s="199"/>
      <c r="CGG12" s="199"/>
      <c r="CGH12" s="199"/>
      <c r="CGI12" s="199"/>
      <c r="CGJ12" s="199"/>
      <c r="CGK12" s="199"/>
      <c r="CGL12" s="199"/>
      <c r="CGM12" s="199"/>
      <c r="CGN12" s="199"/>
      <c r="CGO12" s="199"/>
      <c r="CGP12" s="199"/>
      <c r="CGQ12" s="199"/>
      <c r="CGR12" s="199"/>
      <c r="CGS12" s="199"/>
      <c r="CGT12" s="199"/>
      <c r="CGU12" s="199"/>
      <c r="CGV12" s="199"/>
      <c r="CGW12" s="199"/>
      <c r="CGX12" s="199"/>
      <c r="CGY12" s="199"/>
      <c r="CGZ12" s="199"/>
      <c r="CHA12" s="199"/>
      <c r="CHB12" s="199"/>
      <c r="CHC12" s="199"/>
      <c r="CHD12" s="199"/>
      <c r="CHE12" s="199"/>
      <c r="CHF12" s="199"/>
      <c r="CHG12" s="199"/>
      <c r="CHH12" s="199"/>
      <c r="CHI12" s="199"/>
      <c r="CHJ12" s="199"/>
      <c r="CHK12" s="199"/>
      <c r="CHL12" s="199"/>
      <c r="CHM12" s="199"/>
      <c r="CHN12" s="199"/>
      <c r="CHO12" s="199"/>
      <c r="CHP12" s="199"/>
      <c r="CHQ12" s="199"/>
      <c r="CHR12" s="199"/>
      <c r="CHS12" s="199"/>
      <c r="CHT12" s="199"/>
      <c r="CHU12" s="199"/>
      <c r="CHV12" s="199"/>
      <c r="CHW12" s="199"/>
      <c r="CHX12" s="199"/>
      <c r="CHY12" s="199"/>
      <c r="CHZ12" s="199"/>
      <c r="CIA12" s="199"/>
      <c r="CIB12" s="199"/>
      <c r="CIC12" s="199"/>
      <c r="CID12" s="199"/>
      <c r="CIE12" s="199"/>
      <c r="CIF12" s="199"/>
      <c r="CIG12" s="199"/>
      <c r="CIH12" s="199"/>
      <c r="CII12" s="199"/>
      <c r="CIJ12" s="199"/>
      <c r="CIK12" s="199"/>
      <c r="CIL12" s="199"/>
      <c r="CIM12" s="199"/>
      <c r="CIN12" s="199"/>
      <c r="CIO12" s="199"/>
      <c r="CIP12" s="199"/>
      <c r="CIQ12" s="199"/>
      <c r="CIR12" s="199"/>
      <c r="CIS12" s="199"/>
      <c r="CIT12" s="199"/>
      <c r="CIU12" s="199"/>
      <c r="CIV12" s="199"/>
      <c r="CIW12" s="199"/>
      <c r="CIX12" s="199"/>
      <c r="CIY12" s="199"/>
      <c r="CIZ12" s="199"/>
      <c r="CJA12" s="199"/>
      <c r="CJB12" s="199"/>
      <c r="CJC12" s="199"/>
      <c r="CJD12" s="199"/>
      <c r="CJE12" s="199"/>
      <c r="CJF12" s="199"/>
      <c r="CJG12" s="199"/>
      <c r="CJH12" s="199"/>
      <c r="CJI12" s="199"/>
      <c r="CJJ12" s="199"/>
      <c r="CJK12" s="199"/>
      <c r="CJL12" s="199"/>
      <c r="CJM12" s="199"/>
      <c r="CJN12" s="199"/>
      <c r="CJO12" s="199"/>
      <c r="CJP12" s="199"/>
      <c r="CJQ12" s="199"/>
      <c r="CJR12" s="199"/>
      <c r="CJS12" s="199"/>
      <c r="CJT12" s="199"/>
      <c r="CJU12" s="199"/>
      <c r="CJV12" s="199"/>
      <c r="CJW12" s="199"/>
      <c r="CJX12" s="199"/>
      <c r="CJY12" s="199"/>
      <c r="CJZ12" s="199"/>
      <c r="CKA12" s="199"/>
      <c r="CKB12" s="199"/>
      <c r="CKC12" s="199"/>
      <c r="CKD12" s="199"/>
      <c r="CKE12" s="199"/>
      <c r="CKF12" s="199"/>
      <c r="CKG12" s="199"/>
      <c r="CKH12" s="199"/>
      <c r="CKI12" s="199"/>
      <c r="CKJ12" s="199"/>
      <c r="CKK12" s="199"/>
      <c r="CKL12" s="199"/>
      <c r="CKM12" s="199"/>
      <c r="CKN12" s="199"/>
      <c r="CKO12" s="199"/>
      <c r="CKP12" s="199"/>
      <c r="CKQ12" s="199"/>
      <c r="CKR12" s="199"/>
      <c r="CKS12" s="199"/>
      <c r="CKT12" s="199"/>
      <c r="CKU12" s="199"/>
      <c r="CKV12" s="199"/>
      <c r="CKW12" s="199"/>
      <c r="CKX12" s="199"/>
      <c r="CKY12" s="199"/>
      <c r="CKZ12" s="199"/>
      <c r="CLA12" s="199"/>
      <c r="CLB12" s="199"/>
      <c r="CLC12" s="199"/>
      <c r="CLD12" s="199"/>
      <c r="CLE12" s="199"/>
      <c r="CLF12" s="199"/>
      <c r="CLG12" s="199"/>
      <c r="CLH12" s="199"/>
      <c r="CLI12" s="199"/>
      <c r="CLJ12" s="199"/>
      <c r="CLK12" s="199"/>
      <c r="CLL12" s="199"/>
      <c r="CLM12" s="199"/>
      <c r="CLN12" s="199"/>
      <c r="CLO12" s="199"/>
      <c r="CLP12" s="199"/>
      <c r="CLQ12" s="199"/>
      <c r="CLR12" s="199"/>
      <c r="CLS12" s="199"/>
      <c r="CLT12" s="199"/>
      <c r="CLU12" s="199"/>
      <c r="CLV12" s="199"/>
      <c r="CLW12" s="199"/>
      <c r="CLX12" s="199"/>
      <c r="CLY12" s="199"/>
      <c r="CLZ12" s="199"/>
      <c r="CMA12" s="199"/>
      <c r="CMB12" s="199"/>
      <c r="CMC12" s="199"/>
      <c r="CMD12" s="199"/>
      <c r="CME12" s="199"/>
      <c r="CMF12" s="199"/>
      <c r="CMG12" s="199"/>
      <c r="CMH12" s="199"/>
      <c r="CMI12" s="199"/>
      <c r="CMJ12" s="199"/>
      <c r="CMK12" s="199"/>
      <c r="CML12" s="199"/>
      <c r="CMM12" s="199"/>
      <c r="CMN12" s="199"/>
      <c r="CMO12" s="199"/>
      <c r="CMP12" s="199"/>
      <c r="CMQ12" s="199"/>
      <c r="CMR12" s="199"/>
      <c r="CMS12" s="199"/>
      <c r="CMT12" s="199"/>
      <c r="CMU12" s="199"/>
      <c r="CMV12" s="199"/>
      <c r="CMW12" s="199"/>
      <c r="CMX12" s="199"/>
      <c r="CMY12" s="199"/>
      <c r="CMZ12" s="199"/>
      <c r="CNA12" s="199"/>
      <c r="CNB12" s="199"/>
      <c r="CNC12" s="199"/>
      <c r="CND12" s="199"/>
      <c r="CNE12" s="199"/>
      <c r="CNF12" s="199"/>
      <c r="CNG12" s="199"/>
      <c r="CNH12" s="199"/>
      <c r="CNI12" s="199"/>
      <c r="CNJ12" s="199"/>
      <c r="CNK12" s="199"/>
      <c r="CNL12" s="199"/>
      <c r="CNM12" s="199"/>
      <c r="CNN12" s="199"/>
      <c r="CNO12" s="199"/>
      <c r="CNP12" s="199"/>
      <c r="CNQ12" s="199"/>
      <c r="CNR12" s="199"/>
      <c r="CNS12" s="199"/>
      <c r="CNT12" s="199"/>
      <c r="CNU12" s="199"/>
      <c r="CNV12" s="199"/>
      <c r="CNW12" s="199"/>
      <c r="CNX12" s="199"/>
      <c r="CNY12" s="199"/>
      <c r="CNZ12" s="199"/>
      <c r="COA12" s="199"/>
      <c r="COB12" s="199"/>
      <c r="COC12" s="199"/>
      <c r="COD12" s="199"/>
      <c r="COE12" s="199"/>
      <c r="COF12" s="199"/>
      <c r="COG12" s="199"/>
      <c r="COH12" s="199"/>
      <c r="COI12" s="199"/>
      <c r="COJ12" s="199"/>
      <c r="COK12" s="199"/>
      <c r="COL12" s="199"/>
      <c r="COM12" s="199"/>
      <c r="CON12" s="199"/>
      <c r="COO12" s="199"/>
      <c r="COP12" s="199"/>
      <c r="COQ12" s="199"/>
      <c r="COR12" s="199"/>
      <c r="COS12" s="199"/>
      <c r="COT12" s="199"/>
      <c r="COU12" s="199"/>
      <c r="COV12" s="199"/>
      <c r="COW12" s="199"/>
      <c r="COX12" s="199"/>
      <c r="COY12" s="199"/>
      <c r="COZ12" s="199"/>
      <c r="CPA12" s="199"/>
      <c r="CPB12" s="199"/>
      <c r="CPC12" s="199"/>
      <c r="CPD12" s="199"/>
      <c r="CPE12" s="199"/>
      <c r="CPF12" s="199"/>
      <c r="CPG12" s="199"/>
      <c r="CPH12" s="199"/>
      <c r="CPI12" s="199"/>
      <c r="CPJ12" s="199"/>
      <c r="CPK12" s="199"/>
      <c r="CPL12" s="199"/>
      <c r="CPM12" s="199"/>
      <c r="CPN12" s="199"/>
      <c r="CPO12" s="199"/>
      <c r="CPP12" s="199"/>
      <c r="CPQ12" s="199"/>
      <c r="CPR12" s="199"/>
      <c r="CPS12" s="199"/>
      <c r="CPT12" s="199"/>
      <c r="CPU12" s="199"/>
      <c r="CPV12" s="199"/>
      <c r="CPW12" s="199"/>
      <c r="CPX12" s="199"/>
      <c r="CPY12" s="199"/>
      <c r="CPZ12" s="199"/>
      <c r="CQA12" s="199"/>
      <c r="CQB12" s="199"/>
      <c r="CQC12" s="199"/>
      <c r="CQD12" s="199"/>
      <c r="CQE12" s="199"/>
      <c r="CQF12" s="199"/>
      <c r="CQG12" s="199"/>
      <c r="CQH12" s="199"/>
      <c r="CQI12" s="199"/>
      <c r="CQJ12" s="199"/>
      <c r="CQK12" s="199"/>
      <c r="CQL12" s="199"/>
      <c r="CQM12" s="199"/>
      <c r="CQN12" s="199"/>
      <c r="CQO12" s="199"/>
      <c r="CQP12" s="199"/>
      <c r="CQQ12" s="199"/>
      <c r="CQR12" s="199"/>
      <c r="CQS12" s="199"/>
      <c r="CQT12" s="199"/>
      <c r="CQU12" s="199"/>
      <c r="CQV12" s="199"/>
      <c r="CQW12" s="199"/>
      <c r="CQX12" s="199"/>
      <c r="CQY12" s="199"/>
      <c r="CQZ12" s="199"/>
      <c r="CRA12" s="199"/>
      <c r="CRB12" s="199"/>
      <c r="CRC12" s="199"/>
      <c r="CRD12" s="199"/>
      <c r="CRE12" s="199"/>
      <c r="CRF12" s="199"/>
      <c r="CRG12" s="199"/>
      <c r="CRH12" s="199"/>
      <c r="CRI12" s="199"/>
      <c r="CRJ12" s="199"/>
      <c r="CRK12" s="199"/>
      <c r="CRL12" s="199"/>
      <c r="CRM12" s="199"/>
      <c r="CRN12" s="199"/>
      <c r="CRO12" s="199"/>
      <c r="CRP12" s="199"/>
      <c r="CRQ12" s="199"/>
      <c r="CRR12" s="199"/>
      <c r="CRS12" s="199"/>
      <c r="CRT12" s="199"/>
      <c r="CRU12" s="199"/>
      <c r="CRV12" s="199"/>
      <c r="CRW12" s="199"/>
      <c r="CRX12" s="199"/>
      <c r="CRY12" s="199"/>
      <c r="CRZ12" s="199"/>
      <c r="CSA12" s="199"/>
      <c r="CSB12" s="199"/>
      <c r="CSC12" s="199"/>
      <c r="CSD12" s="199"/>
      <c r="CSE12" s="199"/>
      <c r="CSF12" s="199"/>
      <c r="CSG12" s="199"/>
      <c r="CSH12" s="199"/>
      <c r="CSI12" s="199"/>
      <c r="CSJ12" s="199"/>
      <c r="CSK12" s="199"/>
      <c r="CSL12" s="199"/>
      <c r="CSM12" s="199"/>
      <c r="CSN12" s="199"/>
      <c r="CSO12" s="199"/>
      <c r="CSP12" s="199"/>
      <c r="CSQ12" s="199"/>
      <c r="CSR12" s="199"/>
      <c r="CSS12" s="199"/>
      <c r="CST12" s="199"/>
      <c r="CSU12" s="199"/>
      <c r="CSV12" s="199"/>
      <c r="CSW12" s="199"/>
      <c r="CSX12" s="199"/>
      <c r="CSY12" s="199"/>
      <c r="CSZ12" s="199"/>
      <c r="CTA12" s="199"/>
      <c r="CTB12" s="199"/>
      <c r="CTC12" s="199"/>
      <c r="CTD12" s="199"/>
      <c r="CTE12" s="199"/>
      <c r="CTF12" s="199"/>
      <c r="CTG12" s="199"/>
      <c r="CTH12" s="199"/>
      <c r="CTI12" s="199"/>
      <c r="CTJ12" s="199"/>
      <c r="CTK12" s="199"/>
      <c r="CTL12" s="199"/>
      <c r="CTM12" s="199"/>
      <c r="CTN12" s="199"/>
      <c r="CTO12" s="199"/>
      <c r="CTP12" s="199"/>
      <c r="CTQ12" s="199"/>
      <c r="CTR12" s="199"/>
      <c r="CTS12" s="199"/>
      <c r="CTT12" s="199"/>
      <c r="CTU12" s="199"/>
      <c r="CTV12" s="199"/>
      <c r="CTW12" s="199"/>
      <c r="CTX12" s="199"/>
      <c r="CTY12" s="199"/>
      <c r="CTZ12" s="199"/>
      <c r="CUA12" s="199"/>
      <c r="CUB12" s="199"/>
      <c r="CUC12" s="199"/>
      <c r="CUD12" s="199"/>
      <c r="CUE12" s="199"/>
      <c r="CUF12" s="199"/>
      <c r="CUG12" s="199"/>
      <c r="CUH12" s="199"/>
      <c r="CUI12" s="199"/>
      <c r="CUJ12" s="199"/>
      <c r="CUK12" s="199"/>
      <c r="CUL12" s="199"/>
      <c r="CUM12" s="199"/>
      <c r="CUN12" s="199"/>
      <c r="CUO12" s="199"/>
      <c r="CUP12" s="199"/>
      <c r="CUQ12" s="199"/>
      <c r="CUR12" s="199"/>
      <c r="CUS12" s="199"/>
      <c r="CUT12" s="199"/>
      <c r="CUU12" s="199"/>
      <c r="CUV12" s="199"/>
      <c r="CUW12" s="199"/>
      <c r="CUX12" s="199"/>
      <c r="CUY12" s="199"/>
      <c r="CUZ12" s="199"/>
      <c r="CVA12" s="199"/>
      <c r="CVB12" s="199"/>
      <c r="CVC12" s="199"/>
      <c r="CVD12" s="199"/>
      <c r="CVE12" s="199"/>
      <c r="CVF12" s="199"/>
      <c r="CVG12" s="199"/>
      <c r="CVH12" s="199"/>
      <c r="CVI12" s="199"/>
      <c r="CVJ12" s="199"/>
      <c r="CVK12" s="199"/>
      <c r="CVL12" s="199"/>
      <c r="CVM12" s="199"/>
      <c r="CVN12" s="199"/>
      <c r="CVO12" s="199"/>
      <c r="CVP12" s="199"/>
      <c r="CVQ12" s="199"/>
      <c r="CVR12" s="199"/>
      <c r="CVS12" s="199"/>
      <c r="CVT12" s="199"/>
      <c r="CVU12" s="199"/>
      <c r="CVV12" s="199"/>
      <c r="CVW12" s="199"/>
      <c r="CVX12" s="199"/>
      <c r="CVY12" s="199"/>
      <c r="CVZ12" s="199"/>
      <c r="CWA12" s="199"/>
      <c r="CWB12" s="199"/>
      <c r="CWC12" s="199"/>
      <c r="CWD12" s="199"/>
      <c r="CWE12" s="199"/>
      <c r="CWF12" s="199"/>
      <c r="CWG12" s="199"/>
      <c r="CWH12" s="199"/>
      <c r="CWI12" s="199"/>
      <c r="CWJ12" s="199"/>
      <c r="CWK12" s="199"/>
      <c r="CWL12" s="199"/>
      <c r="CWM12" s="199"/>
      <c r="CWN12" s="199"/>
      <c r="CWO12" s="199"/>
      <c r="CWP12" s="199"/>
      <c r="CWQ12" s="199"/>
      <c r="CWR12" s="199"/>
      <c r="CWS12" s="199"/>
      <c r="CWT12" s="199"/>
      <c r="CWU12" s="199"/>
      <c r="CWV12" s="199"/>
      <c r="CWW12" s="199"/>
      <c r="CWX12" s="199"/>
      <c r="CWY12" s="199"/>
      <c r="CWZ12" s="199"/>
      <c r="CXA12" s="199"/>
      <c r="CXB12" s="199"/>
      <c r="CXC12" s="199"/>
      <c r="CXD12" s="199"/>
      <c r="CXE12" s="199"/>
      <c r="CXF12" s="199"/>
      <c r="CXG12" s="199"/>
      <c r="CXH12" s="199"/>
      <c r="CXI12" s="199"/>
      <c r="CXJ12" s="199"/>
      <c r="CXK12" s="199"/>
      <c r="CXL12" s="199"/>
      <c r="CXM12" s="199"/>
      <c r="CXN12" s="199"/>
      <c r="CXO12" s="199"/>
      <c r="CXP12" s="199"/>
      <c r="CXQ12" s="199"/>
      <c r="CXR12" s="199"/>
      <c r="CXS12" s="199"/>
      <c r="CXT12" s="199"/>
      <c r="CXU12" s="199"/>
      <c r="CXV12" s="199"/>
      <c r="CXW12" s="199"/>
      <c r="CXX12" s="199"/>
      <c r="CXY12" s="199"/>
      <c r="CXZ12" s="199"/>
      <c r="CYA12" s="199"/>
      <c r="CYB12" s="199"/>
      <c r="CYC12" s="199"/>
      <c r="CYD12" s="199"/>
      <c r="CYE12" s="199"/>
      <c r="CYF12" s="199"/>
      <c r="CYG12" s="199"/>
      <c r="CYH12" s="199"/>
      <c r="CYI12" s="199"/>
      <c r="CYJ12" s="199"/>
      <c r="CYK12" s="199"/>
      <c r="CYL12" s="199"/>
      <c r="CYM12" s="199"/>
      <c r="CYN12" s="199"/>
      <c r="CYO12" s="199"/>
      <c r="CYP12" s="199"/>
      <c r="CYQ12" s="199"/>
      <c r="CYR12" s="199"/>
      <c r="CYS12" s="199"/>
      <c r="CYT12" s="199"/>
      <c r="CYU12" s="199"/>
      <c r="CYV12" s="199"/>
      <c r="CYW12" s="199"/>
      <c r="CYX12" s="199"/>
      <c r="CYY12" s="199"/>
      <c r="CYZ12" s="199"/>
      <c r="CZA12" s="199"/>
      <c r="CZB12" s="199"/>
      <c r="CZC12" s="199"/>
      <c r="CZD12" s="199"/>
      <c r="CZE12" s="199"/>
      <c r="CZF12" s="199"/>
      <c r="CZG12" s="199"/>
      <c r="CZH12" s="199"/>
      <c r="CZI12" s="199"/>
      <c r="CZJ12" s="199"/>
      <c r="CZK12" s="199"/>
      <c r="CZL12" s="199"/>
      <c r="CZM12" s="199"/>
      <c r="CZN12" s="199"/>
      <c r="CZO12" s="199"/>
      <c r="CZP12" s="199"/>
      <c r="CZQ12" s="199"/>
      <c r="CZR12" s="199"/>
      <c r="CZS12" s="199"/>
      <c r="CZT12" s="199"/>
      <c r="CZU12" s="199"/>
      <c r="CZV12" s="199"/>
      <c r="CZW12" s="199"/>
      <c r="CZX12" s="199"/>
      <c r="CZY12" s="199"/>
      <c r="CZZ12" s="199"/>
      <c r="DAA12" s="199"/>
      <c r="DAB12" s="199"/>
      <c r="DAC12" s="199"/>
      <c r="DAD12" s="199"/>
      <c r="DAE12" s="199"/>
      <c r="DAF12" s="199"/>
      <c r="DAG12" s="199"/>
      <c r="DAH12" s="199"/>
      <c r="DAI12" s="199"/>
      <c r="DAJ12" s="199"/>
      <c r="DAK12" s="199"/>
      <c r="DAL12" s="199"/>
      <c r="DAM12" s="199"/>
      <c r="DAN12" s="199"/>
      <c r="DAO12" s="199"/>
      <c r="DAP12" s="199"/>
      <c r="DAQ12" s="199"/>
      <c r="DAR12" s="199"/>
      <c r="DAS12" s="199"/>
      <c r="DAT12" s="199"/>
      <c r="DAU12" s="199"/>
      <c r="DAV12" s="199"/>
      <c r="DAW12" s="199"/>
      <c r="DAX12" s="199"/>
      <c r="DAY12" s="199"/>
      <c r="DAZ12" s="199"/>
      <c r="DBA12" s="199"/>
      <c r="DBB12" s="199"/>
      <c r="DBC12" s="199"/>
      <c r="DBD12" s="199"/>
      <c r="DBE12" s="199"/>
      <c r="DBF12" s="199"/>
      <c r="DBG12" s="199"/>
      <c r="DBH12" s="199"/>
      <c r="DBI12" s="199"/>
      <c r="DBJ12" s="199"/>
      <c r="DBK12" s="199"/>
      <c r="DBL12" s="199"/>
      <c r="DBM12" s="199"/>
      <c r="DBN12" s="199"/>
      <c r="DBO12" s="199"/>
      <c r="DBP12" s="199"/>
      <c r="DBQ12" s="199"/>
      <c r="DBR12" s="199"/>
      <c r="DBS12" s="199"/>
      <c r="DBT12" s="199"/>
      <c r="DBU12" s="199"/>
      <c r="DBV12" s="199"/>
      <c r="DBW12" s="199"/>
      <c r="DBX12" s="199"/>
      <c r="DBY12" s="199"/>
      <c r="DBZ12" s="199"/>
      <c r="DCA12" s="199"/>
      <c r="DCB12" s="199"/>
      <c r="DCC12" s="199"/>
      <c r="DCD12" s="199"/>
      <c r="DCE12" s="199"/>
      <c r="DCF12" s="199"/>
      <c r="DCG12" s="199"/>
      <c r="DCH12" s="199"/>
      <c r="DCI12" s="199"/>
      <c r="DCJ12" s="199"/>
      <c r="DCK12" s="199"/>
      <c r="DCL12" s="199"/>
      <c r="DCM12" s="199"/>
      <c r="DCN12" s="199"/>
      <c r="DCO12" s="199"/>
      <c r="DCP12" s="199"/>
      <c r="DCQ12" s="199"/>
      <c r="DCR12" s="199"/>
      <c r="DCS12" s="199"/>
      <c r="DCT12" s="199"/>
      <c r="DCU12" s="199"/>
      <c r="DCV12" s="199"/>
      <c r="DCW12" s="199"/>
      <c r="DCX12" s="199"/>
      <c r="DCY12" s="199"/>
      <c r="DCZ12" s="199"/>
      <c r="DDA12" s="199"/>
      <c r="DDB12" s="199"/>
      <c r="DDC12" s="199"/>
      <c r="DDD12" s="199"/>
      <c r="DDE12" s="199"/>
      <c r="DDF12" s="199"/>
      <c r="DDG12" s="199"/>
      <c r="DDH12" s="199"/>
      <c r="DDI12" s="199"/>
      <c r="DDJ12" s="199"/>
      <c r="DDK12" s="199"/>
      <c r="DDL12" s="199"/>
      <c r="DDM12" s="199"/>
      <c r="DDN12" s="199"/>
      <c r="DDO12" s="199"/>
      <c r="DDP12" s="199"/>
      <c r="DDQ12" s="199"/>
      <c r="DDR12" s="199"/>
      <c r="DDS12" s="199"/>
      <c r="DDT12" s="199"/>
      <c r="DDU12" s="199"/>
      <c r="DDV12" s="199"/>
      <c r="DDW12" s="199"/>
      <c r="DDX12" s="199"/>
      <c r="DDY12" s="199"/>
      <c r="DDZ12" s="199"/>
      <c r="DEA12" s="199"/>
      <c r="DEB12" s="199"/>
      <c r="DEC12" s="199"/>
      <c r="DED12" s="199"/>
      <c r="DEE12" s="199"/>
      <c r="DEF12" s="199"/>
      <c r="DEG12" s="199"/>
      <c r="DEH12" s="199"/>
      <c r="DEI12" s="199"/>
      <c r="DEJ12" s="199"/>
      <c r="DEK12" s="199"/>
      <c r="DEL12" s="199"/>
      <c r="DEM12" s="199"/>
      <c r="DEN12" s="199"/>
      <c r="DEO12" s="199"/>
      <c r="DEP12" s="199"/>
      <c r="DEQ12" s="199"/>
      <c r="DER12" s="199"/>
      <c r="DES12" s="199"/>
      <c r="DET12" s="199"/>
      <c r="DEU12" s="199"/>
      <c r="DEV12" s="199"/>
      <c r="DEW12" s="199"/>
      <c r="DEX12" s="199"/>
      <c r="DEY12" s="199"/>
      <c r="DEZ12" s="199"/>
      <c r="DFA12" s="199"/>
      <c r="DFB12" s="199"/>
      <c r="DFC12" s="199"/>
      <c r="DFD12" s="199"/>
      <c r="DFE12" s="199"/>
      <c r="DFF12" s="199"/>
      <c r="DFG12" s="199"/>
      <c r="DFH12" s="199"/>
      <c r="DFI12" s="199"/>
      <c r="DFJ12" s="199"/>
      <c r="DFK12" s="199"/>
      <c r="DFL12" s="199"/>
      <c r="DFM12" s="199"/>
      <c r="DFN12" s="199"/>
      <c r="DFO12" s="199"/>
      <c r="DFP12" s="199"/>
      <c r="DFQ12" s="199"/>
      <c r="DFR12" s="199"/>
      <c r="DFS12" s="199"/>
      <c r="DFT12" s="199"/>
      <c r="DFU12" s="199"/>
      <c r="DFV12" s="199"/>
      <c r="DFW12" s="199"/>
      <c r="DFX12" s="199"/>
      <c r="DFY12" s="199"/>
      <c r="DFZ12" s="199"/>
      <c r="DGA12" s="199"/>
      <c r="DGB12" s="199"/>
      <c r="DGC12" s="199"/>
      <c r="DGD12" s="199"/>
      <c r="DGE12" s="199"/>
      <c r="DGF12" s="199"/>
      <c r="DGG12" s="199"/>
      <c r="DGH12" s="199"/>
      <c r="DGI12" s="199"/>
      <c r="DGJ12" s="199"/>
      <c r="DGK12" s="199"/>
      <c r="DGL12" s="199"/>
      <c r="DGM12" s="199"/>
      <c r="DGN12" s="199"/>
      <c r="DGO12" s="199"/>
      <c r="DGP12" s="199"/>
      <c r="DGQ12" s="199"/>
      <c r="DGR12" s="199"/>
      <c r="DGS12" s="199"/>
      <c r="DGT12" s="199"/>
      <c r="DGU12" s="199"/>
      <c r="DGV12" s="199"/>
      <c r="DGW12" s="199"/>
      <c r="DGX12" s="199"/>
      <c r="DGY12" s="199"/>
      <c r="DGZ12" s="199"/>
      <c r="DHA12" s="199"/>
      <c r="DHB12" s="199"/>
      <c r="DHC12" s="199"/>
      <c r="DHD12" s="199"/>
      <c r="DHE12" s="199"/>
      <c r="DHF12" s="199"/>
      <c r="DHG12" s="199"/>
      <c r="DHH12" s="199"/>
      <c r="DHI12" s="199"/>
      <c r="DHJ12" s="199"/>
      <c r="DHK12" s="199"/>
      <c r="DHL12" s="199"/>
      <c r="DHM12" s="199"/>
      <c r="DHN12" s="199"/>
      <c r="DHO12" s="199"/>
      <c r="DHP12" s="199"/>
      <c r="DHQ12" s="199"/>
      <c r="DHR12" s="199"/>
      <c r="DHS12" s="199"/>
      <c r="DHT12" s="199"/>
      <c r="DHU12" s="199"/>
      <c r="DHV12" s="199"/>
      <c r="DHW12" s="199"/>
      <c r="DHX12" s="199"/>
      <c r="DHY12" s="199"/>
      <c r="DHZ12" s="199"/>
      <c r="DIA12" s="199"/>
      <c r="DIB12" s="199"/>
      <c r="DIC12" s="199"/>
      <c r="DID12" s="199"/>
      <c r="DIE12" s="199"/>
      <c r="DIF12" s="199"/>
      <c r="DIG12" s="199"/>
      <c r="DIH12" s="199"/>
      <c r="DII12" s="199"/>
      <c r="DIJ12" s="199"/>
      <c r="DIK12" s="199"/>
      <c r="DIL12" s="199"/>
      <c r="DIM12" s="199"/>
      <c r="DIN12" s="199"/>
      <c r="DIO12" s="199"/>
      <c r="DIP12" s="199"/>
      <c r="DIQ12" s="199"/>
      <c r="DIR12" s="199"/>
      <c r="DIS12" s="199"/>
      <c r="DIT12" s="199"/>
      <c r="DIU12" s="199"/>
      <c r="DIV12" s="199"/>
      <c r="DIW12" s="199"/>
      <c r="DIX12" s="199"/>
      <c r="DIY12" s="199"/>
      <c r="DIZ12" s="199"/>
      <c r="DJA12" s="199"/>
      <c r="DJB12" s="199"/>
      <c r="DJC12" s="199"/>
      <c r="DJD12" s="199"/>
      <c r="DJE12" s="199"/>
      <c r="DJF12" s="199"/>
      <c r="DJG12" s="199"/>
      <c r="DJH12" s="199"/>
      <c r="DJI12" s="199"/>
      <c r="DJJ12" s="199"/>
      <c r="DJK12" s="199"/>
      <c r="DJL12" s="199"/>
      <c r="DJM12" s="199"/>
      <c r="DJN12" s="199"/>
      <c r="DJO12" s="199"/>
      <c r="DJP12" s="199"/>
      <c r="DJQ12" s="199"/>
      <c r="DJR12" s="199"/>
      <c r="DJS12" s="199"/>
      <c r="DJT12" s="199"/>
      <c r="DJU12" s="199"/>
      <c r="DJV12" s="199"/>
      <c r="DJW12" s="199"/>
      <c r="DJX12" s="199"/>
      <c r="DJY12" s="199"/>
      <c r="DJZ12" s="199"/>
      <c r="DKA12" s="199"/>
      <c r="DKB12" s="199"/>
      <c r="DKC12" s="199"/>
      <c r="DKD12" s="199"/>
      <c r="DKE12" s="199"/>
      <c r="DKF12" s="199"/>
      <c r="DKG12" s="199"/>
      <c r="DKH12" s="199"/>
      <c r="DKI12" s="199"/>
      <c r="DKJ12" s="199"/>
      <c r="DKK12" s="199"/>
      <c r="DKL12" s="199"/>
      <c r="DKM12" s="199"/>
      <c r="DKN12" s="199"/>
      <c r="DKO12" s="199"/>
      <c r="DKP12" s="199"/>
      <c r="DKQ12" s="199"/>
      <c r="DKR12" s="199"/>
      <c r="DKS12" s="199"/>
      <c r="DKT12" s="199"/>
      <c r="DKU12" s="199"/>
      <c r="DKV12" s="199"/>
      <c r="DKW12" s="199"/>
      <c r="DKX12" s="199"/>
      <c r="DKY12" s="199"/>
      <c r="DKZ12" s="199"/>
      <c r="DLA12" s="199"/>
      <c r="DLB12" s="199"/>
      <c r="DLC12" s="199"/>
      <c r="DLD12" s="199"/>
      <c r="DLE12" s="199"/>
      <c r="DLF12" s="199"/>
      <c r="DLG12" s="199"/>
      <c r="DLH12" s="199"/>
      <c r="DLI12" s="199"/>
      <c r="DLJ12" s="199"/>
      <c r="DLK12" s="199"/>
      <c r="DLL12" s="199"/>
      <c r="DLM12" s="199"/>
      <c r="DLN12" s="199"/>
      <c r="DLO12" s="199"/>
      <c r="DLP12" s="199"/>
      <c r="DLQ12" s="199"/>
      <c r="DLR12" s="199"/>
      <c r="DLS12" s="199"/>
      <c r="DLT12" s="199"/>
      <c r="DLU12" s="199"/>
      <c r="DLV12" s="199"/>
      <c r="DLW12" s="199"/>
      <c r="DLX12" s="199"/>
      <c r="DLY12" s="199"/>
      <c r="DLZ12" s="199"/>
      <c r="DMA12" s="199"/>
      <c r="DMB12" s="199"/>
      <c r="DMC12" s="199"/>
      <c r="DMD12" s="199"/>
      <c r="DME12" s="199"/>
      <c r="DMF12" s="199"/>
      <c r="DMG12" s="199"/>
      <c r="DMH12" s="199"/>
      <c r="DMI12" s="199"/>
      <c r="DMJ12" s="199"/>
      <c r="DMK12" s="199"/>
      <c r="DML12" s="199"/>
      <c r="DMM12" s="199"/>
      <c r="DMN12" s="199"/>
      <c r="DMO12" s="199"/>
      <c r="DMP12" s="199"/>
      <c r="DMQ12" s="199"/>
      <c r="DMR12" s="199"/>
      <c r="DMS12" s="199"/>
      <c r="DMT12" s="199"/>
      <c r="DMU12" s="199"/>
      <c r="DMV12" s="199"/>
      <c r="DMW12" s="199"/>
      <c r="DMX12" s="199"/>
      <c r="DMY12" s="199"/>
      <c r="DMZ12" s="199"/>
      <c r="DNA12" s="199"/>
      <c r="DNB12" s="199"/>
      <c r="DNC12" s="199"/>
      <c r="DND12" s="199"/>
      <c r="DNE12" s="199"/>
      <c r="DNF12" s="199"/>
      <c r="DNG12" s="199"/>
      <c r="DNH12" s="199"/>
      <c r="DNI12" s="199"/>
      <c r="DNJ12" s="199"/>
      <c r="DNK12" s="199"/>
      <c r="DNL12" s="199"/>
      <c r="DNM12" s="199"/>
      <c r="DNN12" s="199"/>
      <c r="DNO12" s="199"/>
      <c r="DNP12" s="199"/>
      <c r="DNQ12" s="199"/>
      <c r="DNR12" s="199"/>
      <c r="DNS12" s="199"/>
      <c r="DNT12" s="199"/>
      <c r="DNU12" s="199"/>
      <c r="DNV12" s="199"/>
      <c r="DNW12" s="199"/>
      <c r="DNX12" s="199"/>
      <c r="DNY12" s="199"/>
      <c r="DNZ12" s="199"/>
      <c r="DOA12" s="199"/>
      <c r="DOB12" s="199"/>
      <c r="DOC12" s="199"/>
      <c r="DOD12" s="199"/>
      <c r="DOE12" s="199"/>
      <c r="DOF12" s="199"/>
      <c r="DOG12" s="199"/>
      <c r="DOH12" s="199"/>
      <c r="DOI12" s="199"/>
      <c r="DOJ12" s="199"/>
      <c r="DOK12" s="199"/>
      <c r="DOL12" s="199"/>
      <c r="DOM12" s="199"/>
      <c r="DON12" s="199"/>
      <c r="DOO12" s="199"/>
      <c r="DOP12" s="199"/>
      <c r="DOQ12" s="199"/>
      <c r="DOR12" s="199"/>
      <c r="DOS12" s="199"/>
      <c r="DOT12" s="199"/>
      <c r="DOU12" s="199"/>
      <c r="DOV12" s="199"/>
      <c r="DOW12" s="199"/>
      <c r="DOX12" s="199"/>
      <c r="DOY12" s="199"/>
      <c r="DOZ12" s="199"/>
      <c r="DPA12" s="199"/>
      <c r="DPB12" s="199"/>
      <c r="DPC12" s="199"/>
      <c r="DPD12" s="199"/>
      <c r="DPE12" s="199"/>
      <c r="DPF12" s="199"/>
      <c r="DPG12" s="199"/>
      <c r="DPH12" s="199"/>
      <c r="DPI12" s="199"/>
      <c r="DPJ12" s="199"/>
      <c r="DPK12" s="199"/>
      <c r="DPL12" s="199"/>
      <c r="DPM12" s="199"/>
      <c r="DPN12" s="199"/>
      <c r="DPO12" s="199"/>
      <c r="DPP12" s="199"/>
      <c r="DPQ12" s="199"/>
      <c r="DPR12" s="199"/>
      <c r="DPS12" s="199"/>
      <c r="DPT12" s="199"/>
      <c r="DPU12" s="199"/>
      <c r="DPV12" s="199"/>
      <c r="DPW12" s="199"/>
      <c r="DPX12" s="199"/>
      <c r="DPY12" s="199"/>
      <c r="DPZ12" s="199"/>
      <c r="DQA12" s="199"/>
      <c r="DQB12" s="199"/>
      <c r="DQC12" s="199"/>
      <c r="DQD12" s="199"/>
      <c r="DQE12" s="199"/>
      <c r="DQF12" s="199"/>
      <c r="DQG12" s="199"/>
      <c r="DQH12" s="199"/>
      <c r="DQI12" s="199"/>
      <c r="DQJ12" s="199"/>
      <c r="DQK12" s="199"/>
      <c r="DQL12" s="199"/>
      <c r="DQM12" s="199"/>
      <c r="DQN12" s="199"/>
      <c r="DQO12" s="199"/>
      <c r="DQP12" s="199"/>
      <c r="DQQ12" s="199"/>
      <c r="DQR12" s="199"/>
      <c r="DQS12" s="199"/>
      <c r="DQT12" s="199"/>
      <c r="DQU12" s="199"/>
      <c r="DQV12" s="199"/>
      <c r="DQW12" s="199"/>
      <c r="DQX12" s="199"/>
      <c r="DQY12" s="199"/>
      <c r="DQZ12" s="199"/>
      <c r="DRA12" s="199"/>
      <c r="DRB12" s="199"/>
      <c r="DRC12" s="199"/>
      <c r="DRD12" s="199"/>
      <c r="DRE12" s="199"/>
      <c r="DRF12" s="199"/>
      <c r="DRG12" s="199"/>
      <c r="DRH12" s="199"/>
      <c r="DRI12" s="199"/>
      <c r="DRJ12" s="199"/>
      <c r="DRK12" s="199"/>
      <c r="DRL12" s="199"/>
      <c r="DRM12" s="199"/>
      <c r="DRN12" s="199"/>
      <c r="DRO12" s="199"/>
      <c r="DRP12" s="199"/>
      <c r="DRQ12" s="199"/>
      <c r="DRR12" s="199"/>
      <c r="DRS12" s="199"/>
      <c r="DRT12" s="199"/>
      <c r="DRU12" s="199"/>
      <c r="DRV12" s="199"/>
      <c r="DRW12" s="199"/>
      <c r="DRX12" s="199"/>
      <c r="DRY12" s="199"/>
      <c r="DRZ12" s="199"/>
      <c r="DSA12" s="199"/>
      <c r="DSB12" s="199"/>
      <c r="DSC12" s="199"/>
      <c r="DSD12" s="199"/>
      <c r="DSE12" s="199"/>
      <c r="DSF12" s="199"/>
      <c r="DSG12" s="199"/>
      <c r="DSH12" s="199"/>
      <c r="DSI12" s="199"/>
      <c r="DSJ12" s="199"/>
      <c r="DSK12" s="199"/>
      <c r="DSL12" s="199"/>
      <c r="DSM12" s="199"/>
      <c r="DSN12" s="199"/>
      <c r="DSO12" s="199"/>
      <c r="DSP12" s="199"/>
      <c r="DSQ12" s="199"/>
      <c r="DSR12" s="199"/>
      <c r="DSS12" s="199"/>
      <c r="DST12" s="199"/>
      <c r="DSU12" s="199"/>
      <c r="DSV12" s="199"/>
      <c r="DSW12" s="199"/>
      <c r="DSX12" s="199"/>
      <c r="DSY12" s="199"/>
      <c r="DSZ12" s="199"/>
      <c r="DTA12" s="199"/>
      <c r="DTB12" s="199"/>
      <c r="DTC12" s="199"/>
      <c r="DTD12" s="199"/>
      <c r="DTE12" s="199"/>
      <c r="DTF12" s="199"/>
      <c r="DTG12" s="199"/>
      <c r="DTH12" s="199"/>
      <c r="DTI12" s="199"/>
      <c r="DTJ12" s="199"/>
      <c r="DTK12" s="199"/>
      <c r="DTL12" s="199"/>
      <c r="DTM12" s="199"/>
      <c r="DTN12" s="199"/>
      <c r="DTO12" s="199"/>
      <c r="DTP12" s="199"/>
      <c r="DTQ12" s="199"/>
      <c r="DTR12" s="199"/>
      <c r="DTS12" s="199"/>
      <c r="DTT12" s="199"/>
      <c r="DTU12" s="199"/>
      <c r="DTV12" s="199"/>
      <c r="DTW12" s="199"/>
      <c r="DTX12" s="199"/>
      <c r="DTY12" s="199"/>
      <c r="DTZ12" s="199"/>
      <c r="DUA12" s="199"/>
      <c r="DUB12" s="199"/>
      <c r="DUC12" s="199"/>
      <c r="DUD12" s="199"/>
      <c r="DUE12" s="199"/>
      <c r="DUF12" s="199"/>
      <c r="DUG12" s="199"/>
      <c r="DUH12" s="199"/>
      <c r="DUI12" s="199"/>
      <c r="DUJ12" s="199"/>
      <c r="DUK12" s="199"/>
      <c r="DUL12" s="199"/>
      <c r="DUM12" s="199"/>
      <c r="DUN12" s="199"/>
      <c r="DUO12" s="199"/>
      <c r="DUP12" s="199"/>
      <c r="DUQ12" s="199"/>
      <c r="DUR12" s="199"/>
      <c r="DUS12" s="199"/>
      <c r="DUT12" s="199"/>
      <c r="DUU12" s="199"/>
      <c r="DUV12" s="199"/>
      <c r="DUW12" s="199"/>
      <c r="DUX12" s="199"/>
      <c r="DUY12" s="199"/>
      <c r="DUZ12" s="199"/>
      <c r="DVA12" s="199"/>
      <c r="DVB12" s="199"/>
      <c r="DVC12" s="199"/>
      <c r="DVD12" s="199"/>
      <c r="DVE12" s="199"/>
      <c r="DVF12" s="199"/>
      <c r="DVG12" s="199"/>
      <c r="DVH12" s="199"/>
      <c r="DVI12" s="199"/>
      <c r="DVJ12" s="199"/>
      <c r="DVK12" s="199"/>
      <c r="DVL12" s="199"/>
      <c r="DVM12" s="199"/>
      <c r="DVN12" s="199"/>
      <c r="DVO12" s="199"/>
      <c r="DVP12" s="199"/>
      <c r="DVQ12" s="199"/>
      <c r="DVR12" s="199"/>
      <c r="DVS12" s="199"/>
      <c r="DVT12" s="199"/>
      <c r="DVU12" s="199"/>
      <c r="DVV12" s="199"/>
      <c r="DVW12" s="199"/>
      <c r="DVX12" s="199"/>
      <c r="DVY12" s="199"/>
      <c r="DVZ12" s="199"/>
      <c r="DWA12" s="199"/>
      <c r="DWB12" s="199"/>
      <c r="DWC12" s="199"/>
      <c r="DWD12" s="199"/>
      <c r="DWE12" s="199"/>
      <c r="DWF12" s="199"/>
      <c r="DWG12" s="199"/>
      <c r="DWH12" s="199"/>
      <c r="DWI12" s="199"/>
      <c r="DWJ12" s="199"/>
      <c r="DWK12" s="199"/>
      <c r="DWL12" s="199"/>
      <c r="DWM12" s="199"/>
      <c r="DWN12" s="199"/>
      <c r="DWO12" s="199"/>
      <c r="DWP12" s="199"/>
      <c r="DWQ12" s="199"/>
      <c r="DWR12" s="199"/>
      <c r="DWS12" s="199"/>
      <c r="DWT12" s="199"/>
      <c r="DWU12" s="199"/>
      <c r="DWV12" s="199"/>
      <c r="DWW12" s="199"/>
      <c r="DWX12" s="199"/>
      <c r="DWY12" s="199"/>
      <c r="DWZ12" s="199"/>
      <c r="DXA12" s="199"/>
      <c r="DXB12" s="199"/>
      <c r="DXC12" s="199"/>
      <c r="DXD12" s="199"/>
      <c r="DXE12" s="199"/>
      <c r="DXF12" s="199"/>
      <c r="DXG12" s="199"/>
      <c r="DXH12" s="199"/>
      <c r="DXI12" s="199"/>
      <c r="DXJ12" s="199"/>
      <c r="DXK12" s="199"/>
      <c r="DXL12" s="199"/>
      <c r="DXM12" s="199"/>
      <c r="DXN12" s="199"/>
      <c r="DXO12" s="199"/>
      <c r="DXP12" s="199"/>
      <c r="DXQ12" s="199"/>
      <c r="DXR12" s="199"/>
      <c r="DXS12" s="199"/>
      <c r="DXT12" s="199"/>
      <c r="DXU12" s="199"/>
      <c r="DXV12" s="199"/>
      <c r="DXW12" s="199"/>
      <c r="DXX12" s="199"/>
      <c r="DXY12" s="199"/>
      <c r="DXZ12" s="199"/>
      <c r="DYA12" s="199"/>
      <c r="DYB12" s="199"/>
      <c r="DYC12" s="199"/>
      <c r="DYD12" s="199"/>
      <c r="DYE12" s="199"/>
      <c r="DYF12" s="199"/>
      <c r="DYG12" s="199"/>
      <c r="DYH12" s="199"/>
      <c r="DYI12" s="199"/>
      <c r="DYJ12" s="199"/>
      <c r="DYK12" s="199"/>
      <c r="DYL12" s="199"/>
      <c r="DYM12" s="199"/>
      <c r="DYN12" s="199"/>
      <c r="DYO12" s="199"/>
      <c r="DYP12" s="199"/>
      <c r="DYQ12" s="199"/>
      <c r="DYR12" s="199"/>
      <c r="DYS12" s="199"/>
      <c r="DYT12" s="199"/>
      <c r="DYU12" s="199"/>
      <c r="DYV12" s="199"/>
      <c r="DYW12" s="199"/>
      <c r="DYX12" s="199"/>
      <c r="DYY12" s="199"/>
      <c r="DYZ12" s="199"/>
      <c r="DZA12" s="199"/>
      <c r="DZB12" s="199"/>
      <c r="DZC12" s="199"/>
      <c r="DZD12" s="199"/>
      <c r="DZE12" s="199"/>
      <c r="DZF12" s="199"/>
      <c r="DZG12" s="199"/>
      <c r="DZH12" s="199"/>
      <c r="DZI12" s="199"/>
      <c r="DZJ12" s="199"/>
      <c r="DZK12" s="199"/>
      <c r="DZL12" s="199"/>
      <c r="DZM12" s="199"/>
      <c r="DZN12" s="199"/>
      <c r="DZO12" s="199"/>
      <c r="DZP12" s="199"/>
      <c r="DZQ12" s="199"/>
      <c r="DZR12" s="199"/>
      <c r="DZS12" s="199"/>
      <c r="DZT12" s="199"/>
      <c r="DZU12" s="199"/>
      <c r="DZV12" s="199"/>
      <c r="DZW12" s="199"/>
      <c r="DZX12" s="199"/>
      <c r="DZY12" s="199"/>
      <c r="DZZ12" s="199"/>
      <c r="EAA12" s="199"/>
      <c r="EAB12" s="199"/>
      <c r="EAC12" s="199"/>
      <c r="EAD12" s="199"/>
      <c r="EAE12" s="199"/>
      <c r="EAF12" s="199"/>
      <c r="EAG12" s="199"/>
      <c r="EAH12" s="199"/>
      <c r="EAI12" s="199"/>
      <c r="EAJ12" s="199"/>
      <c r="EAK12" s="199"/>
      <c r="EAL12" s="199"/>
      <c r="EAM12" s="199"/>
      <c r="EAN12" s="199"/>
      <c r="EAO12" s="199"/>
      <c r="EAP12" s="199"/>
      <c r="EAQ12" s="199"/>
      <c r="EAR12" s="199"/>
      <c r="EAS12" s="199"/>
      <c r="EAT12" s="199"/>
      <c r="EAU12" s="199"/>
      <c r="EAV12" s="199"/>
      <c r="EAW12" s="199"/>
      <c r="EAX12" s="199"/>
      <c r="EAY12" s="199"/>
      <c r="EAZ12" s="199"/>
      <c r="EBA12" s="199"/>
      <c r="EBB12" s="199"/>
      <c r="EBC12" s="199"/>
      <c r="EBD12" s="199"/>
      <c r="EBE12" s="199"/>
      <c r="EBF12" s="199"/>
      <c r="EBG12" s="199"/>
      <c r="EBH12" s="199"/>
      <c r="EBI12" s="199"/>
      <c r="EBJ12" s="199"/>
      <c r="EBK12" s="199"/>
      <c r="EBL12" s="199"/>
      <c r="EBM12" s="199"/>
      <c r="EBN12" s="199"/>
      <c r="EBO12" s="199"/>
      <c r="EBP12" s="199"/>
      <c r="EBQ12" s="199"/>
      <c r="EBR12" s="199"/>
      <c r="EBS12" s="199"/>
      <c r="EBT12" s="199"/>
      <c r="EBU12" s="199"/>
      <c r="EBV12" s="199"/>
      <c r="EBW12" s="199"/>
      <c r="EBX12" s="199"/>
      <c r="EBY12" s="199"/>
      <c r="EBZ12" s="199"/>
      <c r="ECA12" s="199"/>
      <c r="ECB12" s="199"/>
      <c r="ECC12" s="199"/>
      <c r="ECD12" s="199"/>
      <c r="ECE12" s="199"/>
      <c r="ECF12" s="199"/>
      <c r="ECG12" s="199"/>
      <c r="ECH12" s="199"/>
      <c r="ECI12" s="199"/>
      <c r="ECJ12" s="199"/>
      <c r="ECK12" s="199"/>
      <c r="ECL12" s="199"/>
      <c r="ECM12" s="199"/>
      <c r="ECN12" s="199"/>
      <c r="ECO12" s="199"/>
      <c r="ECP12" s="199"/>
      <c r="ECQ12" s="199"/>
      <c r="ECR12" s="199"/>
      <c r="ECS12" s="199"/>
      <c r="ECT12" s="199"/>
      <c r="ECU12" s="199"/>
      <c r="ECV12" s="199"/>
      <c r="ECW12" s="199"/>
      <c r="ECX12" s="199"/>
      <c r="ECY12" s="199"/>
      <c r="ECZ12" s="199"/>
      <c r="EDA12" s="199"/>
      <c r="EDB12" s="199"/>
      <c r="EDC12" s="199"/>
      <c r="EDD12" s="199"/>
      <c r="EDE12" s="199"/>
      <c r="EDF12" s="199"/>
      <c r="EDG12" s="199"/>
      <c r="EDH12" s="199"/>
      <c r="EDI12" s="199"/>
      <c r="EDJ12" s="199"/>
      <c r="EDK12" s="199"/>
      <c r="EDL12" s="199"/>
      <c r="EDM12" s="199"/>
      <c r="EDN12" s="199"/>
      <c r="EDO12" s="199"/>
      <c r="EDP12" s="199"/>
      <c r="EDQ12" s="199"/>
      <c r="EDR12" s="199"/>
      <c r="EDS12" s="199"/>
      <c r="EDT12" s="199"/>
      <c r="EDU12" s="199"/>
      <c r="EDV12" s="199"/>
      <c r="EDW12" s="199"/>
      <c r="EDX12" s="199"/>
      <c r="EDY12" s="199"/>
      <c r="EDZ12" s="199"/>
      <c r="EEA12" s="199"/>
      <c r="EEB12" s="199"/>
      <c r="EEC12" s="199"/>
      <c r="EED12" s="199"/>
      <c r="EEE12" s="199"/>
      <c r="EEF12" s="199"/>
      <c r="EEG12" s="199"/>
      <c r="EEH12" s="199"/>
      <c r="EEI12" s="199"/>
      <c r="EEJ12" s="199"/>
      <c r="EEK12" s="199"/>
      <c r="EEL12" s="199"/>
      <c r="EEM12" s="199"/>
      <c r="EEN12" s="199"/>
      <c r="EEO12" s="199"/>
      <c r="EEP12" s="199"/>
      <c r="EEQ12" s="199"/>
      <c r="EER12" s="199"/>
      <c r="EES12" s="199"/>
      <c r="EET12" s="199"/>
      <c r="EEU12" s="199"/>
      <c r="EEV12" s="199"/>
      <c r="EEW12" s="199"/>
      <c r="EEX12" s="199"/>
      <c r="EEY12" s="199"/>
      <c r="EEZ12" s="199"/>
      <c r="EFA12" s="199"/>
      <c r="EFB12" s="199"/>
      <c r="EFC12" s="199"/>
      <c r="EFD12" s="199"/>
      <c r="EFE12" s="199"/>
      <c r="EFF12" s="199"/>
      <c r="EFG12" s="199"/>
      <c r="EFH12" s="199"/>
      <c r="EFI12" s="199"/>
      <c r="EFJ12" s="199"/>
      <c r="EFK12" s="199"/>
      <c r="EFL12" s="199"/>
      <c r="EFM12" s="199"/>
      <c r="EFN12" s="199"/>
      <c r="EFO12" s="199"/>
      <c r="EFP12" s="199"/>
      <c r="EFQ12" s="199"/>
      <c r="EFR12" s="199"/>
      <c r="EFS12" s="199"/>
      <c r="EFT12" s="199"/>
      <c r="EFU12" s="199"/>
      <c r="EFV12" s="199"/>
      <c r="EFW12" s="199"/>
      <c r="EFX12" s="199"/>
      <c r="EFY12" s="199"/>
      <c r="EFZ12" s="199"/>
      <c r="EGA12" s="199"/>
      <c r="EGB12" s="199"/>
      <c r="EGC12" s="199"/>
      <c r="EGD12" s="199"/>
      <c r="EGE12" s="199"/>
      <c r="EGF12" s="199"/>
      <c r="EGG12" s="199"/>
      <c r="EGH12" s="199"/>
      <c r="EGI12" s="199"/>
      <c r="EGJ12" s="199"/>
      <c r="EGK12" s="199"/>
      <c r="EGL12" s="199"/>
      <c r="EGM12" s="199"/>
      <c r="EGN12" s="199"/>
      <c r="EGO12" s="199"/>
      <c r="EGP12" s="199"/>
      <c r="EGQ12" s="199"/>
      <c r="EGR12" s="199"/>
      <c r="EGS12" s="199"/>
      <c r="EGT12" s="199"/>
      <c r="EGU12" s="199"/>
      <c r="EGV12" s="199"/>
      <c r="EGW12" s="199"/>
      <c r="EGX12" s="199"/>
      <c r="EGY12" s="199"/>
      <c r="EGZ12" s="199"/>
      <c r="EHA12" s="199"/>
      <c r="EHB12" s="199"/>
      <c r="EHC12" s="199"/>
      <c r="EHD12" s="199"/>
      <c r="EHE12" s="199"/>
      <c r="EHF12" s="199"/>
      <c r="EHG12" s="199"/>
      <c r="EHH12" s="199"/>
      <c r="EHI12" s="199"/>
      <c r="EHJ12" s="199"/>
      <c r="EHK12" s="199"/>
      <c r="EHL12" s="199"/>
      <c r="EHM12" s="199"/>
      <c r="EHN12" s="199"/>
      <c r="EHO12" s="199"/>
      <c r="EHP12" s="199"/>
      <c r="EHQ12" s="199"/>
      <c r="EHR12" s="199"/>
      <c r="EHS12" s="199"/>
      <c r="EHT12" s="199"/>
      <c r="EHU12" s="199"/>
      <c r="EHV12" s="199"/>
      <c r="EHW12" s="199"/>
      <c r="EHX12" s="199"/>
      <c r="EHY12" s="199"/>
      <c r="EHZ12" s="199"/>
      <c r="EIA12" s="199"/>
      <c r="EIB12" s="199"/>
      <c r="EIC12" s="199"/>
      <c r="EID12" s="199"/>
      <c r="EIE12" s="199"/>
      <c r="EIF12" s="199"/>
      <c r="EIG12" s="199"/>
      <c r="EIH12" s="199"/>
      <c r="EII12" s="199"/>
      <c r="EIJ12" s="199"/>
      <c r="EIK12" s="199"/>
      <c r="EIL12" s="199"/>
      <c r="EIM12" s="199"/>
      <c r="EIN12" s="199"/>
      <c r="EIO12" s="199"/>
      <c r="EIP12" s="199"/>
      <c r="EIQ12" s="199"/>
      <c r="EIR12" s="199"/>
      <c r="EIS12" s="199"/>
      <c r="EIT12" s="199"/>
      <c r="EIU12" s="199"/>
      <c r="EIV12" s="199"/>
      <c r="EIW12" s="199"/>
      <c r="EIX12" s="199"/>
      <c r="EIY12" s="199"/>
      <c r="EIZ12" s="199"/>
      <c r="EJA12" s="199"/>
      <c r="EJB12" s="199"/>
      <c r="EJC12" s="199"/>
      <c r="EJD12" s="199"/>
      <c r="EJE12" s="199"/>
      <c r="EJF12" s="199"/>
      <c r="EJG12" s="199"/>
      <c r="EJH12" s="199"/>
      <c r="EJI12" s="199"/>
      <c r="EJJ12" s="199"/>
      <c r="EJK12" s="199"/>
      <c r="EJL12" s="199"/>
      <c r="EJM12" s="199"/>
      <c r="EJN12" s="199"/>
      <c r="EJO12" s="199"/>
      <c r="EJP12" s="199"/>
      <c r="EJQ12" s="199"/>
      <c r="EJR12" s="199"/>
      <c r="EJS12" s="199"/>
      <c r="EJT12" s="199"/>
      <c r="EJU12" s="199"/>
      <c r="EJV12" s="199"/>
      <c r="EJW12" s="199"/>
      <c r="EJX12" s="199"/>
      <c r="EJY12" s="199"/>
      <c r="EJZ12" s="199"/>
      <c r="EKA12" s="199"/>
      <c r="EKB12" s="199"/>
      <c r="EKC12" s="199"/>
      <c r="EKD12" s="199"/>
      <c r="EKE12" s="199"/>
      <c r="EKF12" s="199"/>
      <c r="EKG12" s="199"/>
      <c r="EKH12" s="199"/>
      <c r="EKI12" s="199"/>
      <c r="EKJ12" s="199"/>
      <c r="EKK12" s="199"/>
      <c r="EKL12" s="199"/>
      <c r="EKM12" s="199"/>
      <c r="EKN12" s="199"/>
      <c r="EKO12" s="199"/>
      <c r="EKP12" s="199"/>
      <c r="EKQ12" s="199"/>
      <c r="EKR12" s="199"/>
      <c r="EKS12" s="199"/>
      <c r="EKT12" s="199"/>
      <c r="EKU12" s="199"/>
      <c r="EKV12" s="199"/>
      <c r="EKW12" s="199"/>
      <c r="EKX12" s="199"/>
      <c r="EKY12" s="199"/>
      <c r="EKZ12" s="199"/>
      <c r="ELA12" s="199"/>
      <c r="ELB12" s="199"/>
      <c r="ELC12" s="199"/>
      <c r="ELD12" s="199"/>
      <c r="ELE12" s="199"/>
      <c r="ELF12" s="199"/>
      <c r="ELG12" s="199"/>
      <c r="ELH12" s="199"/>
      <c r="ELI12" s="199"/>
      <c r="ELJ12" s="199"/>
      <c r="ELK12" s="199"/>
      <c r="ELL12" s="199"/>
      <c r="ELM12" s="199"/>
      <c r="ELN12" s="199"/>
      <c r="ELO12" s="199"/>
      <c r="ELP12" s="199"/>
      <c r="ELQ12" s="199"/>
      <c r="ELR12" s="199"/>
      <c r="ELS12" s="199"/>
      <c r="ELT12" s="199"/>
      <c r="ELU12" s="199"/>
      <c r="ELV12" s="199"/>
      <c r="ELW12" s="199"/>
      <c r="ELX12" s="199"/>
      <c r="ELY12" s="199"/>
      <c r="ELZ12" s="199"/>
      <c r="EMA12" s="199"/>
      <c r="EMB12" s="199"/>
      <c r="EMC12" s="199"/>
      <c r="EMD12" s="199"/>
      <c r="EME12" s="199"/>
      <c r="EMF12" s="199"/>
      <c r="EMG12" s="199"/>
      <c r="EMH12" s="199"/>
      <c r="EMI12" s="199"/>
      <c r="EMJ12" s="199"/>
      <c r="EMK12" s="199"/>
      <c r="EML12" s="199"/>
      <c r="EMM12" s="199"/>
      <c r="EMN12" s="199"/>
      <c r="EMO12" s="199"/>
      <c r="EMP12" s="199"/>
      <c r="EMQ12" s="199"/>
      <c r="EMR12" s="199"/>
      <c r="EMS12" s="199"/>
      <c r="EMT12" s="199"/>
      <c r="EMU12" s="199"/>
      <c r="EMV12" s="199"/>
      <c r="EMW12" s="199"/>
      <c r="EMX12" s="199"/>
      <c r="EMY12" s="199"/>
      <c r="EMZ12" s="199"/>
      <c r="ENA12" s="199"/>
      <c r="ENB12" s="199"/>
      <c r="ENC12" s="199"/>
      <c r="END12" s="199"/>
      <c r="ENE12" s="199"/>
      <c r="ENF12" s="199"/>
      <c r="ENG12" s="199"/>
      <c r="ENH12" s="199"/>
      <c r="ENI12" s="199"/>
      <c r="ENJ12" s="199"/>
      <c r="ENK12" s="199"/>
      <c r="ENL12" s="199"/>
      <c r="ENM12" s="199"/>
      <c r="ENN12" s="199"/>
      <c r="ENO12" s="199"/>
      <c r="ENP12" s="199"/>
      <c r="ENQ12" s="199"/>
      <c r="ENR12" s="199"/>
      <c r="ENS12" s="199"/>
      <c r="ENT12" s="199"/>
      <c r="ENU12" s="199"/>
      <c r="ENV12" s="199"/>
      <c r="ENW12" s="199"/>
      <c r="ENX12" s="199"/>
      <c r="ENY12" s="199"/>
      <c r="ENZ12" s="199"/>
      <c r="EOA12" s="199"/>
      <c r="EOB12" s="199"/>
      <c r="EOC12" s="199"/>
      <c r="EOD12" s="199"/>
      <c r="EOE12" s="199"/>
      <c r="EOF12" s="199"/>
      <c r="EOG12" s="199"/>
      <c r="EOH12" s="199"/>
      <c r="EOI12" s="199"/>
      <c r="EOJ12" s="199"/>
      <c r="EOK12" s="199"/>
      <c r="EOL12" s="199"/>
      <c r="EOM12" s="199"/>
      <c r="EON12" s="199"/>
      <c r="EOO12" s="199"/>
      <c r="EOP12" s="199"/>
      <c r="EOQ12" s="199"/>
      <c r="EOR12" s="199"/>
      <c r="EOS12" s="199"/>
      <c r="EOT12" s="199"/>
      <c r="EOU12" s="199"/>
      <c r="EOV12" s="199"/>
      <c r="EOW12" s="199"/>
      <c r="EOX12" s="199"/>
      <c r="EOY12" s="199"/>
      <c r="EOZ12" s="199"/>
      <c r="EPA12" s="199"/>
      <c r="EPB12" s="199"/>
      <c r="EPC12" s="199"/>
      <c r="EPD12" s="199"/>
      <c r="EPE12" s="199"/>
      <c r="EPF12" s="199"/>
      <c r="EPG12" s="199"/>
      <c r="EPH12" s="199"/>
      <c r="EPI12" s="199"/>
      <c r="EPJ12" s="199"/>
      <c r="EPK12" s="199"/>
      <c r="EPL12" s="199"/>
      <c r="EPM12" s="199"/>
      <c r="EPN12" s="199"/>
      <c r="EPO12" s="199"/>
      <c r="EPP12" s="199"/>
      <c r="EPQ12" s="199"/>
      <c r="EPR12" s="199"/>
      <c r="EPS12" s="199"/>
      <c r="EPT12" s="199"/>
      <c r="EPU12" s="199"/>
      <c r="EPV12" s="199"/>
      <c r="EPW12" s="199"/>
      <c r="EPX12" s="199"/>
      <c r="EPY12" s="199"/>
      <c r="EPZ12" s="199"/>
      <c r="EQA12" s="199"/>
      <c r="EQB12" s="199"/>
      <c r="EQC12" s="199"/>
      <c r="EQD12" s="199"/>
      <c r="EQE12" s="199"/>
      <c r="EQF12" s="199"/>
      <c r="EQG12" s="199"/>
      <c r="EQH12" s="199"/>
      <c r="EQI12" s="199"/>
      <c r="EQJ12" s="199"/>
      <c r="EQK12" s="199"/>
      <c r="EQL12" s="199"/>
      <c r="EQM12" s="199"/>
      <c r="EQN12" s="199"/>
      <c r="EQO12" s="199"/>
      <c r="EQP12" s="199"/>
      <c r="EQQ12" s="199"/>
      <c r="EQR12" s="199"/>
      <c r="EQS12" s="199"/>
      <c r="EQT12" s="199"/>
      <c r="EQU12" s="199"/>
      <c r="EQV12" s="199"/>
      <c r="EQW12" s="199"/>
      <c r="EQX12" s="199"/>
      <c r="EQY12" s="199"/>
      <c r="EQZ12" s="199"/>
      <c r="ERA12" s="199"/>
      <c r="ERB12" s="199"/>
      <c r="ERC12" s="199"/>
      <c r="ERD12" s="199"/>
      <c r="ERE12" s="199"/>
      <c r="ERF12" s="199"/>
      <c r="ERG12" s="199"/>
      <c r="ERH12" s="199"/>
      <c r="ERI12" s="199"/>
      <c r="ERJ12" s="199"/>
      <c r="ERK12" s="199"/>
      <c r="ERL12" s="199"/>
      <c r="ERM12" s="199"/>
      <c r="ERN12" s="199"/>
      <c r="ERO12" s="199"/>
      <c r="ERP12" s="199"/>
      <c r="ERQ12" s="199"/>
      <c r="ERR12" s="199"/>
      <c r="ERS12" s="199"/>
      <c r="ERT12" s="199"/>
      <c r="ERU12" s="199"/>
      <c r="ERV12" s="199"/>
      <c r="ERW12" s="199"/>
      <c r="ERX12" s="199"/>
      <c r="ERY12" s="199"/>
      <c r="ERZ12" s="199"/>
      <c r="ESA12" s="199"/>
      <c r="ESB12" s="199"/>
      <c r="ESC12" s="199"/>
      <c r="ESD12" s="199"/>
      <c r="ESE12" s="199"/>
      <c r="ESF12" s="199"/>
      <c r="ESG12" s="199"/>
      <c r="ESH12" s="199"/>
      <c r="ESI12" s="199"/>
      <c r="ESJ12" s="199"/>
      <c r="ESK12" s="199"/>
      <c r="ESL12" s="199"/>
      <c r="ESM12" s="199"/>
      <c r="ESN12" s="199"/>
      <c r="ESO12" s="199"/>
      <c r="ESP12" s="199"/>
      <c r="ESQ12" s="199"/>
      <c r="ESR12" s="199"/>
      <c r="ESS12" s="199"/>
      <c r="EST12" s="199"/>
      <c r="ESU12" s="199"/>
      <c r="ESV12" s="199"/>
      <c r="ESW12" s="199"/>
      <c r="ESX12" s="199"/>
      <c r="ESY12" s="199"/>
      <c r="ESZ12" s="199"/>
      <c r="ETA12" s="199"/>
      <c r="ETB12" s="199"/>
      <c r="ETC12" s="199"/>
      <c r="ETD12" s="199"/>
      <c r="ETE12" s="199"/>
      <c r="ETF12" s="199"/>
      <c r="ETG12" s="199"/>
      <c r="ETH12" s="199"/>
      <c r="ETI12" s="199"/>
      <c r="ETJ12" s="199"/>
      <c r="ETK12" s="199"/>
      <c r="ETL12" s="199"/>
      <c r="ETM12" s="199"/>
      <c r="ETN12" s="199"/>
      <c r="ETO12" s="199"/>
      <c r="ETP12" s="199"/>
      <c r="ETQ12" s="199"/>
      <c r="ETR12" s="199"/>
      <c r="ETS12" s="199"/>
      <c r="ETT12" s="199"/>
      <c r="ETU12" s="199"/>
      <c r="ETV12" s="199"/>
      <c r="ETW12" s="199"/>
      <c r="ETX12" s="199"/>
      <c r="ETY12" s="199"/>
      <c r="ETZ12" s="199"/>
      <c r="EUA12" s="199"/>
      <c r="EUB12" s="199"/>
      <c r="EUC12" s="199"/>
      <c r="EUD12" s="199"/>
      <c r="EUE12" s="199"/>
      <c r="EUF12" s="199"/>
      <c r="EUG12" s="199"/>
      <c r="EUH12" s="199"/>
      <c r="EUI12" s="199"/>
      <c r="EUJ12" s="199"/>
      <c r="EUK12" s="199"/>
      <c r="EUL12" s="199"/>
      <c r="EUM12" s="199"/>
      <c r="EUN12" s="199"/>
      <c r="EUO12" s="199"/>
      <c r="EUP12" s="199"/>
      <c r="EUQ12" s="199"/>
      <c r="EUR12" s="199"/>
      <c r="EUS12" s="199"/>
      <c r="EUT12" s="199"/>
      <c r="EUU12" s="199"/>
      <c r="EUV12" s="199"/>
      <c r="EUW12" s="199"/>
      <c r="EUX12" s="199"/>
      <c r="EUY12" s="199"/>
      <c r="EUZ12" s="199"/>
      <c r="EVA12" s="199"/>
      <c r="EVB12" s="199"/>
      <c r="EVC12" s="199"/>
      <c r="EVD12" s="199"/>
      <c r="EVE12" s="199"/>
      <c r="EVF12" s="199"/>
      <c r="EVG12" s="199"/>
      <c r="EVH12" s="199"/>
      <c r="EVI12" s="199"/>
      <c r="EVJ12" s="199"/>
      <c r="EVK12" s="199"/>
      <c r="EVL12" s="199"/>
      <c r="EVM12" s="199"/>
      <c r="EVN12" s="199"/>
      <c r="EVO12" s="199"/>
      <c r="EVP12" s="199"/>
      <c r="EVQ12" s="199"/>
      <c r="EVR12" s="199"/>
      <c r="EVS12" s="199"/>
      <c r="EVT12" s="199"/>
      <c r="EVU12" s="199"/>
      <c r="EVV12" s="199"/>
      <c r="EVW12" s="199"/>
      <c r="EVX12" s="199"/>
      <c r="EVY12" s="199"/>
      <c r="EVZ12" s="199"/>
      <c r="EWA12" s="199"/>
      <c r="EWB12" s="199"/>
      <c r="EWC12" s="199"/>
      <c r="EWD12" s="199"/>
      <c r="EWE12" s="199"/>
      <c r="EWF12" s="199"/>
      <c r="EWG12" s="199"/>
      <c r="EWH12" s="199"/>
      <c r="EWI12" s="199"/>
      <c r="EWJ12" s="199"/>
      <c r="EWK12" s="199"/>
      <c r="EWL12" s="199"/>
      <c r="EWM12" s="199"/>
      <c r="EWN12" s="199"/>
      <c r="EWO12" s="199"/>
      <c r="EWP12" s="199"/>
      <c r="EWQ12" s="199"/>
      <c r="EWR12" s="199"/>
      <c r="EWS12" s="199"/>
      <c r="EWT12" s="199"/>
      <c r="EWU12" s="199"/>
      <c r="EWV12" s="199"/>
      <c r="EWW12" s="199"/>
      <c r="EWX12" s="199"/>
      <c r="EWY12" s="199"/>
      <c r="EWZ12" s="199"/>
      <c r="EXA12" s="199"/>
      <c r="EXB12" s="199"/>
      <c r="EXC12" s="199"/>
      <c r="EXD12" s="199"/>
      <c r="EXE12" s="199"/>
      <c r="EXF12" s="199"/>
      <c r="EXG12" s="199"/>
      <c r="EXH12" s="199"/>
      <c r="EXI12" s="199"/>
      <c r="EXJ12" s="199"/>
      <c r="EXK12" s="199"/>
      <c r="EXL12" s="199"/>
      <c r="EXM12" s="199"/>
      <c r="EXN12" s="199"/>
      <c r="EXO12" s="199"/>
      <c r="EXP12" s="199"/>
      <c r="EXQ12" s="199"/>
      <c r="EXR12" s="199"/>
      <c r="EXS12" s="199"/>
      <c r="EXT12" s="199"/>
      <c r="EXU12" s="199"/>
      <c r="EXV12" s="199"/>
      <c r="EXW12" s="199"/>
      <c r="EXX12" s="199"/>
      <c r="EXY12" s="199"/>
      <c r="EXZ12" s="199"/>
      <c r="EYA12" s="199"/>
      <c r="EYB12" s="199"/>
      <c r="EYC12" s="199"/>
      <c r="EYD12" s="199"/>
      <c r="EYE12" s="199"/>
      <c r="EYF12" s="199"/>
      <c r="EYG12" s="199"/>
      <c r="EYH12" s="199"/>
      <c r="EYI12" s="199"/>
      <c r="EYJ12" s="199"/>
      <c r="EYK12" s="199"/>
      <c r="EYL12" s="199"/>
      <c r="EYM12" s="199"/>
      <c r="EYN12" s="199"/>
      <c r="EYO12" s="199"/>
      <c r="EYP12" s="199"/>
      <c r="EYQ12" s="199"/>
      <c r="EYR12" s="199"/>
      <c r="EYS12" s="199"/>
      <c r="EYT12" s="199"/>
      <c r="EYU12" s="199"/>
      <c r="EYV12" s="199"/>
      <c r="EYW12" s="199"/>
      <c r="EYX12" s="199"/>
      <c r="EYY12" s="199"/>
      <c r="EYZ12" s="199"/>
      <c r="EZA12" s="199"/>
      <c r="EZB12" s="199"/>
      <c r="EZC12" s="199"/>
      <c r="EZD12" s="199"/>
      <c r="EZE12" s="199"/>
      <c r="EZF12" s="199"/>
      <c r="EZG12" s="199"/>
      <c r="EZH12" s="199"/>
      <c r="EZI12" s="199"/>
      <c r="EZJ12" s="199"/>
      <c r="EZK12" s="199"/>
      <c r="EZL12" s="199"/>
      <c r="EZM12" s="199"/>
      <c r="EZN12" s="199"/>
      <c r="EZO12" s="199"/>
      <c r="EZP12" s="199"/>
      <c r="EZQ12" s="199"/>
      <c r="EZR12" s="199"/>
      <c r="EZS12" s="199"/>
      <c r="EZT12" s="199"/>
      <c r="EZU12" s="199"/>
      <c r="EZV12" s="199"/>
      <c r="EZW12" s="199"/>
      <c r="EZX12" s="199"/>
      <c r="EZY12" s="199"/>
      <c r="EZZ12" s="199"/>
      <c r="FAA12" s="199"/>
      <c r="FAB12" s="199"/>
      <c r="FAC12" s="199"/>
      <c r="FAD12" s="199"/>
      <c r="FAE12" s="199"/>
      <c r="FAF12" s="199"/>
      <c r="FAG12" s="199"/>
      <c r="FAH12" s="199"/>
      <c r="FAI12" s="199"/>
      <c r="FAJ12" s="199"/>
      <c r="FAK12" s="199"/>
      <c r="FAL12" s="199"/>
      <c r="FAM12" s="199"/>
      <c r="FAN12" s="199"/>
      <c r="FAO12" s="199"/>
      <c r="FAP12" s="199"/>
      <c r="FAQ12" s="199"/>
      <c r="FAR12" s="199"/>
      <c r="FAS12" s="199"/>
      <c r="FAT12" s="199"/>
      <c r="FAU12" s="199"/>
      <c r="FAV12" s="199"/>
      <c r="FAW12" s="199"/>
      <c r="FAX12" s="199"/>
      <c r="FAY12" s="199"/>
      <c r="FAZ12" s="199"/>
      <c r="FBA12" s="199"/>
      <c r="FBB12" s="199"/>
      <c r="FBC12" s="199"/>
      <c r="FBD12" s="199"/>
      <c r="FBE12" s="199"/>
      <c r="FBF12" s="199"/>
      <c r="FBG12" s="199"/>
      <c r="FBH12" s="199"/>
      <c r="FBI12" s="199"/>
      <c r="FBJ12" s="199"/>
      <c r="FBK12" s="199"/>
      <c r="FBL12" s="199"/>
      <c r="FBM12" s="199"/>
      <c r="FBN12" s="199"/>
      <c r="FBO12" s="199"/>
      <c r="FBP12" s="199"/>
      <c r="FBQ12" s="199"/>
      <c r="FBR12" s="199"/>
      <c r="FBS12" s="199"/>
      <c r="FBT12" s="199"/>
      <c r="FBU12" s="199"/>
      <c r="FBV12" s="199"/>
      <c r="FBW12" s="199"/>
      <c r="FBX12" s="199"/>
      <c r="FBY12" s="199"/>
      <c r="FBZ12" s="199"/>
      <c r="FCA12" s="199"/>
      <c r="FCB12" s="199"/>
      <c r="FCC12" s="199"/>
      <c r="FCD12" s="199"/>
      <c r="FCE12" s="199"/>
      <c r="FCF12" s="199"/>
      <c r="FCG12" s="199"/>
      <c r="FCH12" s="199"/>
      <c r="FCI12" s="199"/>
      <c r="FCJ12" s="199"/>
      <c r="FCK12" s="199"/>
      <c r="FCL12" s="199"/>
      <c r="FCM12" s="199"/>
      <c r="FCN12" s="199"/>
      <c r="FCO12" s="199"/>
      <c r="FCP12" s="199"/>
      <c r="FCQ12" s="199"/>
      <c r="FCR12" s="199"/>
      <c r="FCS12" s="199"/>
      <c r="FCT12" s="199"/>
      <c r="FCU12" s="199"/>
      <c r="FCV12" s="199"/>
      <c r="FCW12" s="199"/>
      <c r="FCX12" s="199"/>
      <c r="FCY12" s="199"/>
      <c r="FCZ12" s="199"/>
      <c r="FDA12" s="199"/>
      <c r="FDB12" s="199"/>
      <c r="FDC12" s="199"/>
      <c r="FDD12" s="199"/>
      <c r="FDE12" s="199"/>
      <c r="FDF12" s="199"/>
      <c r="FDG12" s="199"/>
      <c r="FDH12" s="199"/>
      <c r="FDI12" s="199"/>
      <c r="FDJ12" s="199"/>
      <c r="FDK12" s="199"/>
      <c r="FDL12" s="199"/>
      <c r="FDM12" s="199"/>
      <c r="FDN12" s="199"/>
      <c r="FDO12" s="199"/>
      <c r="FDP12" s="199"/>
      <c r="FDQ12" s="199"/>
      <c r="FDR12" s="199"/>
      <c r="FDS12" s="199"/>
      <c r="FDT12" s="199"/>
      <c r="FDU12" s="199"/>
      <c r="FDV12" s="199"/>
      <c r="FDW12" s="199"/>
      <c r="FDX12" s="199"/>
      <c r="FDY12" s="199"/>
      <c r="FDZ12" s="199"/>
      <c r="FEA12" s="199"/>
      <c r="FEB12" s="199"/>
      <c r="FEC12" s="199"/>
      <c r="FED12" s="199"/>
      <c r="FEE12" s="199"/>
      <c r="FEF12" s="199"/>
      <c r="FEG12" s="199"/>
      <c r="FEH12" s="199"/>
      <c r="FEI12" s="199"/>
      <c r="FEJ12" s="199"/>
      <c r="FEK12" s="199"/>
      <c r="FEL12" s="199"/>
      <c r="FEM12" s="199"/>
      <c r="FEN12" s="199"/>
      <c r="FEO12" s="199"/>
      <c r="FEP12" s="199"/>
      <c r="FEQ12" s="199"/>
      <c r="FER12" s="199"/>
      <c r="FES12" s="199"/>
      <c r="FET12" s="199"/>
      <c r="FEU12" s="199"/>
      <c r="FEV12" s="199"/>
      <c r="FEW12" s="199"/>
      <c r="FEX12" s="199"/>
      <c r="FEY12" s="199"/>
      <c r="FEZ12" s="199"/>
      <c r="FFA12" s="199"/>
      <c r="FFB12" s="199"/>
      <c r="FFC12" s="199"/>
      <c r="FFD12" s="199"/>
      <c r="FFE12" s="199"/>
      <c r="FFF12" s="199"/>
      <c r="FFG12" s="199"/>
      <c r="FFH12" s="199"/>
      <c r="FFI12" s="199"/>
      <c r="FFJ12" s="199"/>
      <c r="FFK12" s="199"/>
      <c r="FFL12" s="199"/>
      <c r="FFM12" s="199"/>
      <c r="FFN12" s="199"/>
      <c r="FFO12" s="199"/>
      <c r="FFP12" s="199"/>
      <c r="FFQ12" s="199"/>
      <c r="FFR12" s="199"/>
      <c r="FFS12" s="199"/>
      <c r="FFT12" s="199"/>
      <c r="FFU12" s="199"/>
      <c r="FFV12" s="199"/>
      <c r="FFW12" s="199"/>
      <c r="FFX12" s="199"/>
      <c r="FFY12" s="199"/>
      <c r="FFZ12" s="199"/>
      <c r="FGA12" s="199"/>
      <c r="FGB12" s="199"/>
      <c r="FGC12" s="199"/>
      <c r="FGD12" s="199"/>
      <c r="FGE12" s="199"/>
      <c r="FGF12" s="199"/>
      <c r="FGG12" s="199"/>
      <c r="FGH12" s="199"/>
      <c r="FGI12" s="199"/>
      <c r="FGJ12" s="199"/>
      <c r="FGK12" s="199"/>
      <c r="FGL12" s="199"/>
      <c r="FGM12" s="199"/>
      <c r="FGN12" s="199"/>
      <c r="FGO12" s="199"/>
      <c r="FGP12" s="199"/>
      <c r="FGQ12" s="199"/>
      <c r="FGR12" s="199"/>
      <c r="FGS12" s="199"/>
      <c r="FGT12" s="199"/>
      <c r="FGU12" s="199"/>
      <c r="FGV12" s="199"/>
      <c r="FGW12" s="199"/>
      <c r="FGX12" s="199"/>
      <c r="FGY12" s="199"/>
      <c r="FGZ12" s="199"/>
      <c r="FHA12" s="199"/>
      <c r="FHB12" s="199"/>
      <c r="FHC12" s="199"/>
      <c r="FHD12" s="199"/>
      <c r="FHE12" s="199"/>
      <c r="FHF12" s="199"/>
      <c r="FHG12" s="199"/>
      <c r="FHH12" s="199"/>
      <c r="FHI12" s="199"/>
      <c r="FHJ12" s="199"/>
      <c r="FHK12" s="199"/>
      <c r="FHL12" s="199"/>
      <c r="FHM12" s="199"/>
      <c r="FHN12" s="199"/>
      <c r="FHO12" s="199"/>
      <c r="FHP12" s="199"/>
      <c r="FHQ12" s="199"/>
      <c r="FHR12" s="199"/>
      <c r="FHS12" s="199"/>
      <c r="FHT12" s="199"/>
      <c r="FHU12" s="199"/>
      <c r="FHV12" s="199"/>
      <c r="FHW12" s="199"/>
      <c r="FHX12" s="199"/>
      <c r="FHY12" s="199"/>
      <c r="FHZ12" s="199"/>
      <c r="FIA12" s="199"/>
      <c r="FIB12" s="199"/>
      <c r="FIC12" s="199"/>
      <c r="FID12" s="199"/>
      <c r="FIE12" s="199"/>
      <c r="FIF12" s="199"/>
      <c r="FIG12" s="199"/>
      <c r="FIH12" s="199"/>
      <c r="FII12" s="199"/>
      <c r="FIJ12" s="199"/>
      <c r="FIK12" s="199"/>
      <c r="FIL12" s="199"/>
      <c r="FIM12" s="199"/>
      <c r="FIN12" s="199"/>
      <c r="FIO12" s="199"/>
      <c r="FIP12" s="199"/>
      <c r="FIQ12" s="199"/>
      <c r="FIR12" s="199"/>
      <c r="FIS12" s="199"/>
      <c r="FIT12" s="199"/>
      <c r="FIU12" s="199"/>
      <c r="FIV12" s="199"/>
      <c r="FIW12" s="199"/>
      <c r="FIX12" s="199"/>
      <c r="FIY12" s="199"/>
      <c r="FIZ12" s="199"/>
      <c r="FJA12" s="199"/>
      <c r="FJB12" s="199"/>
      <c r="FJC12" s="199"/>
      <c r="FJD12" s="199"/>
      <c r="FJE12" s="199"/>
      <c r="FJF12" s="199"/>
      <c r="FJG12" s="199"/>
      <c r="FJH12" s="199"/>
      <c r="FJI12" s="199"/>
      <c r="FJJ12" s="199"/>
      <c r="FJK12" s="199"/>
      <c r="FJL12" s="199"/>
      <c r="FJM12" s="199"/>
      <c r="FJN12" s="199"/>
      <c r="FJO12" s="199"/>
      <c r="FJP12" s="199"/>
      <c r="FJQ12" s="199"/>
      <c r="FJR12" s="199"/>
      <c r="FJS12" s="199"/>
      <c r="FJT12" s="199"/>
      <c r="FJU12" s="199"/>
      <c r="FJV12" s="199"/>
      <c r="FJW12" s="199"/>
      <c r="FJX12" s="199"/>
      <c r="FJY12" s="199"/>
      <c r="FJZ12" s="199"/>
      <c r="FKA12" s="199"/>
      <c r="FKB12" s="199"/>
      <c r="FKC12" s="199"/>
      <c r="FKD12" s="199"/>
      <c r="FKE12" s="199"/>
      <c r="FKF12" s="199"/>
      <c r="FKG12" s="199"/>
      <c r="FKH12" s="199"/>
      <c r="FKI12" s="199"/>
      <c r="FKJ12" s="199"/>
      <c r="FKK12" s="199"/>
      <c r="FKL12" s="199"/>
      <c r="FKM12" s="199"/>
      <c r="FKN12" s="199"/>
      <c r="FKO12" s="199"/>
      <c r="FKP12" s="199"/>
      <c r="FKQ12" s="199"/>
      <c r="FKR12" s="199"/>
      <c r="FKS12" s="199"/>
      <c r="FKT12" s="199"/>
      <c r="FKU12" s="199"/>
      <c r="FKV12" s="199"/>
      <c r="FKW12" s="199"/>
      <c r="FKX12" s="199"/>
      <c r="FKY12" s="199"/>
      <c r="FKZ12" s="199"/>
      <c r="FLA12" s="199"/>
      <c r="FLB12" s="199"/>
      <c r="FLC12" s="199"/>
      <c r="FLD12" s="199"/>
      <c r="FLE12" s="199"/>
      <c r="FLF12" s="199"/>
      <c r="FLG12" s="199"/>
      <c r="FLH12" s="199"/>
      <c r="FLI12" s="199"/>
      <c r="FLJ12" s="199"/>
      <c r="FLK12" s="199"/>
      <c r="FLL12" s="199"/>
      <c r="FLM12" s="199"/>
      <c r="FLN12" s="199"/>
      <c r="FLO12" s="199"/>
      <c r="FLP12" s="199"/>
      <c r="FLQ12" s="199"/>
      <c r="FLR12" s="199"/>
      <c r="FLS12" s="199"/>
      <c r="FLT12" s="199"/>
      <c r="FLU12" s="199"/>
      <c r="FLV12" s="199"/>
      <c r="FLW12" s="199"/>
      <c r="FLX12" s="199"/>
      <c r="FLY12" s="199"/>
      <c r="FLZ12" s="199"/>
      <c r="FMA12" s="199"/>
      <c r="FMB12" s="199"/>
      <c r="FMC12" s="199"/>
      <c r="FMD12" s="199"/>
      <c r="FME12" s="199"/>
      <c r="FMF12" s="199"/>
      <c r="FMG12" s="199"/>
      <c r="FMH12" s="199"/>
      <c r="FMI12" s="199"/>
      <c r="FMJ12" s="199"/>
      <c r="FMK12" s="199"/>
      <c r="FML12" s="199"/>
      <c r="FMM12" s="199"/>
      <c r="FMN12" s="199"/>
      <c r="FMO12" s="199"/>
      <c r="FMP12" s="199"/>
      <c r="FMQ12" s="199"/>
      <c r="FMR12" s="199"/>
      <c r="FMS12" s="199"/>
      <c r="FMT12" s="199"/>
      <c r="FMU12" s="199"/>
      <c r="FMV12" s="199"/>
      <c r="FMW12" s="199"/>
      <c r="FMX12" s="199"/>
      <c r="FMY12" s="199"/>
      <c r="FMZ12" s="199"/>
      <c r="FNA12" s="199"/>
      <c r="FNB12" s="199"/>
      <c r="FNC12" s="199"/>
      <c r="FND12" s="199"/>
      <c r="FNE12" s="199"/>
      <c r="FNF12" s="199"/>
      <c r="FNG12" s="199"/>
      <c r="FNH12" s="199"/>
      <c r="FNI12" s="199"/>
      <c r="FNJ12" s="199"/>
      <c r="FNK12" s="199"/>
      <c r="FNL12" s="199"/>
      <c r="FNM12" s="199"/>
      <c r="FNN12" s="199"/>
      <c r="FNO12" s="199"/>
      <c r="FNP12" s="199"/>
      <c r="FNQ12" s="199"/>
      <c r="FNR12" s="199"/>
      <c r="FNS12" s="199"/>
      <c r="FNT12" s="199"/>
      <c r="FNU12" s="199"/>
      <c r="FNV12" s="199"/>
      <c r="FNW12" s="199"/>
      <c r="FNX12" s="199"/>
      <c r="FNY12" s="199"/>
      <c r="FNZ12" s="199"/>
      <c r="FOA12" s="199"/>
      <c r="FOB12" s="199"/>
      <c r="FOC12" s="199"/>
      <c r="FOD12" s="199"/>
      <c r="FOE12" s="199"/>
      <c r="FOF12" s="199"/>
      <c r="FOG12" s="199"/>
      <c r="FOH12" s="199"/>
      <c r="FOI12" s="199"/>
      <c r="FOJ12" s="199"/>
      <c r="FOK12" s="199"/>
      <c r="FOL12" s="199"/>
      <c r="FOM12" s="199"/>
      <c r="FON12" s="199"/>
      <c r="FOO12" s="199"/>
      <c r="FOP12" s="199"/>
      <c r="FOQ12" s="199"/>
      <c r="FOR12" s="199"/>
      <c r="FOS12" s="199"/>
      <c r="FOT12" s="199"/>
      <c r="FOU12" s="199"/>
      <c r="FOV12" s="199"/>
      <c r="FOW12" s="199"/>
      <c r="FOX12" s="199"/>
      <c r="FOY12" s="199"/>
      <c r="FOZ12" s="199"/>
      <c r="FPA12" s="199"/>
      <c r="FPB12" s="199"/>
      <c r="FPC12" s="199"/>
      <c r="FPD12" s="199"/>
      <c r="FPE12" s="199"/>
      <c r="FPF12" s="199"/>
      <c r="FPG12" s="199"/>
      <c r="FPH12" s="199"/>
      <c r="FPI12" s="199"/>
      <c r="FPJ12" s="199"/>
      <c r="FPK12" s="199"/>
      <c r="FPL12" s="199"/>
      <c r="FPM12" s="199"/>
      <c r="FPN12" s="199"/>
      <c r="FPO12" s="199"/>
      <c r="FPP12" s="199"/>
      <c r="FPQ12" s="199"/>
      <c r="FPR12" s="199"/>
      <c r="FPS12" s="199"/>
      <c r="FPT12" s="199"/>
      <c r="FPU12" s="199"/>
      <c r="FPV12" s="199"/>
      <c r="FPW12" s="199"/>
      <c r="FPX12" s="199"/>
      <c r="FPY12" s="199"/>
      <c r="FPZ12" s="199"/>
      <c r="FQA12" s="199"/>
      <c r="FQB12" s="199"/>
      <c r="FQC12" s="199"/>
      <c r="FQD12" s="199"/>
      <c r="FQE12" s="199"/>
      <c r="FQF12" s="199"/>
      <c r="FQG12" s="199"/>
      <c r="FQH12" s="199"/>
      <c r="FQI12" s="199"/>
      <c r="FQJ12" s="199"/>
      <c r="FQK12" s="199"/>
      <c r="FQL12" s="199"/>
      <c r="FQM12" s="199"/>
      <c r="FQN12" s="199"/>
      <c r="FQO12" s="199"/>
      <c r="FQP12" s="199"/>
      <c r="FQQ12" s="199"/>
      <c r="FQR12" s="199"/>
      <c r="FQS12" s="199"/>
      <c r="FQT12" s="199"/>
      <c r="FQU12" s="199"/>
      <c r="FQV12" s="199"/>
      <c r="FQW12" s="199"/>
      <c r="FQX12" s="199"/>
      <c r="FQY12" s="199"/>
      <c r="FQZ12" s="199"/>
      <c r="FRA12" s="199"/>
      <c r="FRB12" s="199"/>
      <c r="FRC12" s="199"/>
      <c r="FRD12" s="199"/>
      <c r="FRE12" s="199"/>
      <c r="FRF12" s="199"/>
      <c r="FRG12" s="199"/>
      <c r="FRH12" s="199"/>
      <c r="FRI12" s="199"/>
      <c r="FRJ12" s="199"/>
      <c r="FRK12" s="199"/>
      <c r="FRL12" s="199"/>
      <c r="FRM12" s="199"/>
      <c r="FRN12" s="199"/>
      <c r="FRO12" s="199"/>
      <c r="FRP12" s="199"/>
      <c r="FRQ12" s="199"/>
      <c r="FRR12" s="199"/>
      <c r="FRS12" s="199"/>
      <c r="FRT12" s="199"/>
      <c r="FRU12" s="199"/>
      <c r="FRV12" s="199"/>
      <c r="FRW12" s="199"/>
      <c r="FRX12" s="199"/>
      <c r="FRY12" s="199"/>
      <c r="FRZ12" s="199"/>
      <c r="FSA12" s="199"/>
      <c r="FSB12" s="199"/>
      <c r="FSC12" s="199"/>
      <c r="FSD12" s="199"/>
      <c r="FSE12" s="199"/>
      <c r="FSF12" s="199"/>
      <c r="FSG12" s="199"/>
      <c r="FSH12" s="199"/>
      <c r="FSI12" s="199"/>
      <c r="FSJ12" s="199"/>
      <c r="FSK12" s="199"/>
      <c r="FSL12" s="199"/>
      <c r="FSM12" s="199"/>
      <c r="FSN12" s="199"/>
      <c r="FSO12" s="199"/>
      <c r="FSP12" s="199"/>
      <c r="FSQ12" s="199"/>
      <c r="FSR12" s="199"/>
      <c r="FSS12" s="199"/>
      <c r="FST12" s="199"/>
      <c r="FSU12" s="199"/>
      <c r="FSV12" s="199"/>
      <c r="FSW12" s="199"/>
      <c r="FSX12" s="199"/>
      <c r="FSY12" s="199"/>
      <c r="FSZ12" s="199"/>
      <c r="FTA12" s="199"/>
      <c r="FTB12" s="199"/>
      <c r="FTC12" s="199"/>
      <c r="FTD12" s="199"/>
      <c r="FTE12" s="199"/>
      <c r="FTF12" s="199"/>
      <c r="FTG12" s="199"/>
      <c r="FTH12" s="199"/>
      <c r="FTI12" s="199"/>
      <c r="FTJ12" s="199"/>
      <c r="FTK12" s="199"/>
      <c r="FTL12" s="199"/>
      <c r="FTM12" s="199"/>
      <c r="FTN12" s="199"/>
      <c r="FTO12" s="199"/>
      <c r="FTP12" s="199"/>
      <c r="FTQ12" s="199"/>
      <c r="FTR12" s="199"/>
      <c r="FTS12" s="199"/>
      <c r="FTT12" s="199"/>
      <c r="FTU12" s="199"/>
      <c r="FTV12" s="199"/>
      <c r="FTW12" s="199"/>
      <c r="FTX12" s="199"/>
      <c r="FTY12" s="199"/>
      <c r="FTZ12" s="199"/>
      <c r="FUA12" s="199"/>
      <c r="FUB12" s="199"/>
      <c r="FUC12" s="199"/>
      <c r="FUD12" s="199"/>
      <c r="FUE12" s="199"/>
      <c r="FUF12" s="199"/>
      <c r="FUG12" s="199"/>
      <c r="FUH12" s="199"/>
      <c r="FUI12" s="199"/>
      <c r="FUJ12" s="199"/>
      <c r="FUK12" s="199"/>
      <c r="FUL12" s="199"/>
      <c r="FUM12" s="199"/>
      <c r="FUN12" s="199"/>
      <c r="FUO12" s="199"/>
      <c r="FUP12" s="199"/>
      <c r="FUQ12" s="199"/>
      <c r="FUR12" s="199"/>
      <c r="FUS12" s="199"/>
      <c r="FUT12" s="199"/>
      <c r="FUU12" s="199"/>
      <c r="FUV12" s="199"/>
      <c r="FUW12" s="199"/>
      <c r="FUX12" s="199"/>
      <c r="FUY12" s="199"/>
      <c r="FUZ12" s="199"/>
      <c r="FVA12" s="199"/>
      <c r="FVB12" s="199"/>
      <c r="FVC12" s="199"/>
      <c r="FVD12" s="199"/>
      <c r="FVE12" s="199"/>
      <c r="FVF12" s="199"/>
      <c r="FVG12" s="199"/>
      <c r="FVH12" s="199"/>
      <c r="FVI12" s="199"/>
      <c r="FVJ12" s="199"/>
      <c r="FVK12" s="199"/>
      <c r="FVL12" s="199"/>
      <c r="FVM12" s="199"/>
      <c r="FVN12" s="199"/>
      <c r="FVO12" s="199"/>
      <c r="FVP12" s="199"/>
      <c r="FVQ12" s="199"/>
      <c r="FVR12" s="199"/>
      <c r="FVS12" s="199"/>
      <c r="FVT12" s="199"/>
      <c r="FVU12" s="199"/>
      <c r="FVV12" s="199"/>
      <c r="FVW12" s="199"/>
      <c r="FVX12" s="199"/>
      <c r="FVY12" s="199"/>
      <c r="FVZ12" s="199"/>
      <c r="FWA12" s="199"/>
      <c r="FWB12" s="199"/>
      <c r="FWC12" s="199"/>
      <c r="FWD12" s="199"/>
      <c r="FWE12" s="199"/>
      <c r="FWF12" s="199"/>
      <c r="FWG12" s="199"/>
      <c r="FWH12" s="199"/>
      <c r="FWI12" s="199"/>
      <c r="FWJ12" s="199"/>
      <c r="FWK12" s="199"/>
      <c r="FWL12" s="199"/>
      <c r="FWM12" s="199"/>
      <c r="FWN12" s="199"/>
      <c r="FWO12" s="199"/>
      <c r="FWP12" s="199"/>
      <c r="FWQ12" s="199"/>
      <c r="FWR12" s="199"/>
      <c r="FWS12" s="199"/>
      <c r="FWT12" s="199"/>
      <c r="FWU12" s="199"/>
      <c r="FWV12" s="199"/>
      <c r="FWW12" s="199"/>
      <c r="FWX12" s="199"/>
      <c r="FWY12" s="199"/>
      <c r="FWZ12" s="199"/>
      <c r="FXA12" s="199"/>
      <c r="FXB12" s="199"/>
      <c r="FXC12" s="199"/>
      <c r="FXD12" s="199"/>
      <c r="FXE12" s="199"/>
      <c r="FXF12" s="199"/>
      <c r="FXG12" s="199"/>
      <c r="FXH12" s="199"/>
      <c r="FXI12" s="199"/>
      <c r="FXJ12" s="199"/>
      <c r="FXK12" s="199"/>
      <c r="FXL12" s="199"/>
      <c r="FXM12" s="199"/>
      <c r="FXN12" s="199"/>
      <c r="FXO12" s="199"/>
      <c r="FXP12" s="199"/>
      <c r="FXQ12" s="199"/>
      <c r="FXR12" s="199"/>
      <c r="FXS12" s="199"/>
      <c r="FXT12" s="199"/>
      <c r="FXU12" s="199"/>
      <c r="FXV12" s="199"/>
      <c r="FXW12" s="199"/>
      <c r="FXX12" s="199"/>
      <c r="FXY12" s="199"/>
      <c r="FXZ12" s="199"/>
      <c r="FYA12" s="199"/>
      <c r="FYB12" s="199"/>
      <c r="FYC12" s="199"/>
      <c r="FYD12" s="199"/>
      <c r="FYE12" s="199"/>
      <c r="FYF12" s="199"/>
      <c r="FYG12" s="199"/>
      <c r="FYH12" s="199"/>
      <c r="FYI12" s="199"/>
      <c r="FYJ12" s="199"/>
      <c r="FYK12" s="199"/>
      <c r="FYL12" s="199"/>
      <c r="FYM12" s="199"/>
      <c r="FYN12" s="199"/>
      <c r="FYO12" s="199"/>
      <c r="FYP12" s="199"/>
      <c r="FYQ12" s="199"/>
      <c r="FYR12" s="199"/>
      <c r="FYS12" s="199"/>
      <c r="FYT12" s="199"/>
      <c r="FYU12" s="199"/>
      <c r="FYV12" s="199"/>
      <c r="FYW12" s="199"/>
      <c r="FYX12" s="199"/>
      <c r="FYY12" s="199"/>
      <c r="FYZ12" s="199"/>
      <c r="FZA12" s="199"/>
      <c r="FZB12" s="199"/>
      <c r="FZC12" s="199"/>
      <c r="FZD12" s="199"/>
      <c r="FZE12" s="199"/>
      <c r="FZF12" s="199"/>
      <c r="FZG12" s="199"/>
      <c r="FZH12" s="199"/>
      <c r="FZI12" s="199"/>
      <c r="FZJ12" s="199"/>
      <c r="FZK12" s="199"/>
      <c r="FZL12" s="199"/>
      <c r="FZM12" s="199"/>
      <c r="FZN12" s="199"/>
      <c r="FZO12" s="199"/>
      <c r="FZP12" s="199"/>
      <c r="FZQ12" s="199"/>
      <c r="FZR12" s="199"/>
      <c r="FZS12" s="199"/>
      <c r="FZT12" s="199"/>
      <c r="FZU12" s="199"/>
      <c r="FZV12" s="199"/>
      <c r="FZW12" s="199"/>
      <c r="FZX12" s="199"/>
      <c r="FZY12" s="199"/>
      <c r="FZZ12" s="199"/>
      <c r="GAA12" s="199"/>
      <c r="GAB12" s="199"/>
      <c r="GAC12" s="199"/>
      <c r="GAD12" s="199"/>
      <c r="GAE12" s="199"/>
      <c r="GAF12" s="199"/>
      <c r="GAG12" s="199"/>
      <c r="GAH12" s="199"/>
      <c r="GAI12" s="199"/>
      <c r="GAJ12" s="199"/>
      <c r="GAK12" s="199"/>
      <c r="GAL12" s="199"/>
      <c r="GAM12" s="199"/>
      <c r="GAN12" s="199"/>
      <c r="GAO12" s="199"/>
      <c r="GAP12" s="199"/>
      <c r="GAQ12" s="199"/>
      <c r="GAR12" s="199"/>
      <c r="GAS12" s="199"/>
      <c r="GAT12" s="199"/>
      <c r="GAU12" s="199"/>
      <c r="GAV12" s="199"/>
      <c r="GAW12" s="199"/>
      <c r="GAX12" s="199"/>
      <c r="GAY12" s="199"/>
      <c r="GAZ12" s="199"/>
      <c r="GBA12" s="199"/>
      <c r="GBB12" s="199"/>
      <c r="GBC12" s="199"/>
      <c r="GBD12" s="199"/>
      <c r="GBE12" s="199"/>
      <c r="GBF12" s="199"/>
      <c r="GBG12" s="199"/>
      <c r="GBH12" s="199"/>
      <c r="GBI12" s="199"/>
      <c r="GBJ12" s="199"/>
      <c r="GBK12" s="199"/>
      <c r="GBL12" s="199"/>
      <c r="GBM12" s="199"/>
      <c r="GBN12" s="199"/>
      <c r="GBO12" s="199"/>
      <c r="GBP12" s="199"/>
      <c r="GBQ12" s="199"/>
      <c r="GBR12" s="199"/>
      <c r="GBS12" s="199"/>
      <c r="GBT12" s="199"/>
      <c r="GBU12" s="199"/>
      <c r="GBV12" s="199"/>
      <c r="GBW12" s="199"/>
      <c r="GBX12" s="199"/>
      <c r="GBY12" s="199"/>
      <c r="GBZ12" s="199"/>
      <c r="GCA12" s="199"/>
      <c r="GCB12" s="199"/>
      <c r="GCC12" s="199"/>
      <c r="GCD12" s="199"/>
      <c r="GCE12" s="199"/>
      <c r="GCF12" s="199"/>
      <c r="GCG12" s="199"/>
      <c r="GCH12" s="199"/>
      <c r="GCI12" s="199"/>
      <c r="GCJ12" s="199"/>
      <c r="GCK12" s="199"/>
      <c r="GCL12" s="199"/>
      <c r="GCM12" s="199"/>
      <c r="GCN12" s="199"/>
      <c r="GCO12" s="199"/>
      <c r="GCP12" s="199"/>
      <c r="GCQ12" s="199"/>
      <c r="GCR12" s="199"/>
      <c r="GCS12" s="199"/>
      <c r="GCT12" s="199"/>
      <c r="GCU12" s="199"/>
      <c r="GCV12" s="199"/>
      <c r="GCW12" s="199"/>
      <c r="GCX12" s="199"/>
      <c r="GCY12" s="199"/>
      <c r="GCZ12" s="199"/>
      <c r="GDA12" s="199"/>
      <c r="GDB12" s="199"/>
      <c r="GDC12" s="199"/>
      <c r="GDD12" s="199"/>
      <c r="GDE12" s="199"/>
      <c r="GDF12" s="199"/>
      <c r="GDG12" s="199"/>
      <c r="GDH12" s="199"/>
      <c r="GDI12" s="199"/>
      <c r="GDJ12" s="199"/>
      <c r="GDK12" s="199"/>
      <c r="GDL12" s="199"/>
      <c r="GDM12" s="199"/>
      <c r="GDN12" s="199"/>
      <c r="GDO12" s="199"/>
      <c r="GDP12" s="199"/>
      <c r="GDQ12" s="199"/>
      <c r="GDR12" s="199"/>
      <c r="GDS12" s="199"/>
      <c r="GDT12" s="199"/>
      <c r="GDU12" s="199"/>
      <c r="GDV12" s="199"/>
      <c r="GDW12" s="199"/>
      <c r="GDX12" s="199"/>
      <c r="GDY12" s="199"/>
      <c r="GDZ12" s="199"/>
      <c r="GEA12" s="199"/>
      <c r="GEB12" s="199"/>
      <c r="GEC12" s="199"/>
      <c r="GED12" s="199"/>
      <c r="GEE12" s="199"/>
      <c r="GEF12" s="199"/>
      <c r="GEG12" s="199"/>
      <c r="GEH12" s="199"/>
      <c r="GEI12" s="199"/>
      <c r="GEJ12" s="199"/>
      <c r="GEK12" s="199"/>
      <c r="GEL12" s="199"/>
      <c r="GEM12" s="199"/>
      <c r="GEN12" s="199"/>
      <c r="GEO12" s="199"/>
      <c r="GEP12" s="199"/>
      <c r="GEQ12" s="199"/>
      <c r="GER12" s="199"/>
      <c r="GES12" s="199"/>
      <c r="GET12" s="199"/>
      <c r="GEU12" s="199"/>
      <c r="GEV12" s="199"/>
      <c r="GEW12" s="199"/>
      <c r="GEX12" s="199"/>
      <c r="GEY12" s="199"/>
      <c r="GEZ12" s="199"/>
      <c r="GFA12" s="199"/>
      <c r="GFB12" s="199"/>
      <c r="GFC12" s="199"/>
      <c r="GFD12" s="199"/>
      <c r="GFE12" s="199"/>
      <c r="GFF12" s="199"/>
      <c r="GFG12" s="199"/>
      <c r="GFH12" s="199"/>
      <c r="GFI12" s="199"/>
      <c r="GFJ12" s="199"/>
      <c r="GFK12" s="199"/>
      <c r="GFL12" s="199"/>
      <c r="GFM12" s="199"/>
      <c r="GFN12" s="199"/>
      <c r="GFO12" s="199"/>
      <c r="GFP12" s="199"/>
      <c r="GFQ12" s="199"/>
      <c r="GFR12" s="199"/>
      <c r="GFS12" s="199"/>
      <c r="GFT12" s="199"/>
      <c r="GFU12" s="199"/>
      <c r="GFV12" s="199"/>
      <c r="GFW12" s="199"/>
      <c r="GFX12" s="199"/>
      <c r="GFY12" s="199"/>
      <c r="GFZ12" s="199"/>
      <c r="GGA12" s="199"/>
      <c r="GGB12" s="199"/>
      <c r="GGC12" s="199"/>
      <c r="GGD12" s="199"/>
      <c r="GGE12" s="199"/>
      <c r="GGF12" s="199"/>
      <c r="GGG12" s="199"/>
      <c r="GGH12" s="199"/>
      <c r="GGI12" s="199"/>
      <c r="GGJ12" s="199"/>
      <c r="GGK12" s="199"/>
      <c r="GGL12" s="199"/>
      <c r="GGM12" s="199"/>
      <c r="GGN12" s="199"/>
      <c r="GGO12" s="199"/>
      <c r="GGP12" s="199"/>
      <c r="GGQ12" s="199"/>
      <c r="GGR12" s="199"/>
      <c r="GGS12" s="199"/>
      <c r="GGT12" s="199"/>
      <c r="GGU12" s="199"/>
      <c r="GGV12" s="199"/>
      <c r="GGW12" s="199"/>
      <c r="GGX12" s="199"/>
      <c r="GGY12" s="199"/>
      <c r="GGZ12" s="199"/>
      <c r="GHA12" s="199"/>
      <c r="GHB12" s="199"/>
      <c r="GHC12" s="199"/>
      <c r="GHD12" s="199"/>
      <c r="GHE12" s="199"/>
      <c r="GHF12" s="199"/>
      <c r="GHG12" s="199"/>
      <c r="GHH12" s="199"/>
      <c r="GHI12" s="199"/>
      <c r="GHJ12" s="199"/>
      <c r="GHK12" s="199"/>
      <c r="GHL12" s="199"/>
      <c r="GHM12" s="199"/>
      <c r="GHN12" s="199"/>
      <c r="GHO12" s="199"/>
      <c r="GHP12" s="199"/>
      <c r="GHQ12" s="199"/>
      <c r="GHR12" s="199"/>
      <c r="GHS12" s="199"/>
      <c r="GHT12" s="199"/>
      <c r="GHU12" s="199"/>
      <c r="GHV12" s="199"/>
      <c r="GHW12" s="199"/>
      <c r="GHX12" s="199"/>
      <c r="GHY12" s="199"/>
      <c r="GHZ12" s="199"/>
      <c r="GIA12" s="199"/>
      <c r="GIB12" s="199"/>
      <c r="GIC12" s="199"/>
      <c r="GID12" s="199"/>
      <c r="GIE12" s="199"/>
      <c r="GIF12" s="199"/>
      <c r="GIG12" s="199"/>
      <c r="GIH12" s="199"/>
      <c r="GII12" s="199"/>
      <c r="GIJ12" s="199"/>
      <c r="GIK12" s="199"/>
      <c r="GIL12" s="199"/>
      <c r="GIM12" s="199"/>
      <c r="GIN12" s="199"/>
      <c r="GIO12" s="199"/>
      <c r="GIP12" s="199"/>
      <c r="GIQ12" s="199"/>
      <c r="GIR12" s="199"/>
      <c r="GIS12" s="199"/>
      <c r="GIT12" s="199"/>
      <c r="GIU12" s="199"/>
      <c r="GIV12" s="199"/>
      <c r="GIW12" s="199"/>
      <c r="GIX12" s="199"/>
      <c r="GIY12" s="199"/>
      <c r="GIZ12" s="199"/>
      <c r="GJA12" s="199"/>
      <c r="GJB12" s="199"/>
      <c r="GJC12" s="199"/>
      <c r="GJD12" s="199"/>
      <c r="GJE12" s="199"/>
      <c r="GJF12" s="199"/>
      <c r="GJG12" s="199"/>
      <c r="GJH12" s="199"/>
      <c r="GJI12" s="199"/>
      <c r="GJJ12" s="199"/>
      <c r="GJK12" s="199"/>
      <c r="GJL12" s="199"/>
      <c r="GJM12" s="199"/>
      <c r="GJN12" s="199"/>
      <c r="GJO12" s="199"/>
      <c r="GJP12" s="199"/>
      <c r="GJQ12" s="199"/>
      <c r="GJR12" s="199"/>
      <c r="GJS12" s="199"/>
      <c r="GJT12" s="199"/>
      <c r="GJU12" s="199"/>
      <c r="GJV12" s="199"/>
      <c r="GJW12" s="199"/>
      <c r="GJX12" s="199"/>
      <c r="GJY12" s="199"/>
      <c r="GJZ12" s="199"/>
      <c r="GKA12" s="199"/>
      <c r="GKB12" s="199"/>
      <c r="GKC12" s="199"/>
      <c r="GKD12" s="199"/>
      <c r="GKE12" s="199"/>
      <c r="GKF12" s="199"/>
      <c r="GKG12" s="199"/>
      <c r="GKH12" s="199"/>
      <c r="GKI12" s="199"/>
      <c r="GKJ12" s="199"/>
      <c r="GKK12" s="199"/>
      <c r="GKL12" s="199"/>
      <c r="GKM12" s="199"/>
      <c r="GKN12" s="199"/>
      <c r="GKO12" s="199"/>
      <c r="GKP12" s="199"/>
      <c r="GKQ12" s="199"/>
      <c r="GKR12" s="199"/>
      <c r="GKS12" s="199"/>
      <c r="GKT12" s="199"/>
      <c r="GKU12" s="199"/>
      <c r="GKV12" s="199"/>
      <c r="GKW12" s="199"/>
      <c r="GKX12" s="199"/>
      <c r="GKY12" s="199"/>
      <c r="GKZ12" s="199"/>
      <c r="GLA12" s="199"/>
      <c r="GLB12" s="199"/>
      <c r="GLC12" s="199"/>
      <c r="GLD12" s="199"/>
      <c r="GLE12" s="199"/>
      <c r="GLF12" s="199"/>
      <c r="GLG12" s="199"/>
      <c r="GLH12" s="199"/>
      <c r="GLI12" s="199"/>
      <c r="GLJ12" s="199"/>
      <c r="GLK12" s="199"/>
      <c r="GLL12" s="199"/>
      <c r="GLM12" s="199"/>
      <c r="GLN12" s="199"/>
      <c r="GLO12" s="199"/>
      <c r="GLP12" s="199"/>
      <c r="GLQ12" s="199"/>
      <c r="GLR12" s="199"/>
      <c r="GLS12" s="199"/>
      <c r="GLT12" s="199"/>
      <c r="GLU12" s="199"/>
      <c r="GLV12" s="199"/>
      <c r="GLW12" s="199"/>
      <c r="GLX12" s="199"/>
      <c r="GLY12" s="199"/>
      <c r="GLZ12" s="199"/>
      <c r="GMA12" s="199"/>
      <c r="GMB12" s="199"/>
      <c r="GMC12" s="199"/>
      <c r="GMD12" s="199"/>
      <c r="GME12" s="199"/>
      <c r="GMF12" s="199"/>
      <c r="GMG12" s="199"/>
      <c r="GMH12" s="199"/>
      <c r="GMI12" s="199"/>
      <c r="GMJ12" s="199"/>
      <c r="GMK12" s="199"/>
      <c r="GML12" s="199"/>
      <c r="GMM12" s="199"/>
      <c r="GMN12" s="199"/>
      <c r="GMO12" s="199"/>
      <c r="GMP12" s="199"/>
      <c r="GMQ12" s="199"/>
      <c r="GMR12" s="199"/>
      <c r="GMS12" s="199"/>
      <c r="GMT12" s="199"/>
      <c r="GMU12" s="199"/>
      <c r="GMV12" s="199"/>
      <c r="GMW12" s="199"/>
      <c r="GMX12" s="199"/>
      <c r="GMY12" s="199"/>
      <c r="GMZ12" s="199"/>
      <c r="GNA12" s="199"/>
      <c r="GNB12" s="199"/>
      <c r="GNC12" s="199"/>
      <c r="GND12" s="199"/>
      <c r="GNE12" s="199"/>
      <c r="GNF12" s="199"/>
      <c r="GNG12" s="199"/>
      <c r="GNH12" s="199"/>
      <c r="GNI12" s="199"/>
      <c r="GNJ12" s="199"/>
      <c r="GNK12" s="199"/>
      <c r="GNL12" s="199"/>
      <c r="GNM12" s="199"/>
      <c r="GNN12" s="199"/>
      <c r="GNO12" s="199"/>
      <c r="GNP12" s="199"/>
      <c r="GNQ12" s="199"/>
      <c r="GNR12" s="199"/>
      <c r="GNS12" s="199"/>
      <c r="GNT12" s="199"/>
      <c r="GNU12" s="199"/>
      <c r="GNV12" s="199"/>
      <c r="GNW12" s="199"/>
      <c r="GNX12" s="199"/>
      <c r="GNY12" s="199"/>
      <c r="GNZ12" s="199"/>
      <c r="GOA12" s="199"/>
      <c r="GOB12" s="199"/>
      <c r="GOC12" s="199"/>
      <c r="GOD12" s="199"/>
      <c r="GOE12" s="199"/>
      <c r="GOF12" s="199"/>
      <c r="GOG12" s="199"/>
      <c r="GOH12" s="199"/>
      <c r="GOI12" s="199"/>
      <c r="GOJ12" s="199"/>
      <c r="GOK12" s="199"/>
      <c r="GOL12" s="199"/>
      <c r="GOM12" s="199"/>
      <c r="GON12" s="199"/>
      <c r="GOO12" s="199"/>
      <c r="GOP12" s="199"/>
      <c r="GOQ12" s="199"/>
      <c r="GOR12" s="199"/>
      <c r="GOS12" s="199"/>
      <c r="GOT12" s="199"/>
      <c r="GOU12" s="199"/>
      <c r="GOV12" s="199"/>
      <c r="GOW12" s="199"/>
      <c r="GOX12" s="199"/>
      <c r="GOY12" s="199"/>
      <c r="GOZ12" s="199"/>
      <c r="GPA12" s="199"/>
      <c r="GPB12" s="199"/>
      <c r="GPC12" s="199"/>
      <c r="GPD12" s="199"/>
      <c r="GPE12" s="199"/>
      <c r="GPF12" s="199"/>
      <c r="GPG12" s="199"/>
      <c r="GPH12" s="199"/>
      <c r="GPI12" s="199"/>
      <c r="GPJ12" s="199"/>
      <c r="GPK12" s="199"/>
      <c r="GPL12" s="199"/>
      <c r="GPM12" s="199"/>
      <c r="GPN12" s="199"/>
      <c r="GPO12" s="199"/>
      <c r="GPP12" s="199"/>
      <c r="GPQ12" s="199"/>
      <c r="GPR12" s="199"/>
      <c r="GPS12" s="199"/>
      <c r="GPT12" s="199"/>
      <c r="GPU12" s="199"/>
      <c r="GPV12" s="199"/>
      <c r="GPW12" s="199"/>
      <c r="GPX12" s="199"/>
      <c r="GPY12" s="199"/>
      <c r="GPZ12" s="199"/>
      <c r="GQA12" s="199"/>
      <c r="GQB12" s="199"/>
      <c r="GQC12" s="199"/>
      <c r="GQD12" s="199"/>
      <c r="GQE12" s="199"/>
      <c r="GQF12" s="199"/>
      <c r="GQG12" s="199"/>
      <c r="GQH12" s="199"/>
      <c r="GQI12" s="199"/>
      <c r="GQJ12" s="199"/>
      <c r="GQK12" s="199"/>
      <c r="GQL12" s="199"/>
      <c r="GQM12" s="199"/>
      <c r="GQN12" s="199"/>
      <c r="GQO12" s="199"/>
      <c r="GQP12" s="199"/>
      <c r="GQQ12" s="199"/>
      <c r="GQR12" s="199"/>
      <c r="GQS12" s="199"/>
      <c r="GQT12" s="199"/>
      <c r="GQU12" s="199"/>
      <c r="GQV12" s="199"/>
      <c r="GQW12" s="199"/>
      <c r="GQX12" s="199"/>
      <c r="GQY12" s="199"/>
      <c r="GQZ12" s="199"/>
      <c r="GRA12" s="199"/>
      <c r="GRB12" s="199"/>
      <c r="GRC12" s="199"/>
      <c r="GRD12" s="199"/>
      <c r="GRE12" s="199"/>
      <c r="GRF12" s="199"/>
      <c r="GRG12" s="199"/>
      <c r="GRH12" s="199"/>
      <c r="GRI12" s="199"/>
      <c r="GRJ12" s="199"/>
      <c r="GRK12" s="199"/>
      <c r="GRL12" s="199"/>
      <c r="GRM12" s="199"/>
      <c r="GRN12" s="199"/>
      <c r="GRO12" s="199"/>
      <c r="GRP12" s="199"/>
      <c r="GRQ12" s="199"/>
      <c r="GRR12" s="199"/>
      <c r="GRS12" s="199"/>
      <c r="GRT12" s="199"/>
      <c r="GRU12" s="199"/>
      <c r="GRV12" s="199"/>
      <c r="GRW12" s="199"/>
      <c r="GRX12" s="199"/>
      <c r="GRY12" s="199"/>
      <c r="GRZ12" s="199"/>
      <c r="GSA12" s="199"/>
      <c r="GSB12" s="199"/>
      <c r="GSC12" s="199"/>
      <c r="GSD12" s="199"/>
      <c r="GSE12" s="199"/>
      <c r="GSF12" s="199"/>
      <c r="GSG12" s="199"/>
      <c r="GSH12" s="199"/>
      <c r="GSI12" s="199"/>
      <c r="GSJ12" s="199"/>
      <c r="GSK12" s="199"/>
      <c r="GSL12" s="199"/>
      <c r="GSM12" s="199"/>
      <c r="GSN12" s="199"/>
      <c r="GSO12" s="199"/>
      <c r="GSP12" s="199"/>
      <c r="GSQ12" s="199"/>
      <c r="GSR12" s="199"/>
      <c r="GSS12" s="199"/>
      <c r="GST12" s="199"/>
      <c r="GSU12" s="199"/>
      <c r="GSV12" s="199"/>
      <c r="GSW12" s="199"/>
      <c r="GSX12" s="199"/>
      <c r="GSY12" s="199"/>
      <c r="GSZ12" s="199"/>
      <c r="GTA12" s="199"/>
      <c r="GTB12" s="199"/>
      <c r="GTC12" s="199"/>
      <c r="GTD12" s="199"/>
      <c r="GTE12" s="199"/>
      <c r="GTF12" s="199"/>
      <c r="GTG12" s="199"/>
      <c r="GTH12" s="199"/>
      <c r="GTI12" s="199"/>
      <c r="GTJ12" s="199"/>
      <c r="GTK12" s="199"/>
      <c r="GTL12" s="199"/>
      <c r="GTM12" s="199"/>
      <c r="GTN12" s="199"/>
      <c r="GTO12" s="199"/>
      <c r="GTP12" s="199"/>
      <c r="GTQ12" s="199"/>
      <c r="GTR12" s="199"/>
      <c r="GTS12" s="199"/>
      <c r="GTT12" s="199"/>
      <c r="GTU12" s="199"/>
      <c r="GTV12" s="199"/>
      <c r="GTW12" s="199"/>
      <c r="GTX12" s="199"/>
      <c r="GTY12" s="199"/>
      <c r="GTZ12" s="199"/>
      <c r="GUA12" s="199"/>
      <c r="GUB12" s="199"/>
      <c r="GUC12" s="199"/>
      <c r="GUD12" s="199"/>
      <c r="GUE12" s="199"/>
      <c r="GUF12" s="199"/>
      <c r="GUG12" s="199"/>
      <c r="GUH12" s="199"/>
      <c r="GUI12" s="199"/>
      <c r="GUJ12" s="199"/>
      <c r="GUK12" s="199"/>
      <c r="GUL12" s="199"/>
      <c r="GUM12" s="199"/>
      <c r="GUN12" s="199"/>
      <c r="GUO12" s="199"/>
      <c r="GUP12" s="199"/>
      <c r="GUQ12" s="199"/>
      <c r="GUR12" s="199"/>
      <c r="GUS12" s="199"/>
      <c r="GUT12" s="199"/>
      <c r="GUU12" s="199"/>
      <c r="GUV12" s="199"/>
      <c r="GUW12" s="199"/>
      <c r="GUX12" s="199"/>
      <c r="GUY12" s="199"/>
      <c r="GUZ12" s="199"/>
      <c r="GVA12" s="199"/>
      <c r="GVB12" s="199"/>
      <c r="GVC12" s="199"/>
      <c r="GVD12" s="199"/>
      <c r="GVE12" s="199"/>
      <c r="GVF12" s="199"/>
      <c r="GVG12" s="199"/>
      <c r="GVH12" s="199"/>
      <c r="GVI12" s="199"/>
      <c r="GVJ12" s="199"/>
      <c r="GVK12" s="199"/>
      <c r="GVL12" s="199"/>
      <c r="GVM12" s="199"/>
      <c r="GVN12" s="199"/>
      <c r="GVO12" s="199"/>
      <c r="GVP12" s="199"/>
      <c r="GVQ12" s="199"/>
      <c r="GVR12" s="199"/>
      <c r="GVS12" s="199"/>
      <c r="GVT12" s="199"/>
      <c r="GVU12" s="199"/>
      <c r="GVV12" s="199"/>
      <c r="GVW12" s="199"/>
      <c r="GVX12" s="199"/>
      <c r="GVY12" s="199"/>
      <c r="GVZ12" s="199"/>
      <c r="GWA12" s="199"/>
      <c r="GWB12" s="199"/>
      <c r="GWC12" s="199"/>
      <c r="GWD12" s="199"/>
      <c r="GWE12" s="199"/>
      <c r="GWF12" s="199"/>
      <c r="GWG12" s="199"/>
      <c r="GWH12" s="199"/>
      <c r="GWI12" s="199"/>
      <c r="GWJ12" s="199"/>
      <c r="GWK12" s="199"/>
      <c r="GWL12" s="199"/>
      <c r="GWM12" s="199"/>
      <c r="GWN12" s="199"/>
      <c r="GWO12" s="199"/>
      <c r="GWP12" s="199"/>
      <c r="GWQ12" s="199"/>
      <c r="GWR12" s="199"/>
      <c r="GWS12" s="199"/>
      <c r="GWT12" s="199"/>
      <c r="GWU12" s="199"/>
      <c r="GWV12" s="199"/>
      <c r="GWW12" s="199"/>
      <c r="GWX12" s="199"/>
      <c r="GWY12" s="199"/>
      <c r="GWZ12" s="199"/>
      <c r="GXA12" s="199"/>
      <c r="GXB12" s="199"/>
      <c r="GXC12" s="199"/>
      <c r="GXD12" s="199"/>
      <c r="GXE12" s="199"/>
      <c r="GXF12" s="199"/>
      <c r="GXG12" s="199"/>
      <c r="GXH12" s="199"/>
      <c r="GXI12" s="199"/>
      <c r="GXJ12" s="199"/>
      <c r="GXK12" s="199"/>
      <c r="GXL12" s="199"/>
      <c r="GXM12" s="199"/>
      <c r="GXN12" s="199"/>
      <c r="GXO12" s="199"/>
      <c r="GXP12" s="199"/>
      <c r="GXQ12" s="199"/>
      <c r="GXR12" s="199"/>
      <c r="GXS12" s="199"/>
      <c r="GXT12" s="199"/>
      <c r="GXU12" s="199"/>
      <c r="GXV12" s="199"/>
      <c r="GXW12" s="199"/>
      <c r="GXX12" s="199"/>
      <c r="GXY12" s="199"/>
      <c r="GXZ12" s="199"/>
      <c r="GYA12" s="199"/>
      <c r="GYB12" s="199"/>
      <c r="GYC12" s="199"/>
      <c r="GYD12" s="199"/>
      <c r="GYE12" s="199"/>
      <c r="GYF12" s="199"/>
      <c r="GYG12" s="199"/>
      <c r="GYH12" s="199"/>
      <c r="GYI12" s="199"/>
      <c r="GYJ12" s="199"/>
      <c r="GYK12" s="199"/>
      <c r="GYL12" s="199"/>
      <c r="GYM12" s="199"/>
      <c r="GYN12" s="199"/>
      <c r="GYO12" s="199"/>
      <c r="GYP12" s="199"/>
      <c r="GYQ12" s="199"/>
      <c r="GYR12" s="199"/>
      <c r="GYS12" s="199"/>
      <c r="GYT12" s="199"/>
      <c r="GYU12" s="199"/>
      <c r="GYV12" s="199"/>
      <c r="GYW12" s="199"/>
      <c r="GYX12" s="199"/>
      <c r="GYY12" s="199"/>
      <c r="GYZ12" s="199"/>
      <c r="GZA12" s="199"/>
      <c r="GZB12" s="199"/>
      <c r="GZC12" s="199"/>
      <c r="GZD12" s="199"/>
      <c r="GZE12" s="199"/>
      <c r="GZF12" s="199"/>
      <c r="GZG12" s="199"/>
      <c r="GZH12" s="199"/>
      <c r="GZI12" s="199"/>
      <c r="GZJ12" s="199"/>
      <c r="GZK12" s="199"/>
      <c r="GZL12" s="199"/>
      <c r="GZM12" s="199"/>
      <c r="GZN12" s="199"/>
      <c r="GZO12" s="199"/>
      <c r="GZP12" s="199"/>
      <c r="GZQ12" s="199"/>
      <c r="GZR12" s="199"/>
      <c r="GZS12" s="199"/>
      <c r="GZT12" s="199"/>
      <c r="GZU12" s="199"/>
      <c r="GZV12" s="199"/>
      <c r="GZW12" s="199"/>
      <c r="GZX12" s="199"/>
      <c r="GZY12" s="199"/>
      <c r="GZZ12" s="199"/>
      <c r="HAA12" s="199"/>
      <c r="HAB12" s="199"/>
      <c r="HAC12" s="199"/>
      <c r="HAD12" s="199"/>
      <c r="HAE12" s="199"/>
      <c r="HAF12" s="199"/>
      <c r="HAG12" s="199"/>
      <c r="HAH12" s="199"/>
      <c r="HAI12" s="199"/>
      <c r="HAJ12" s="199"/>
      <c r="HAK12" s="199"/>
      <c r="HAL12" s="199"/>
      <c r="HAM12" s="199"/>
      <c r="HAN12" s="199"/>
      <c r="HAO12" s="199"/>
      <c r="HAP12" s="199"/>
      <c r="HAQ12" s="199"/>
      <c r="HAR12" s="199"/>
      <c r="HAS12" s="199"/>
      <c r="HAT12" s="199"/>
      <c r="HAU12" s="199"/>
      <c r="HAV12" s="199"/>
      <c r="HAW12" s="199"/>
      <c r="HAX12" s="199"/>
      <c r="HAY12" s="199"/>
      <c r="HAZ12" s="199"/>
      <c r="HBA12" s="199"/>
      <c r="HBB12" s="199"/>
      <c r="HBC12" s="199"/>
      <c r="HBD12" s="199"/>
      <c r="HBE12" s="199"/>
      <c r="HBF12" s="199"/>
      <c r="HBG12" s="199"/>
      <c r="HBH12" s="199"/>
      <c r="HBI12" s="199"/>
      <c r="HBJ12" s="199"/>
      <c r="HBK12" s="199"/>
      <c r="HBL12" s="199"/>
      <c r="HBM12" s="199"/>
      <c r="HBN12" s="199"/>
      <c r="HBO12" s="199"/>
      <c r="HBP12" s="199"/>
      <c r="HBQ12" s="199"/>
      <c r="HBR12" s="199"/>
      <c r="HBS12" s="199"/>
      <c r="HBT12" s="199"/>
      <c r="HBU12" s="199"/>
      <c r="HBV12" s="199"/>
      <c r="HBW12" s="199"/>
      <c r="HBX12" s="199"/>
      <c r="HBY12" s="199"/>
      <c r="HBZ12" s="199"/>
      <c r="HCA12" s="199"/>
      <c r="HCB12" s="199"/>
      <c r="HCC12" s="199"/>
      <c r="HCD12" s="199"/>
      <c r="HCE12" s="199"/>
      <c r="HCF12" s="199"/>
      <c r="HCG12" s="199"/>
      <c r="HCH12" s="199"/>
      <c r="HCI12" s="199"/>
      <c r="HCJ12" s="199"/>
      <c r="HCK12" s="199"/>
      <c r="HCL12" s="199"/>
      <c r="HCM12" s="199"/>
      <c r="HCN12" s="199"/>
      <c r="HCO12" s="199"/>
      <c r="HCP12" s="199"/>
      <c r="HCQ12" s="199"/>
      <c r="HCR12" s="199"/>
      <c r="HCS12" s="199"/>
      <c r="HCT12" s="199"/>
      <c r="HCU12" s="199"/>
      <c r="HCV12" s="199"/>
      <c r="HCW12" s="199"/>
      <c r="HCX12" s="199"/>
      <c r="HCY12" s="199"/>
      <c r="HCZ12" s="199"/>
      <c r="HDA12" s="199"/>
      <c r="HDB12" s="199"/>
      <c r="HDC12" s="199"/>
      <c r="HDD12" s="199"/>
      <c r="HDE12" s="199"/>
      <c r="HDF12" s="199"/>
      <c r="HDG12" s="199"/>
      <c r="HDH12" s="199"/>
      <c r="HDI12" s="199"/>
      <c r="HDJ12" s="199"/>
      <c r="HDK12" s="199"/>
      <c r="HDL12" s="199"/>
      <c r="HDM12" s="199"/>
      <c r="HDN12" s="199"/>
      <c r="HDO12" s="199"/>
      <c r="HDP12" s="199"/>
      <c r="HDQ12" s="199"/>
      <c r="HDR12" s="199"/>
      <c r="HDS12" s="199"/>
      <c r="HDT12" s="199"/>
      <c r="HDU12" s="199"/>
      <c r="HDV12" s="199"/>
      <c r="HDW12" s="199"/>
      <c r="HDX12" s="199"/>
      <c r="HDY12" s="199"/>
      <c r="HDZ12" s="199"/>
      <c r="HEA12" s="199"/>
      <c r="HEB12" s="199"/>
      <c r="HEC12" s="199"/>
      <c r="HED12" s="199"/>
      <c r="HEE12" s="199"/>
      <c r="HEF12" s="199"/>
      <c r="HEG12" s="199"/>
      <c r="HEH12" s="199"/>
      <c r="HEI12" s="199"/>
      <c r="HEJ12" s="199"/>
      <c r="HEK12" s="199"/>
      <c r="HEL12" s="199"/>
      <c r="HEM12" s="199"/>
      <c r="HEN12" s="199"/>
      <c r="HEO12" s="199"/>
      <c r="HEP12" s="199"/>
      <c r="HEQ12" s="199"/>
      <c r="HER12" s="199"/>
      <c r="HES12" s="199"/>
      <c r="HET12" s="199"/>
      <c r="HEU12" s="199"/>
      <c r="HEV12" s="199"/>
      <c r="HEW12" s="199"/>
      <c r="HEX12" s="199"/>
      <c r="HEY12" s="199"/>
      <c r="HEZ12" s="199"/>
      <c r="HFA12" s="199"/>
      <c r="HFB12" s="199"/>
      <c r="HFC12" s="199"/>
      <c r="HFD12" s="199"/>
      <c r="HFE12" s="199"/>
      <c r="HFF12" s="199"/>
      <c r="HFG12" s="199"/>
      <c r="HFH12" s="199"/>
      <c r="HFI12" s="199"/>
      <c r="HFJ12" s="199"/>
      <c r="HFK12" s="199"/>
      <c r="HFL12" s="199"/>
      <c r="HFM12" s="199"/>
      <c r="HFN12" s="199"/>
      <c r="HFO12" s="199"/>
      <c r="HFP12" s="199"/>
      <c r="HFQ12" s="199"/>
      <c r="HFR12" s="199"/>
      <c r="HFS12" s="199"/>
      <c r="HFT12" s="199"/>
      <c r="HFU12" s="199"/>
      <c r="HFV12" s="199"/>
      <c r="HFW12" s="199"/>
      <c r="HFX12" s="199"/>
      <c r="HFY12" s="199"/>
      <c r="HFZ12" s="199"/>
      <c r="HGA12" s="199"/>
      <c r="HGB12" s="199"/>
      <c r="HGC12" s="199"/>
      <c r="HGD12" s="199"/>
      <c r="HGE12" s="199"/>
      <c r="HGF12" s="199"/>
      <c r="HGG12" s="199"/>
      <c r="HGH12" s="199"/>
      <c r="HGI12" s="199"/>
      <c r="HGJ12" s="199"/>
      <c r="HGK12" s="199"/>
      <c r="HGL12" s="199"/>
      <c r="HGM12" s="199"/>
      <c r="HGN12" s="199"/>
      <c r="HGO12" s="199"/>
      <c r="HGP12" s="199"/>
      <c r="HGQ12" s="199"/>
      <c r="HGR12" s="199"/>
      <c r="HGS12" s="199"/>
      <c r="HGT12" s="199"/>
      <c r="HGU12" s="199"/>
      <c r="HGV12" s="199"/>
      <c r="HGW12" s="199"/>
      <c r="HGX12" s="199"/>
      <c r="HGY12" s="199"/>
      <c r="HGZ12" s="199"/>
      <c r="HHA12" s="199"/>
      <c r="HHB12" s="199"/>
      <c r="HHC12" s="199"/>
      <c r="HHD12" s="199"/>
      <c r="HHE12" s="199"/>
      <c r="HHF12" s="199"/>
      <c r="HHG12" s="199"/>
      <c r="HHH12" s="199"/>
      <c r="HHI12" s="199"/>
      <c r="HHJ12" s="199"/>
      <c r="HHK12" s="199"/>
      <c r="HHL12" s="199"/>
      <c r="HHM12" s="199"/>
      <c r="HHN12" s="199"/>
      <c r="HHO12" s="199"/>
      <c r="HHP12" s="199"/>
      <c r="HHQ12" s="199"/>
      <c r="HHR12" s="199"/>
      <c r="HHS12" s="199"/>
      <c r="HHT12" s="199"/>
      <c r="HHU12" s="199"/>
      <c r="HHV12" s="199"/>
      <c r="HHW12" s="199"/>
      <c r="HHX12" s="199"/>
      <c r="HHY12" s="199"/>
      <c r="HHZ12" s="199"/>
      <c r="HIA12" s="199"/>
      <c r="HIB12" s="199"/>
      <c r="HIC12" s="199"/>
      <c r="HID12" s="199"/>
      <c r="HIE12" s="199"/>
      <c r="HIF12" s="199"/>
      <c r="HIG12" s="199"/>
      <c r="HIH12" s="199"/>
      <c r="HII12" s="199"/>
      <c r="HIJ12" s="199"/>
      <c r="HIK12" s="199"/>
      <c r="HIL12" s="199"/>
      <c r="HIM12" s="199"/>
      <c r="HIN12" s="199"/>
      <c r="HIO12" s="199"/>
      <c r="HIP12" s="199"/>
      <c r="HIQ12" s="199"/>
      <c r="HIR12" s="199"/>
      <c r="HIS12" s="199"/>
      <c r="HIT12" s="199"/>
      <c r="HIU12" s="199"/>
      <c r="HIV12" s="199"/>
      <c r="HIW12" s="199"/>
      <c r="HIX12" s="199"/>
      <c r="HIY12" s="199"/>
      <c r="HIZ12" s="199"/>
      <c r="HJA12" s="199"/>
      <c r="HJB12" s="199"/>
      <c r="HJC12" s="199"/>
      <c r="HJD12" s="199"/>
      <c r="HJE12" s="199"/>
      <c r="HJF12" s="199"/>
      <c r="HJG12" s="199"/>
      <c r="HJH12" s="199"/>
      <c r="HJI12" s="199"/>
      <c r="HJJ12" s="199"/>
      <c r="HJK12" s="199"/>
      <c r="HJL12" s="199"/>
      <c r="HJM12" s="199"/>
      <c r="HJN12" s="199"/>
      <c r="HJO12" s="199"/>
      <c r="HJP12" s="199"/>
      <c r="HJQ12" s="199"/>
      <c r="HJR12" s="199"/>
      <c r="HJS12" s="199"/>
      <c r="HJT12" s="199"/>
      <c r="HJU12" s="199"/>
      <c r="HJV12" s="199"/>
      <c r="HJW12" s="199"/>
      <c r="HJX12" s="199"/>
      <c r="HJY12" s="199"/>
      <c r="HJZ12" s="199"/>
      <c r="HKA12" s="199"/>
      <c r="HKB12" s="199"/>
      <c r="HKC12" s="199"/>
      <c r="HKD12" s="199"/>
      <c r="HKE12" s="199"/>
      <c r="HKF12" s="199"/>
      <c r="HKG12" s="199"/>
      <c r="HKH12" s="199"/>
      <c r="HKI12" s="199"/>
      <c r="HKJ12" s="199"/>
      <c r="HKK12" s="199"/>
      <c r="HKL12" s="199"/>
      <c r="HKM12" s="199"/>
      <c r="HKN12" s="199"/>
      <c r="HKO12" s="199"/>
      <c r="HKP12" s="199"/>
      <c r="HKQ12" s="199"/>
      <c r="HKR12" s="199"/>
      <c r="HKS12" s="199"/>
      <c r="HKT12" s="199"/>
      <c r="HKU12" s="199"/>
      <c r="HKV12" s="199"/>
      <c r="HKW12" s="199"/>
      <c r="HKX12" s="199"/>
      <c r="HKY12" s="199"/>
      <c r="HKZ12" s="199"/>
      <c r="HLA12" s="199"/>
      <c r="HLB12" s="199"/>
      <c r="HLC12" s="199"/>
      <c r="HLD12" s="199"/>
      <c r="HLE12" s="199"/>
      <c r="HLF12" s="199"/>
      <c r="HLG12" s="199"/>
      <c r="HLH12" s="199"/>
      <c r="HLI12" s="199"/>
      <c r="HLJ12" s="199"/>
      <c r="HLK12" s="199"/>
      <c r="HLL12" s="199"/>
      <c r="HLM12" s="199"/>
      <c r="HLN12" s="199"/>
      <c r="HLO12" s="199"/>
      <c r="HLP12" s="199"/>
      <c r="HLQ12" s="199"/>
      <c r="HLR12" s="199"/>
      <c r="HLS12" s="199"/>
      <c r="HLT12" s="199"/>
      <c r="HLU12" s="199"/>
      <c r="HLV12" s="199"/>
      <c r="HLW12" s="199"/>
      <c r="HLX12" s="199"/>
      <c r="HLY12" s="199"/>
      <c r="HLZ12" s="199"/>
      <c r="HMA12" s="199"/>
      <c r="HMB12" s="199"/>
      <c r="HMC12" s="199"/>
      <c r="HMD12" s="199"/>
      <c r="HME12" s="199"/>
      <c r="HMF12" s="199"/>
      <c r="HMG12" s="199"/>
      <c r="HMH12" s="199"/>
      <c r="HMI12" s="199"/>
      <c r="HMJ12" s="199"/>
      <c r="HMK12" s="199"/>
      <c r="HML12" s="199"/>
      <c r="HMM12" s="199"/>
      <c r="HMN12" s="199"/>
      <c r="HMO12" s="199"/>
      <c r="HMP12" s="199"/>
      <c r="HMQ12" s="199"/>
      <c r="HMR12" s="199"/>
      <c r="HMS12" s="199"/>
      <c r="HMT12" s="199"/>
      <c r="HMU12" s="199"/>
      <c r="HMV12" s="199"/>
      <c r="HMW12" s="199"/>
      <c r="HMX12" s="199"/>
      <c r="HMY12" s="199"/>
      <c r="HMZ12" s="199"/>
      <c r="HNA12" s="199"/>
      <c r="HNB12" s="199"/>
      <c r="HNC12" s="199"/>
      <c r="HND12" s="199"/>
      <c r="HNE12" s="199"/>
      <c r="HNF12" s="199"/>
      <c r="HNG12" s="199"/>
      <c r="HNH12" s="199"/>
      <c r="HNI12" s="199"/>
      <c r="HNJ12" s="199"/>
      <c r="HNK12" s="199"/>
      <c r="HNL12" s="199"/>
      <c r="HNM12" s="199"/>
      <c r="HNN12" s="199"/>
      <c r="HNO12" s="199"/>
      <c r="HNP12" s="199"/>
      <c r="HNQ12" s="199"/>
      <c r="HNR12" s="199"/>
      <c r="HNS12" s="199"/>
      <c r="HNT12" s="199"/>
      <c r="HNU12" s="199"/>
      <c r="HNV12" s="199"/>
      <c r="HNW12" s="199"/>
      <c r="HNX12" s="199"/>
      <c r="HNY12" s="199"/>
      <c r="HNZ12" s="199"/>
      <c r="HOA12" s="199"/>
      <c r="HOB12" s="199"/>
      <c r="HOC12" s="199"/>
      <c r="HOD12" s="199"/>
      <c r="HOE12" s="199"/>
      <c r="HOF12" s="199"/>
      <c r="HOG12" s="199"/>
      <c r="HOH12" s="199"/>
      <c r="HOI12" s="199"/>
      <c r="HOJ12" s="199"/>
      <c r="HOK12" s="199"/>
      <c r="HOL12" s="199"/>
      <c r="HOM12" s="199"/>
      <c r="HON12" s="199"/>
      <c r="HOO12" s="199"/>
      <c r="HOP12" s="199"/>
      <c r="HOQ12" s="199"/>
      <c r="HOR12" s="199"/>
      <c r="HOS12" s="199"/>
      <c r="HOT12" s="199"/>
      <c r="HOU12" s="199"/>
      <c r="HOV12" s="199"/>
      <c r="HOW12" s="199"/>
      <c r="HOX12" s="199"/>
      <c r="HOY12" s="199"/>
      <c r="HOZ12" s="199"/>
      <c r="HPA12" s="199"/>
      <c r="HPB12" s="199"/>
      <c r="HPC12" s="199"/>
      <c r="HPD12" s="199"/>
      <c r="HPE12" s="199"/>
      <c r="HPF12" s="199"/>
      <c r="HPG12" s="199"/>
      <c r="HPH12" s="199"/>
      <c r="HPI12" s="199"/>
      <c r="HPJ12" s="199"/>
      <c r="HPK12" s="199"/>
      <c r="HPL12" s="199"/>
      <c r="HPM12" s="199"/>
      <c r="HPN12" s="199"/>
      <c r="HPO12" s="199"/>
      <c r="HPP12" s="199"/>
      <c r="HPQ12" s="199"/>
      <c r="HPR12" s="199"/>
      <c r="HPS12" s="199"/>
      <c r="HPT12" s="199"/>
      <c r="HPU12" s="199"/>
      <c r="HPV12" s="199"/>
      <c r="HPW12" s="199"/>
      <c r="HPX12" s="199"/>
      <c r="HPY12" s="199"/>
      <c r="HPZ12" s="199"/>
      <c r="HQA12" s="199"/>
      <c r="HQB12" s="199"/>
      <c r="HQC12" s="199"/>
      <c r="HQD12" s="199"/>
      <c r="HQE12" s="199"/>
      <c r="HQF12" s="199"/>
      <c r="HQG12" s="199"/>
      <c r="HQH12" s="199"/>
      <c r="HQI12" s="199"/>
      <c r="HQJ12" s="199"/>
      <c r="HQK12" s="199"/>
      <c r="HQL12" s="199"/>
      <c r="HQM12" s="199"/>
      <c r="HQN12" s="199"/>
      <c r="HQO12" s="199"/>
      <c r="HQP12" s="199"/>
      <c r="HQQ12" s="199"/>
      <c r="HQR12" s="199"/>
      <c r="HQS12" s="199"/>
      <c r="HQT12" s="199"/>
      <c r="HQU12" s="199"/>
      <c r="HQV12" s="199"/>
      <c r="HQW12" s="199"/>
      <c r="HQX12" s="199"/>
      <c r="HQY12" s="199"/>
      <c r="HQZ12" s="199"/>
      <c r="HRA12" s="199"/>
      <c r="HRB12" s="199"/>
      <c r="HRC12" s="199"/>
      <c r="HRD12" s="199"/>
      <c r="HRE12" s="199"/>
      <c r="HRF12" s="199"/>
      <c r="HRG12" s="199"/>
      <c r="HRH12" s="199"/>
      <c r="HRI12" s="199"/>
      <c r="HRJ12" s="199"/>
      <c r="HRK12" s="199"/>
      <c r="HRL12" s="199"/>
      <c r="HRM12" s="199"/>
      <c r="HRN12" s="199"/>
      <c r="HRO12" s="199"/>
      <c r="HRP12" s="199"/>
      <c r="HRQ12" s="199"/>
      <c r="HRR12" s="199"/>
      <c r="HRS12" s="199"/>
      <c r="HRT12" s="199"/>
      <c r="HRU12" s="199"/>
      <c r="HRV12" s="199"/>
      <c r="HRW12" s="199"/>
      <c r="HRX12" s="199"/>
      <c r="HRY12" s="199"/>
      <c r="HRZ12" s="199"/>
      <c r="HSA12" s="199"/>
      <c r="HSB12" s="199"/>
      <c r="HSC12" s="199"/>
      <c r="HSD12" s="199"/>
      <c r="HSE12" s="199"/>
      <c r="HSF12" s="199"/>
      <c r="HSG12" s="199"/>
      <c r="HSH12" s="199"/>
      <c r="HSI12" s="199"/>
      <c r="HSJ12" s="199"/>
      <c r="HSK12" s="199"/>
      <c r="HSL12" s="199"/>
      <c r="HSM12" s="199"/>
      <c r="HSN12" s="199"/>
      <c r="HSO12" s="199"/>
      <c r="HSP12" s="199"/>
      <c r="HSQ12" s="199"/>
      <c r="HSR12" s="199"/>
      <c r="HSS12" s="199"/>
      <c r="HST12" s="199"/>
      <c r="HSU12" s="199"/>
      <c r="HSV12" s="199"/>
      <c r="HSW12" s="199"/>
      <c r="HSX12" s="199"/>
      <c r="HSY12" s="199"/>
      <c r="HSZ12" s="199"/>
      <c r="HTA12" s="199"/>
      <c r="HTB12" s="199"/>
      <c r="HTC12" s="199"/>
      <c r="HTD12" s="199"/>
      <c r="HTE12" s="199"/>
      <c r="HTF12" s="199"/>
      <c r="HTG12" s="199"/>
      <c r="HTH12" s="199"/>
      <c r="HTI12" s="199"/>
      <c r="HTJ12" s="199"/>
      <c r="HTK12" s="199"/>
      <c r="HTL12" s="199"/>
      <c r="HTM12" s="199"/>
      <c r="HTN12" s="199"/>
      <c r="HTO12" s="199"/>
      <c r="HTP12" s="199"/>
      <c r="HTQ12" s="199"/>
      <c r="HTR12" s="199"/>
      <c r="HTS12" s="199"/>
      <c r="HTT12" s="199"/>
      <c r="HTU12" s="199"/>
      <c r="HTV12" s="199"/>
      <c r="HTW12" s="199"/>
      <c r="HTX12" s="199"/>
      <c r="HTY12" s="199"/>
      <c r="HTZ12" s="199"/>
      <c r="HUA12" s="199"/>
      <c r="HUB12" s="199"/>
      <c r="HUC12" s="199"/>
      <c r="HUD12" s="199"/>
      <c r="HUE12" s="199"/>
      <c r="HUF12" s="199"/>
      <c r="HUG12" s="199"/>
      <c r="HUH12" s="199"/>
      <c r="HUI12" s="199"/>
      <c r="HUJ12" s="199"/>
      <c r="HUK12" s="199"/>
      <c r="HUL12" s="199"/>
      <c r="HUM12" s="199"/>
      <c r="HUN12" s="199"/>
      <c r="HUO12" s="199"/>
      <c r="HUP12" s="199"/>
      <c r="HUQ12" s="199"/>
      <c r="HUR12" s="199"/>
      <c r="HUS12" s="199"/>
      <c r="HUT12" s="199"/>
      <c r="HUU12" s="199"/>
      <c r="HUV12" s="199"/>
      <c r="HUW12" s="199"/>
      <c r="HUX12" s="199"/>
      <c r="HUY12" s="199"/>
      <c r="HUZ12" s="199"/>
      <c r="HVA12" s="199"/>
      <c r="HVB12" s="199"/>
      <c r="HVC12" s="199"/>
      <c r="HVD12" s="199"/>
      <c r="HVE12" s="199"/>
      <c r="HVF12" s="199"/>
      <c r="HVG12" s="199"/>
      <c r="HVH12" s="199"/>
      <c r="HVI12" s="199"/>
      <c r="HVJ12" s="199"/>
      <c r="HVK12" s="199"/>
      <c r="HVL12" s="199"/>
      <c r="HVM12" s="199"/>
      <c r="HVN12" s="199"/>
      <c r="HVO12" s="199"/>
      <c r="HVP12" s="199"/>
      <c r="HVQ12" s="199"/>
      <c r="HVR12" s="199"/>
      <c r="HVS12" s="199"/>
      <c r="HVT12" s="199"/>
      <c r="HVU12" s="199"/>
      <c r="HVV12" s="199"/>
      <c r="HVW12" s="199"/>
      <c r="HVX12" s="199"/>
      <c r="HVY12" s="199"/>
      <c r="HVZ12" s="199"/>
      <c r="HWA12" s="199"/>
      <c r="HWB12" s="199"/>
      <c r="HWC12" s="199"/>
      <c r="HWD12" s="199"/>
      <c r="HWE12" s="199"/>
      <c r="HWF12" s="199"/>
      <c r="HWG12" s="199"/>
      <c r="HWH12" s="199"/>
      <c r="HWI12" s="199"/>
      <c r="HWJ12" s="199"/>
      <c r="HWK12" s="199"/>
      <c r="HWL12" s="199"/>
      <c r="HWM12" s="199"/>
      <c r="HWN12" s="199"/>
      <c r="HWO12" s="199"/>
      <c r="HWP12" s="199"/>
      <c r="HWQ12" s="199"/>
      <c r="HWR12" s="199"/>
      <c r="HWS12" s="199"/>
      <c r="HWT12" s="199"/>
      <c r="HWU12" s="199"/>
      <c r="HWV12" s="199"/>
      <c r="HWW12" s="199"/>
      <c r="HWX12" s="199"/>
      <c r="HWY12" s="199"/>
      <c r="HWZ12" s="199"/>
      <c r="HXA12" s="199"/>
      <c r="HXB12" s="199"/>
      <c r="HXC12" s="199"/>
      <c r="HXD12" s="199"/>
      <c r="HXE12" s="199"/>
      <c r="HXF12" s="199"/>
      <c r="HXG12" s="199"/>
      <c r="HXH12" s="199"/>
      <c r="HXI12" s="199"/>
      <c r="HXJ12" s="199"/>
      <c r="HXK12" s="199"/>
      <c r="HXL12" s="199"/>
      <c r="HXM12" s="199"/>
      <c r="HXN12" s="199"/>
      <c r="HXO12" s="199"/>
      <c r="HXP12" s="199"/>
      <c r="HXQ12" s="199"/>
      <c r="HXR12" s="199"/>
      <c r="HXS12" s="199"/>
      <c r="HXT12" s="199"/>
      <c r="HXU12" s="199"/>
      <c r="HXV12" s="199"/>
      <c r="HXW12" s="199"/>
      <c r="HXX12" s="199"/>
      <c r="HXY12" s="199"/>
      <c r="HXZ12" s="199"/>
      <c r="HYA12" s="199"/>
      <c r="HYB12" s="199"/>
      <c r="HYC12" s="199"/>
      <c r="HYD12" s="199"/>
      <c r="HYE12" s="199"/>
      <c r="HYF12" s="199"/>
      <c r="HYG12" s="199"/>
      <c r="HYH12" s="199"/>
      <c r="HYI12" s="199"/>
      <c r="HYJ12" s="199"/>
      <c r="HYK12" s="199"/>
      <c r="HYL12" s="199"/>
      <c r="HYM12" s="199"/>
      <c r="HYN12" s="199"/>
      <c r="HYO12" s="199"/>
      <c r="HYP12" s="199"/>
      <c r="HYQ12" s="199"/>
      <c r="HYR12" s="199"/>
      <c r="HYS12" s="199"/>
      <c r="HYT12" s="199"/>
      <c r="HYU12" s="199"/>
      <c r="HYV12" s="199"/>
      <c r="HYW12" s="199"/>
      <c r="HYX12" s="199"/>
      <c r="HYY12" s="199"/>
      <c r="HYZ12" s="199"/>
      <c r="HZA12" s="199"/>
      <c r="HZB12" s="199"/>
      <c r="HZC12" s="199"/>
      <c r="HZD12" s="199"/>
      <c r="HZE12" s="199"/>
      <c r="HZF12" s="199"/>
      <c r="HZG12" s="199"/>
      <c r="HZH12" s="199"/>
      <c r="HZI12" s="199"/>
      <c r="HZJ12" s="199"/>
      <c r="HZK12" s="199"/>
      <c r="HZL12" s="199"/>
      <c r="HZM12" s="199"/>
      <c r="HZN12" s="199"/>
      <c r="HZO12" s="199"/>
      <c r="HZP12" s="199"/>
      <c r="HZQ12" s="199"/>
      <c r="HZR12" s="199"/>
      <c r="HZS12" s="199"/>
      <c r="HZT12" s="199"/>
      <c r="HZU12" s="199"/>
      <c r="HZV12" s="199"/>
      <c r="HZW12" s="199"/>
      <c r="HZX12" s="199"/>
      <c r="HZY12" s="199"/>
      <c r="HZZ12" s="199"/>
      <c r="IAA12" s="199"/>
      <c r="IAB12" s="199"/>
      <c r="IAC12" s="199"/>
      <c r="IAD12" s="199"/>
      <c r="IAE12" s="199"/>
      <c r="IAF12" s="199"/>
      <c r="IAG12" s="199"/>
      <c r="IAH12" s="199"/>
      <c r="IAI12" s="199"/>
      <c r="IAJ12" s="199"/>
      <c r="IAK12" s="199"/>
      <c r="IAL12" s="199"/>
      <c r="IAM12" s="199"/>
      <c r="IAN12" s="199"/>
      <c r="IAO12" s="199"/>
      <c r="IAP12" s="199"/>
      <c r="IAQ12" s="199"/>
      <c r="IAR12" s="199"/>
      <c r="IAS12" s="199"/>
      <c r="IAT12" s="199"/>
      <c r="IAU12" s="199"/>
      <c r="IAV12" s="199"/>
      <c r="IAW12" s="199"/>
      <c r="IAX12" s="199"/>
      <c r="IAY12" s="199"/>
      <c r="IAZ12" s="199"/>
      <c r="IBA12" s="199"/>
      <c r="IBB12" s="199"/>
      <c r="IBC12" s="199"/>
      <c r="IBD12" s="199"/>
      <c r="IBE12" s="199"/>
      <c r="IBF12" s="199"/>
      <c r="IBG12" s="199"/>
      <c r="IBH12" s="199"/>
      <c r="IBI12" s="199"/>
      <c r="IBJ12" s="199"/>
      <c r="IBK12" s="199"/>
      <c r="IBL12" s="199"/>
      <c r="IBM12" s="199"/>
      <c r="IBN12" s="199"/>
      <c r="IBO12" s="199"/>
      <c r="IBP12" s="199"/>
      <c r="IBQ12" s="199"/>
      <c r="IBR12" s="199"/>
      <c r="IBS12" s="199"/>
      <c r="IBT12" s="199"/>
      <c r="IBU12" s="199"/>
      <c r="IBV12" s="199"/>
      <c r="IBW12" s="199"/>
      <c r="IBX12" s="199"/>
      <c r="IBY12" s="199"/>
      <c r="IBZ12" s="199"/>
      <c r="ICA12" s="199"/>
      <c r="ICB12" s="199"/>
      <c r="ICC12" s="199"/>
      <c r="ICD12" s="199"/>
      <c r="ICE12" s="199"/>
      <c r="ICF12" s="199"/>
      <c r="ICG12" s="199"/>
      <c r="ICH12" s="199"/>
      <c r="ICI12" s="199"/>
      <c r="ICJ12" s="199"/>
      <c r="ICK12" s="199"/>
      <c r="ICL12" s="199"/>
      <c r="ICM12" s="199"/>
      <c r="ICN12" s="199"/>
      <c r="ICO12" s="199"/>
      <c r="ICP12" s="199"/>
      <c r="ICQ12" s="199"/>
      <c r="ICR12" s="199"/>
      <c r="ICS12" s="199"/>
      <c r="ICT12" s="199"/>
      <c r="ICU12" s="199"/>
      <c r="ICV12" s="199"/>
      <c r="ICW12" s="199"/>
      <c r="ICX12" s="199"/>
      <c r="ICY12" s="199"/>
      <c r="ICZ12" s="199"/>
      <c r="IDA12" s="199"/>
      <c r="IDB12" s="199"/>
      <c r="IDC12" s="199"/>
      <c r="IDD12" s="199"/>
      <c r="IDE12" s="199"/>
      <c r="IDF12" s="199"/>
      <c r="IDG12" s="199"/>
      <c r="IDH12" s="199"/>
      <c r="IDI12" s="199"/>
      <c r="IDJ12" s="199"/>
      <c r="IDK12" s="199"/>
      <c r="IDL12" s="199"/>
      <c r="IDM12" s="199"/>
      <c r="IDN12" s="199"/>
      <c r="IDO12" s="199"/>
      <c r="IDP12" s="199"/>
      <c r="IDQ12" s="199"/>
      <c r="IDR12" s="199"/>
      <c r="IDS12" s="199"/>
      <c r="IDT12" s="199"/>
      <c r="IDU12" s="199"/>
      <c r="IDV12" s="199"/>
      <c r="IDW12" s="199"/>
      <c r="IDX12" s="199"/>
      <c r="IDY12" s="199"/>
      <c r="IDZ12" s="199"/>
      <c r="IEA12" s="199"/>
      <c r="IEB12" s="199"/>
      <c r="IEC12" s="199"/>
      <c r="IED12" s="199"/>
      <c r="IEE12" s="199"/>
      <c r="IEF12" s="199"/>
      <c r="IEG12" s="199"/>
      <c r="IEH12" s="199"/>
      <c r="IEI12" s="199"/>
      <c r="IEJ12" s="199"/>
      <c r="IEK12" s="199"/>
      <c r="IEL12" s="199"/>
      <c r="IEM12" s="199"/>
      <c r="IEN12" s="199"/>
      <c r="IEO12" s="199"/>
      <c r="IEP12" s="199"/>
      <c r="IEQ12" s="199"/>
      <c r="IER12" s="199"/>
      <c r="IES12" s="199"/>
      <c r="IET12" s="199"/>
      <c r="IEU12" s="199"/>
      <c r="IEV12" s="199"/>
      <c r="IEW12" s="199"/>
      <c r="IEX12" s="199"/>
      <c r="IEY12" s="199"/>
      <c r="IEZ12" s="199"/>
      <c r="IFA12" s="199"/>
      <c r="IFB12" s="199"/>
      <c r="IFC12" s="199"/>
      <c r="IFD12" s="199"/>
      <c r="IFE12" s="199"/>
      <c r="IFF12" s="199"/>
      <c r="IFG12" s="199"/>
      <c r="IFH12" s="199"/>
      <c r="IFI12" s="199"/>
      <c r="IFJ12" s="199"/>
      <c r="IFK12" s="199"/>
      <c r="IFL12" s="199"/>
      <c r="IFM12" s="199"/>
      <c r="IFN12" s="199"/>
      <c r="IFO12" s="199"/>
      <c r="IFP12" s="199"/>
      <c r="IFQ12" s="199"/>
      <c r="IFR12" s="199"/>
      <c r="IFS12" s="199"/>
      <c r="IFT12" s="199"/>
      <c r="IFU12" s="199"/>
      <c r="IFV12" s="199"/>
      <c r="IFW12" s="199"/>
      <c r="IFX12" s="199"/>
      <c r="IFY12" s="199"/>
      <c r="IFZ12" s="199"/>
      <c r="IGA12" s="199"/>
      <c r="IGB12" s="199"/>
      <c r="IGC12" s="199"/>
      <c r="IGD12" s="199"/>
      <c r="IGE12" s="199"/>
      <c r="IGF12" s="199"/>
      <c r="IGG12" s="199"/>
      <c r="IGH12" s="199"/>
      <c r="IGI12" s="199"/>
      <c r="IGJ12" s="199"/>
      <c r="IGK12" s="199"/>
      <c r="IGL12" s="199"/>
      <c r="IGM12" s="199"/>
      <c r="IGN12" s="199"/>
      <c r="IGO12" s="199"/>
      <c r="IGP12" s="199"/>
      <c r="IGQ12" s="199"/>
      <c r="IGR12" s="199"/>
      <c r="IGS12" s="199"/>
      <c r="IGT12" s="199"/>
      <c r="IGU12" s="199"/>
      <c r="IGV12" s="199"/>
      <c r="IGW12" s="199"/>
      <c r="IGX12" s="199"/>
      <c r="IGY12" s="199"/>
      <c r="IGZ12" s="199"/>
      <c r="IHA12" s="199"/>
      <c r="IHB12" s="199"/>
      <c r="IHC12" s="199"/>
      <c r="IHD12" s="199"/>
      <c r="IHE12" s="199"/>
      <c r="IHF12" s="199"/>
      <c r="IHG12" s="199"/>
      <c r="IHH12" s="199"/>
      <c r="IHI12" s="199"/>
      <c r="IHJ12" s="199"/>
      <c r="IHK12" s="199"/>
      <c r="IHL12" s="199"/>
      <c r="IHM12" s="199"/>
      <c r="IHN12" s="199"/>
      <c r="IHO12" s="199"/>
      <c r="IHP12" s="199"/>
      <c r="IHQ12" s="199"/>
      <c r="IHR12" s="199"/>
      <c r="IHS12" s="199"/>
      <c r="IHT12" s="199"/>
      <c r="IHU12" s="199"/>
      <c r="IHV12" s="199"/>
      <c r="IHW12" s="199"/>
      <c r="IHX12" s="199"/>
      <c r="IHY12" s="199"/>
      <c r="IHZ12" s="199"/>
      <c r="IIA12" s="199"/>
      <c r="IIB12" s="199"/>
      <c r="IIC12" s="199"/>
      <c r="IID12" s="199"/>
      <c r="IIE12" s="199"/>
      <c r="IIF12" s="199"/>
      <c r="IIG12" s="199"/>
      <c r="IIH12" s="199"/>
      <c r="III12" s="199"/>
      <c r="IIJ12" s="199"/>
      <c r="IIK12" s="199"/>
      <c r="IIL12" s="199"/>
      <c r="IIM12" s="199"/>
      <c r="IIN12" s="199"/>
      <c r="IIO12" s="199"/>
      <c r="IIP12" s="199"/>
      <c r="IIQ12" s="199"/>
      <c r="IIR12" s="199"/>
      <c r="IIS12" s="199"/>
      <c r="IIT12" s="199"/>
      <c r="IIU12" s="199"/>
      <c r="IIV12" s="199"/>
      <c r="IIW12" s="199"/>
      <c r="IIX12" s="199"/>
      <c r="IIY12" s="199"/>
      <c r="IIZ12" s="199"/>
      <c r="IJA12" s="199"/>
      <c r="IJB12" s="199"/>
      <c r="IJC12" s="199"/>
      <c r="IJD12" s="199"/>
      <c r="IJE12" s="199"/>
      <c r="IJF12" s="199"/>
      <c r="IJG12" s="199"/>
      <c r="IJH12" s="199"/>
      <c r="IJI12" s="199"/>
      <c r="IJJ12" s="199"/>
      <c r="IJK12" s="199"/>
      <c r="IJL12" s="199"/>
      <c r="IJM12" s="199"/>
      <c r="IJN12" s="199"/>
      <c r="IJO12" s="199"/>
      <c r="IJP12" s="199"/>
      <c r="IJQ12" s="199"/>
      <c r="IJR12" s="199"/>
      <c r="IJS12" s="199"/>
      <c r="IJT12" s="199"/>
      <c r="IJU12" s="199"/>
      <c r="IJV12" s="199"/>
      <c r="IJW12" s="199"/>
      <c r="IJX12" s="199"/>
      <c r="IJY12" s="199"/>
      <c r="IJZ12" s="199"/>
      <c r="IKA12" s="199"/>
      <c r="IKB12" s="199"/>
      <c r="IKC12" s="199"/>
      <c r="IKD12" s="199"/>
      <c r="IKE12" s="199"/>
      <c r="IKF12" s="199"/>
      <c r="IKG12" s="199"/>
      <c r="IKH12" s="199"/>
      <c r="IKI12" s="199"/>
      <c r="IKJ12" s="199"/>
      <c r="IKK12" s="199"/>
      <c r="IKL12" s="199"/>
      <c r="IKM12" s="199"/>
      <c r="IKN12" s="199"/>
      <c r="IKO12" s="199"/>
      <c r="IKP12" s="199"/>
      <c r="IKQ12" s="199"/>
      <c r="IKR12" s="199"/>
      <c r="IKS12" s="199"/>
      <c r="IKT12" s="199"/>
      <c r="IKU12" s="199"/>
      <c r="IKV12" s="199"/>
      <c r="IKW12" s="199"/>
      <c r="IKX12" s="199"/>
      <c r="IKY12" s="199"/>
      <c r="IKZ12" s="199"/>
      <c r="ILA12" s="199"/>
      <c r="ILB12" s="199"/>
      <c r="ILC12" s="199"/>
      <c r="ILD12" s="199"/>
      <c r="ILE12" s="199"/>
      <c r="ILF12" s="199"/>
      <c r="ILG12" s="199"/>
      <c r="ILH12" s="199"/>
      <c r="ILI12" s="199"/>
      <c r="ILJ12" s="199"/>
      <c r="ILK12" s="199"/>
      <c r="ILL12" s="199"/>
      <c r="ILM12" s="199"/>
      <c r="ILN12" s="199"/>
      <c r="ILO12" s="199"/>
      <c r="ILP12" s="199"/>
      <c r="ILQ12" s="199"/>
      <c r="ILR12" s="199"/>
      <c r="ILS12" s="199"/>
      <c r="ILT12" s="199"/>
      <c r="ILU12" s="199"/>
      <c r="ILV12" s="199"/>
      <c r="ILW12" s="199"/>
      <c r="ILX12" s="199"/>
      <c r="ILY12" s="199"/>
      <c r="ILZ12" s="199"/>
      <c r="IMA12" s="199"/>
      <c r="IMB12" s="199"/>
      <c r="IMC12" s="199"/>
      <c r="IMD12" s="199"/>
      <c r="IME12" s="199"/>
      <c r="IMF12" s="199"/>
      <c r="IMG12" s="199"/>
      <c r="IMH12" s="199"/>
      <c r="IMI12" s="199"/>
      <c r="IMJ12" s="199"/>
      <c r="IMK12" s="199"/>
      <c r="IML12" s="199"/>
      <c r="IMM12" s="199"/>
      <c r="IMN12" s="199"/>
      <c r="IMO12" s="199"/>
      <c r="IMP12" s="199"/>
      <c r="IMQ12" s="199"/>
      <c r="IMR12" s="199"/>
      <c r="IMS12" s="199"/>
      <c r="IMT12" s="199"/>
      <c r="IMU12" s="199"/>
      <c r="IMV12" s="199"/>
      <c r="IMW12" s="199"/>
      <c r="IMX12" s="199"/>
      <c r="IMY12" s="199"/>
      <c r="IMZ12" s="199"/>
      <c r="INA12" s="199"/>
      <c r="INB12" s="199"/>
      <c r="INC12" s="199"/>
      <c r="IND12" s="199"/>
      <c r="INE12" s="199"/>
      <c r="INF12" s="199"/>
      <c r="ING12" s="199"/>
      <c r="INH12" s="199"/>
      <c r="INI12" s="199"/>
      <c r="INJ12" s="199"/>
      <c r="INK12" s="199"/>
      <c r="INL12" s="199"/>
      <c r="INM12" s="199"/>
      <c r="INN12" s="199"/>
      <c r="INO12" s="199"/>
      <c r="INP12" s="199"/>
      <c r="INQ12" s="199"/>
      <c r="INR12" s="199"/>
      <c r="INS12" s="199"/>
      <c r="INT12" s="199"/>
      <c r="INU12" s="199"/>
      <c r="INV12" s="199"/>
      <c r="INW12" s="199"/>
      <c r="INX12" s="199"/>
      <c r="INY12" s="199"/>
      <c r="INZ12" s="199"/>
      <c r="IOA12" s="199"/>
      <c r="IOB12" s="199"/>
      <c r="IOC12" s="199"/>
      <c r="IOD12" s="199"/>
      <c r="IOE12" s="199"/>
      <c r="IOF12" s="199"/>
      <c r="IOG12" s="199"/>
      <c r="IOH12" s="199"/>
      <c r="IOI12" s="199"/>
      <c r="IOJ12" s="199"/>
      <c r="IOK12" s="199"/>
      <c r="IOL12" s="199"/>
      <c r="IOM12" s="199"/>
      <c r="ION12" s="199"/>
      <c r="IOO12" s="199"/>
      <c r="IOP12" s="199"/>
      <c r="IOQ12" s="199"/>
      <c r="IOR12" s="199"/>
      <c r="IOS12" s="199"/>
      <c r="IOT12" s="199"/>
      <c r="IOU12" s="199"/>
      <c r="IOV12" s="199"/>
      <c r="IOW12" s="199"/>
      <c r="IOX12" s="199"/>
      <c r="IOY12" s="199"/>
      <c r="IOZ12" s="199"/>
      <c r="IPA12" s="199"/>
      <c r="IPB12" s="199"/>
      <c r="IPC12" s="199"/>
      <c r="IPD12" s="199"/>
      <c r="IPE12" s="199"/>
      <c r="IPF12" s="199"/>
      <c r="IPG12" s="199"/>
      <c r="IPH12" s="199"/>
      <c r="IPI12" s="199"/>
      <c r="IPJ12" s="199"/>
      <c r="IPK12" s="199"/>
      <c r="IPL12" s="199"/>
      <c r="IPM12" s="199"/>
      <c r="IPN12" s="199"/>
      <c r="IPO12" s="199"/>
      <c r="IPP12" s="199"/>
      <c r="IPQ12" s="199"/>
      <c r="IPR12" s="199"/>
      <c r="IPS12" s="199"/>
      <c r="IPT12" s="199"/>
      <c r="IPU12" s="199"/>
      <c r="IPV12" s="199"/>
      <c r="IPW12" s="199"/>
      <c r="IPX12" s="199"/>
      <c r="IPY12" s="199"/>
      <c r="IPZ12" s="199"/>
      <c r="IQA12" s="199"/>
      <c r="IQB12" s="199"/>
      <c r="IQC12" s="199"/>
      <c r="IQD12" s="199"/>
      <c r="IQE12" s="199"/>
      <c r="IQF12" s="199"/>
      <c r="IQG12" s="199"/>
      <c r="IQH12" s="199"/>
      <c r="IQI12" s="199"/>
      <c r="IQJ12" s="199"/>
      <c r="IQK12" s="199"/>
      <c r="IQL12" s="199"/>
      <c r="IQM12" s="199"/>
      <c r="IQN12" s="199"/>
      <c r="IQO12" s="199"/>
      <c r="IQP12" s="199"/>
      <c r="IQQ12" s="199"/>
      <c r="IQR12" s="199"/>
      <c r="IQS12" s="199"/>
      <c r="IQT12" s="199"/>
      <c r="IQU12" s="199"/>
      <c r="IQV12" s="199"/>
      <c r="IQW12" s="199"/>
      <c r="IQX12" s="199"/>
      <c r="IQY12" s="199"/>
      <c r="IQZ12" s="199"/>
      <c r="IRA12" s="199"/>
      <c r="IRB12" s="199"/>
      <c r="IRC12" s="199"/>
      <c r="IRD12" s="199"/>
      <c r="IRE12" s="199"/>
      <c r="IRF12" s="199"/>
      <c r="IRG12" s="199"/>
      <c r="IRH12" s="199"/>
      <c r="IRI12" s="199"/>
      <c r="IRJ12" s="199"/>
      <c r="IRK12" s="199"/>
      <c r="IRL12" s="199"/>
      <c r="IRM12" s="199"/>
      <c r="IRN12" s="199"/>
      <c r="IRO12" s="199"/>
      <c r="IRP12" s="199"/>
      <c r="IRQ12" s="199"/>
      <c r="IRR12" s="199"/>
      <c r="IRS12" s="199"/>
      <c r="IRT12" s="199"/>
      <c r="IRU12" s="199"/>
      <c r="IRV12" s="199"/>
      <c r="IRW12" s="199"/>
      <c r="IRX12" s="199"/>
      <c r="IRY12" s="199"/>
      <c r="IRZ12" s="199"/>
      <c r="ISA12" s="199"/>
      <c r="ISB12" s="199"/>
      <c r="ISC12" s="199"/>
      <c r="ISD12" s="199"/>
      <c r="ISE12" s="199"/>
      <c r="ISF12" s="199"/>
      <c r="ISG12" s="199"/>
      <c r="ISH12" s="199"/>
      <c r="ISI12" s="199"/>
      <c r="ISJ12" s="199"/>
      <c r="ISK12" s="199"/>
      <c r="ISL12" s="199"/>
      <c r="ISM12" s="199"/>
      <c r="ISN12" s="199"/>
      <c r="ISO12" s="199"/>
      <c r="ISP12" s="199"/>
      <c r="ISQ12" s="199"/>
      <c r="ISR12" s="199"/>
      <c r="ISS12" s="199"/>
      <c r="IST12" s="199"/>
      <c r="ISU12" s="199"/>
      <c r="ISV12" s="199"/>
      <c r="ISW12" s="199"/>
      <c r="ISX12" s="199"/>
      <c r="ISY12" s="199"/>
      <c r="ISZ12" s="199"/>
      <c r="ITA12" s="199"/>
      <c r="ITB12" s="199"/>
      <c r="ITC12" s="199"/>
      <c r="ITD12" s="199"/>
      <c r="ITE12" s="199"/>
      <c r="ITF12" s="199"/>
      <c r="ITG12" s="199"/>
      <c r="ITH12" s="199"/>
      <c r="ITI12" s="199"/>
      <c r="ITJ12" s="199"/>
      <c r="ITK12" s="199"/>
      <c r="ITL12" s="199"/>
      <c r="ITM12" s="199"/>
      <c r="ITN12" s="199"/>
      <c r="ITO12" s="199"/>
      <c r="ITP12" s="199"/>
      <c r="ITQ12" s="199"/>
      <c r="ITR12" s="199"/>
      <c r="ITS12" s="199"/>
      <c r="ITT12" s="199"/>
      <c r="ITU12" s="199"/>
      <c r="ITV12" s="199"/>
      <c r="ITW12" s="199"/>
      <c r="ITX12" s="199"/>
      <c r="ITY12" s="199"/>
      <c r="ITZ12" s="199"/>
      <c r="IUA12" s="199"/>
      <c r="IUB12" s="199"/>
      <c r="IUC12" s="199"/>
      <c r="IUD12" s="199"/>
      <c r="IUE12" s="199"/>
      <c r="IUF12" s="199"/>
      <c r="IUG12" s="199"/>
      <c r="IUH12" s="199"/>
      <c r="IUI12" s="199"/>
      <c r="IUJ12" s="199"/>
      <c r="IUK12" s="199"/>
      <c r="IUL12" s="199"/>
      <c r="IUM12" s="199"/>
      <c r="IUN12" s="199"/>
      <c r="IUO12" s="199"/>
      <c r="IUP12" s="199"/>
      <c r="IUQ12" s="199"/>
      <c r="IUR12" s="199"/>
      <c r="IUS12" s="199"/>
      <c r="IUT12" s="199"/>
      <c r="IUU12" s="199"/>
      <c r="IUV12" s="199"/>
      <c r="IUW12" s="199"/>
      <c r="IUX12" s="199"/>
      <c r="IUY12" s="199"/>
      <c r="IUZ12" s="199"/>
      <c r="IVA12" s="199"/>
      <c r="IVB12" s="199"/>
      <c r="IVC12" s="199"/>
      <c r="IVD12" s="199"/>
      <c r="IVE12" s="199"/>
      <c r="IVF12" s="199"/>
      <c r="IVG12" s="199"/>
      <c r="IVH12" s="199"/>
      <c r="IVI12" s="199"/>
      <c r="IVJ12" s="199"/>
      <c r="IVK12" s="199"/>
      <c r="IVL12" s="199"/>
      <c r="IVM12" s="199"/>
      <c r="IVN12" s="199"/>
      <c r="IVO12" s="199"/>
      <c r="IVP12" s="199"/>
      <c r="IVQ12" s="199"/>
      <c r="IVR12" s="199"/>
      <c r="IVS12" s="199"/>
      <c r="IVT12" s="199"/>
      <c r="IVU12" s="199"/>
      <c r="IVV12" s="199"/>
      <c r="IVW12" s="199"/>
      <c r="IVX12" s="199"/>
      <c r="IVY12" s="199"/>
      <c r="IVZ12" s="199"/>
      <c r="IWA12" s="199"/>
      <c r="IWB12" s="199"/>
      <c r="IWC12" s="199"/>
      <c r="IWD12" s="199"/>
      <c r="IWE12" s="199"/>
      <c r="IWF12" s="199"/>
      <c r="IWG12" s="199"/>
      <c r="IWH12" s="199"/>
      <c r="IWI12" s="199"/>
      <c r="IWJ12" s="199"/>
      <c r="IWK12" s="199"/>
      <c r="IWL12" s="199"/>
      <c r="IWM12" s="199"/>
      <c r="IWN12" s="199"/>
      <c r="IWO12" s="199"/>
      <c r="IWP12" s="199"/>
      <c r="IWQ12" s="199"/>
      <c r="IWR12" s="199"/>
      <c r="IWS12" s="199"/>
      <c r="IWT12" s="199"/>
      <c r="IWU12" s="199"/>
      <c r="IWV12" s="199"/>
      <c r="IWW12" s="199"/>
      <c r="IWX12" s="199"/>
      <c r="IWY12" s="199"/>
      <c r="IWZ12" s="199"/>
      <c r="IXA12" s="199"/>
      <c r="IXB12" s="199"/>
      <c r="IXC12" s="199"/>
      <c r="IXD12" s="199"/>
      <c r="IXE12" s="199"/>
      <c r="IXF12" s="199"/>
      <c r="IXG12" s="199"/>
      <c r="IXH12" s="199"/>
      <c r="IXI12" s="199"/>
      <c r="IXJ12" s="199"/>
      <c r="IXK12" s="199"/>
      <c r="IXL12" s="199"/>
      <c r="IXM12" s="199"/>
      <c r="IXN12" s="199"/>
      <c r="IXO12" s="199"/>
      <c r="IXP12" s="199"/>
      <c r="IXQ12" s="199"/>
      <c r="IXR12" s="199"/>
      <c r="IXS12" s="199"/>
      <c r="IXT12" s="199"/>
      <c r="IXU12" s="199"/>
      <c r="IXV12" s="199"/>
      <c r="IXW12" s="199"/>
      <c r="IXX12" s="199"/>
      <c r="IXY12" s="199"/>
      <c r="IXZ12" s="199"/>
      <c r="IYA12" s="199"/>
      <c r="IYB12" s="199"/>
      <c r="IYC12" s="199"/>
      <c r="IYD12" s="199"/>
      <c r="IYE12" s="199"/>
      <c r="IYF12" s="199"/>
      <c r="IYG12" s="199"/>
      <c r="IYH12" s="199"/>
      <c r="IYI12" s="199"/>
      <c r="IYJ12" s="199"/>
      <c r="IYK12" s="199"/>
      <c r="IYL12" s="199"/>
      <c r="IYM12" s="199"/>
      <c r="IYN12" s="199"/>
      <c r="IYO12" s="199"/>
      <c r="IYP12" s="199"/>
      <c r="IYQ12" s="199"/>
      <c r="IYR12" s="199"/>
      <c r="IYS12" s="199"/>
      <c r="IYT12" s="199"/>
      <c r="IYU12" s="199"/>
      <c r="IYV12" s="199"/>
      <c r="IYW12" s="199"/>
      <c r="IYX12" s="199"/>
      <c r="IYY12" s="199"/>
      <c r="IYZ12" s="199"/>
      <c r="IZA12" s="199"/>
      <c r="IZB12" s="199"/>
      <c r="IZC12" s="199"/>
      <c r="IZD12" s="199"/>
      <c r="IZE12" s="199"/>
      <c r="IZF12" s="199"/>
      <c r="IZG12" s="199"/>
      <c r="IZH12" s="199"/>
      <c r="IZI12" s="199"/>
      <c r="IZJ12" s="199"/>
      <c r="IZK12" s="199"/>
      <c r="IZL12" s="199"/>
      <c r="IZM12" s="199"/>
      <c r="IZN12" s="199"/>
      <c r="IZO12" s="199"/>
      <c r="IZP12" s="199"/>
      <c r="IZQ12" s="199"/>
      <c r="IZR12" s="199"/>
      <c r="IZS12" s="199"/>
      <c r="IZT12" s="199"/>
      <c r="IZU12" s="199"/>
      <c r="IZV12" s="199"/>
      <c r="IZW12" s="199"/>
      <c r="IZX12" s="199"/>
      <c r="IZY12" s="199"/>
      <c r="IZZ12" s="199"/>
      <c r="JAA12" s="199"/>
      <c r="JAB12" s="199"/>
      <c r="JAC12" s="199"/>
      <c r="JAD12" s="199"/>
      <c r="JAE12" s="199"/>
      <c r="JAF12" s="199"/>
      <c r="JAG12" s="199"/>
      <c r="JAH12" s="199"/>
      <c r="JAI12" s="199"/>
      <c r="JAJ12" s="199"/>
      <c r="JAK12" s="199"/>
      <c r="JAL12" s="199"/>
      <c r="JAM12" s="199"/>
      <c r="JAN12" s="199"/>
      <c r="JAO12" s="199"/>
      <c r="JAP12" s="199"/>
      <c r="JAQ12" s="199"/>
      <c r="JAR12" s="199"/>
      <c r="JAS12" s="199"/>
      <c r="JAT12" s="199"/>
      <c r="JAU12" s="199"/>
      <c r="JAV12" s="199"/>
      <c r="JAW12" s="199"/>
      <c r="JAX12" s="199"/>
      <c r="JAY12" s="199"/>
      <c r="JAZ12" s="199"/>
      <c r="JBA12" s="199"/>
      <c r="JBB12" s="199"/>
      <c r="JBC12" s="199"/>
      <c r="JBD12" s="199"/>
      <c r="JBE12" s="199"/>
      <c r="JBF12" s="199"/>
      <c r="JBG12" s="199"/>
      <c r="JBH12" s="199"/>
      <c r="JBI12" s="199"/>
      <c r="JBJ12" s="199"/>
      <c r="JBK12" s="199"/>
      <c r="JBL12" s="199"/>
      <c r="JBM12" s="199"/>
      <c r="JBN12" s="199"/>
      <c r="JBO12" s="199"/>
      <c r="JBP12" s="199"/>
      <c r="JBQ12" s="199"/>
      <c r="JBR12" s="199"/>
      <c r="JBS12" s="199"/>
      <c r="JBT12" s="199"/>
      <c r="JBU12" s="199"/>
      <c r="JBV12" s="199"/>
      <c r="JBW12" s="199"/>
      <c r="JBX12" s="199"/>
      <c r="JBY12" s="199"/>
      <c r="JBZ12" s="199"/>
      <c r="JCA12" s="199"/>
      <c r="JCB12" s="199"/>
      <c r="JCC12" s="199"/>
      <c r="JCD12" s="199"/>
      <c r="JCE12" s="199"/>
      <c r="JCF12" s="199"/>
      <c r="JCG12" s="199"/>
      <c r="JCH12" s="199"/>
      <c r="JCI12" s="199"/>
      <c r="JCJ12" s="199"/>
      <c r="JCK12" s="199"/>
      <c r="JCL12" s="199"/>
      <c r="JCM12" s="199"/>
      <c r="JCN12" s="199"/>
      <c r="JCO12" s="199"/>
      <c r="JCP12" s="199"/>
      <c r="JCQ12" s="199"/>
      <c r="JCR12" s="199"/>
      <c r="JCS12" s="199"/>
      <c r="JCT12" s="199"/>
      <c r="JCU12" s="199"/>
      <c r="JCV12" s="199"/>
      <c r="JCW12" s="199"/>
      <c r="JCX12" s="199"/>
      <c r="JCY12" s="199"/>
      <c r="JCZ12" s="199"/>
      <c r="JDA12" s="199"/>
      <c r="JDB12" s="199"/>
      <c r="JDC12" s="199"/>
      <c r="JDD12" s="199"/>
      <c r="JDE12" s="199"/>
      <c r="JDF12" s="199"/>
      <c r="JDG12" s="199"/>
      <c r="JDH12" s="199"/>
      <c r="JDI12" s="199"/>
      <c r="JDJ12" s="199"/>
      <c r="JDK12" s="199"/>
      <c r="JDL12" s="199"/>
      <c r="JDM12" s="199"/>
      <c r="JDN12" s="199"/>
      <c r="JDO12" s="199"/>
      <c r="JDP12" s="199"/>
      <c r="JDQ12" s="199"/>
      <c r="JDR12" s="199"/>
      <c r="JDS12" s="199"/>
      <c r="JDT12" s="199"/>
      <c r="JDU12" s="199"/>
      <c r="JDV12" s="199"/>
      <c r="JDW12" s="199"/>
      <c r="JDX12" s="199"/>
      <c r="JDY12" s="199"/>
      <c r="JDZ12" s="199"/>
      <c r="JEA12" s="199"/>
      <c r="JEB12" s="199"/>
      <c r="JEC12" s="199"/>
      <c r="JED12" s="199"/>
      <c r="JEE12" s="199"/>
      <c r="JEF12" s="199"/>
      <c r="JEG12" s="199"/>
      <c r="JEH12" s="199"/>
      <c r="JEI12" s="199"/>
      <c r="JEJ12" s="199"/>
      <c r="JEK12" s="199"/>
      <c r="JEL12" s="199"/>
      <c r="JEM12" s="199"/>
      <c r="JEN12" s="199"/>
      <c r="JEO12" s="199"/>
      <c r="JEP12" s="199"/>
      <c r="JEQ12" s="199"/>
      <c r="JER12" s="199"/>
      <c r="JES12" s="199"/>
      <c r="JET12" s="199"/>
      <c r="JEU12" s="199"/>
      <c r="JEV12" s="199"/>
      <c r="JEW12" s="199"/>
      <c r="JEX12" s="199"/>
      <c r="JEY12" s="199"/>
      <c r="JEZ12" s="199"/>
      <c r="JFA12" s="199"/>
      <c r="JFB12" s="199"/>
      <c r="JFC12" s="199"/>
      <c r="JFD12" s="199"/>
      <c r="JFE12" s="199"/>
      <c r="JFF12" s="199"/>
      <c r="JFG12" s="199"/>
      <c r="JFH12" s="199"/>
      <c r="JFI12" s="199"/>
      <c r="JFJ12" s="199"/>
      <c r="JFK12" s="199"/>
      <c r="JFL12" s="199"/>
      <c r="JFM12" s="199"/>
      <c r="JFN12" s="199"/>
      <c r="JFO12" s="199"/>
      <c r="JFP12" s="199"/>
      <c r="JFQ12" s="199"/>
      <c r="JFR12" s="199"/>
      <c r="JFS12" s="199"/>
      <c r="JFT12" s="199"/>
      <c r="JFU12" s="199"/>
      <c r="JFV12" s="199"/>
      <c r="JFW12" s="199"/>
      <c r="JFX12" s="199"/>
      <c r="JFY12" s="199"/>
      <c r="JFZ12" s="199"/>
      <c r="JGA12" s="199"/>
      <c r="JGB12" s="199"/>
      <c r="JGC12" s="199"/>
      <c r="JGD12" s="199"/>
      <c r="JGE12" s="199"/>
      <c r="JGF12" s="199"/>
      <c r="JGG12" s="199"/>
      <c r="JGH12" s="199"/>
      <c r="JGI12" s="199"/>
      <c r="JGJ12" s="199"/>
      <c r="JGK12" s="199"/>
      <c r="JGL12" s="199"/>
      <c r="JGM12" s="199"/>
      <c r="JGN12" s="199"/>
      <c r="JGO12" s="199"/>
      <c r="JGP12" s="199"/>
      <c r="JGQ12" s="199"/>
      <c r="JGR12" s="199"/>
      <c r="JGS12" s="199"/>
      <c r="JGT12" s="199"/>
      <c r="JGU12" s="199"/>
      <c r="JGV12" s="199"/>
      <c r="JGW12" s="199"/>
      <c r="JGX12" s="199"/>
      <c r="JGY12" s="199"/>
      <c r="JGZ12" s="199"/>
      <c r="JHA12" s="199"/>
      <c r="JHB12" s="199"/>
      <c r="JHC12" s="199"/>
      <c r="JHD12" s="199"/>
      <c r="JHE12" s="199"/>
      <c r="JHF12" s="199"/>
      <c r="JHG12" s="199"/>
      <c r="JHH12" s="199"/>
      <c r="JHI12" s="199"/>
      <c r="JHJ12" s="199"/>
      <c r="JHK12" s="199"/>
      <c r="JHL12" s="199"/>
      <c r="JHM12" s="199"/>
      <c r="JHN12" s="199"/>
      <c r="JHO12" s="199"/>
      <c r="JHP12" s="199"/>
      <c r="JHQ12" s="199"/>
      <c r="JHR12" s="199"/>
      <c r="JHS12" s="199"/>
      <c r="JHT12" s="199"/>
      <c r="JHU12" s="199"/>
      <c r="JHV12" s="199"/>
      <c r="JHW12" s="199"/>
      <c r="JHX12" s="199"/>
      <c r="JHY12" s="199"/>
      <c r="JHZ12" s="199"/>
      <c r="JIA12" s="199"/>
      <c r="JIB12" s="199"/>
      <c r="JIC12" s="199"/>
      <c r="JID12" s="199"/>
      <c r="JIE12" s="199"/>
      <c r="JIF12" s="199"/>
      <c r="JIG12" s="199"/>
      <c r="JIH12" s="199"/>
      <c r="JII12" s="199"/>
      <c r="JIJ12" s="199"/>
      <c r="JIK12" s="199"/>
      <c r="JIL12" s="199"/>
      <c r="JIM12" s="199"/>
      <c r="JIN12" s="199"/>
      <c r="JIO12" s="199"/>
      <c r="JIP12" s="199"/>
      <c r="JIQ12" s="199"/>
      <c r="JIR12" s="199"/>
      <c r="JIS12" s="199"/>
      <c r="JIT12" s="199"/>
      <c r="JIU12" s="199"/>
      <c r="JIV12" s="199"/>
      <c r="JIW12" s="199"/>
      <c r="JIX12" s="199"/>
      <c r="JIY12" s="199"/>
      <c r="JIZ12" s="199"/>
      <c r="JJA12" s="199"/>
      <c r="JJB12" s="199"/>
      <c r="JJC12" s="199"/>
      <c r="JJD12" s="199"/>
      <c r="JJE12" s="199"/>
      <c r="JJF12" s="199"/>
      <c r="JJG12" s="199"/>
      <c r="JJH12" s="199"/>
      <c r="JJI12" s="199"/>
      <c r="JJJ12" s="199"/>
      <c r="JJK12" s="199"/>
      <c r="JJL12" s="199"/>
      <c r="JJM12" s="199"/>
      <c r="JJN12" s="199"/>
      <c r="JJO12" s="199"/>
      <c r="JJP12" s="199"/>
      <c r="JJQ12" s="199"/>
      <c r="JJR12" s="199"/>
      <c r="JJS12" s="199"/>
      <c r="JJT12" s="199"/>
      <c r="JJU12" s="199"/>
      <c r="JJV12" s="199"/>
      <c r="JJW12" s="199"/>
      <c r="JJX12" s="199"/>
      <c r="JJY12" s="199"/>
      <c r="JJZ12" s="199"/>
      <c r="JKA12" s="199"/>
      <c r="JKB12" s="199"/>
      <c r="JKC12" s="199"/>
      <c r="JKD12" s="199"/>
      <c r="JKE12" s="199"/>
      <c r="JKF12" s="199"/>
      <c r="JKG12" s="199"/>
      <c r="JKH12" s="199"/>
      <c r="JKI12" s="199"/>
      <c r="JKJ12" s="199"/>
      <c r="JKK12" s="199"/>
      <c r="JKL12" s="199"/>
      <c r="JKM12" s="199"/>
      <c r="JKN12" s="199"/>
      <c r="JKO12" s="199"/>
      <c r="JKP12" s="199"/>
      <c r="JKQ12" s="199"/>
      <c r="JKR12" s="199"/>
      <c r="JKS12" s="199"/>
      <c r="JKT12" s="199"/>
      <c r="JKU12" s="199"/>
      <c r="JKV12" s="199"/>
      <c r="JKW12" s="199"/>
      <c r="JKX12" s="199"/>
      <c r="JKY12" s="199"/>
      <c r="JKZ12" s="199"/>
      <c r="JLA12" s="199"/>
      <c r="JLB12" s="199"/>
      <c r="JLC12" s="199"/>
      <c r="JLD12" s="199"/>
      <c r="JLE12" s="199"/>
      <c r="JLF12" s="199"/>
      <c r="JLG12" s="199"/>
      <c r="JLH12" s="199"/>
      <c r="JLI12" s="199"/>
      <c r="JLJ12" s="199"/>
      <c r="JLK12" s="199"/>
      <c r="JLL12" s="199"/>
      <c r="JLM12" s="199"/>
      <c r="JLN12" s="199"/>
      <c r="JLO12" s="199"/>
      <c r="JLP12" s="199"/>
      <c r="JLQ12" s="199"/>
      <c r="JLR12" s="199"/>
      <c r="JLS12" s="199"/>
      <c r="JLT12" s="199"/>
      <c r="JLU12" s="199"/>
      <c r="JLV12" s="199"/>
      <c r="JLW12" s="199"/>
      <c r="JLX12" s="199"/>
      <c r="JLY12" s="199"/>
      <c r="JLZ12" s="199"/>
      <c r="JMA12" s="199"/>
      <c r="JMB12" s="199"/>
      <c r="JMC12" s="199"/>
      <c r="JMD12" s="199"/>
      <c r="JME12" s="199"/>
      <c r="JMF12" s="199"/>
      <c r="JMG12" s="199"/>
      <c r="JMH12" s="199"/>
      <c r="JMI12" s="199"/>
      <c r="JMJ12" s="199"/>
      <c r="JMK12" s="199"/>
      <c r="JML12" s="199"/>
      <c r="JMM12" s="199"/>
      <c r="JMN12" s="199"/>
      <c r="JMO12" s="199"/>
      <c r="JMP12" s="199"/>
      <c r="JMQ12" s="199"/>
      <c r="JMR12" s="199"/>
      <c r="JMS12" s="199"/>
      <c r="JMT12" s="199"/>
      <c r="JMU12" s="199"/>
      <c r="JMV12" s="199"/>
      <c r="JMW12" s="199"/>
      <c r="JMX12" s="199"/>
      <c r="JMY12" s="199"/>
      <c r="JMZ12" s="199"/>
      <c r="JNA12" s="199"/>
      <c r="JNB12" s="199"/>
      <c r="JNC12" s="199"/>
      <c r="JND12" s="199"/>
      <c r="JNE12" s="199"/>
      <c r="JNF12" s="199"/>
      <c r="JNG12" s="199"/>
      <c r="JNH12" s="199"/>
      <c r="JNI12" s="199"/>
      <c r="JNJ12" s="199"/>
      <c r="JNK12" s="199"/>
      <c r="JNL12" s="199"/>
      <c r="JNM12" s="199"/>
      <c r="JNN12" s="199"/>
      <c r="JNO12" s="199"/>
      <c r="JNP12" s="199"/>
      <c r="JNQ12" s="199"/>
      <c r="JNR12" s="199"/>
      <c r="JNS12" s="199"/>
      <c r="JNT12" s="199"/>
      <c r="JNU12" s="199"/>
      <c r="JNV12" s="199"/>
      <c r="JNW12" s="199"/>
      <c r="JNX12" s="199"/>
      <c r="JNY12" s="199"/>
      <c r="JNZ12" s="199"/>
      <c r="JOA12" s="199"/>
      <c r="JOB12" s="199"/>
      <c r="JOC12" s="199"/>
      <c r="JOD12" s="199"/>
      <c r="JOE12" s="199"/>
      <c r="JOF12" s="199"/>
      <c r="JOG12" s="199"/>
      <c r="JOH12" s="199"/>
      <c r="JOI12" s="199"/>
      <c r="JOJ12" s="199"/>
      <c r="JOK12" s="199"/>
      <c r="JOL12" s="199"/>
      <c r="JOM12" s="199"/>
      <c r="JON12" s="199"/>
      <c r="JOO12" s="199"/>
      <c r="JOP12" s="199"/>
      <c r="JOQ12" s="199"/>
      <c r="JOR12" s="199"/>
      <c r="JOS12" s="199"/>
      <c r="JOT12" s="199"/>
      <c r="JOU12" s="199"/>
      <c r="JOV12" s="199"/>
      <c r="JOW12" s="199"/>
      <c r="JOX12" s="199"/>
      <c r="JOY12" s="199"/>
      <c r="JOZ12" s="199"/>
      <c r="JPA12" s="199"/>
      <c r="JPB12" s="199"/>
      <c r="JPC12" s="199"/>
      <c r="JPD12" s="199"/>
      <c r="JPE12" s="199"/>
      <c r="JPF12" s="199"/>
      <c r="JPG12" s="199"/>
      <c r="JPH12" s="199"/>
      <c r="JPI12" s="199"/>
      <c r="JPJ12" s="199"/>
      <c r="JPK12" s="199"/>
      <c r="JPL12" s="199"/>
      <c r="JPM12" s="199"/>
      <c r="JPN12" s="199"/>
      <c r="JPO12" s="199"/>
      <c r="JPP12" s="199"/>
      <c r="JPQ12" s="199"/>
      <c r="JPR12" s="199"/>
      <c r="JPS12" s="199"/>
      <c r="JPT12" s="199"/>
      <c r="JPU12" s="199"/>
      <c r="JPV12" s="199"/>
      <c r="JPW12" s="199"/>
      <c r="JPX12" s="199"/>
      <c r="JPY12" s="199"/>
      <c r="JPZ12" s="199"/>
      <c r="JQA12" s="199"/>
      <c r="JQB12" s="199"/>
      <c r="JQC12" s="199"/>
      <c r="JQD12" s="199"/>
      <c r="JQE12" s="199"/>
      <c r="JQF12" s="199"/>
      <c r="JQG12" s="199"/>
      <c r="JQH12" s="199"/>
      <c r="JQI12" s="199"/>
      <c r="JQJ12" s="199"/>
      <c r="JQK12" s="199"/>
      <c r="JQL12" s="199"/>
      <c r="JQM12" s="199"/>
      <c r="JQN12" s="199"/>
      <c r="JQO12" s="199"/>
      <c r="JQP12" s="199"/>
      <c r="JQQ12" s="199"/>
      <c r="JQR12" s="199"/>
      <c r="JQS12" s="199"/>
      <c r="JQT12" s="199"/>
      <c r="JQU12" s="199"/>
      <c r="JQV12" s="199"/>
      <c r="JQW12" s="199"/>
      <c r="JQX12" s="199"/>
      <c r="JQY12" s="199"/>
      <c r="JQZ12" s="199"/>
      <c r="JRA12" s="199"/>
      <c r="JRB12" s="199"/>
      <c r="JRC12" s="199"/>
      <c r="JRD12" s="199"/>
      <c r="JRE12" s="199"/>
      <c r="JRF12" s="199"/>
      <c r="JRG12" s="199"/>
      <c r="JRH12" s="199"/>
      <c r="JRI12" s="199"/>
      <c r="JRJ12" s="199"/>
      <c r="JRK12" s="199"/>
      <c r="JRL12" s="199"/>
      <c r="JRM12" s="199"/>
      <c r="JRN12" s="199"/>
      <c r="JRO12" s="199"/>
      <c r="JRP12" s="199"/>
      <c r="JRQ12" s="199"/>
      <c r="JRR12" s="199"/>
      <c r="JRS12" s="199"/>
      <c r="JRT12" s="199"/>
      <c r="JRU12" s="199"/>
      <c r="JRV12" s="199"/>
      <c r="JRW12" s="199"/>
      <c r="JRX12" s="199"/>
      <c r="JRY12" s="199"/>
      <c r="JRZ12" s="199"/>
      <c r="JSA12" s="199"/>
      <c r="JSB12" s="199"/>
      <c r="JSC12" s="199"/>
      <c r="JSD12" s="199"/>
      <c r="JSE12" s="199"/>
      <c r="JSF12" s="199"/>
      <c r="JSG12" s="199"/>
      <c r="JSH12" s="199"/>
      <c r="JSI12" s="199"/>
      <c r="JSJ12" s="199"/>
      <c r="JSK12" s="199"/>
      <c r="JSL12" s="199"/>
      <c r="JSM12" s="199"/>
      <c r="JSN12" s="199"/>
      <c r="JSO12" s="199"/>
      <c r="JSP12" s="199"/>
      <c r="JSQ12" s="199"/>
      <c r="JSR12" s="199"/>
      <c r="JSS12" s="199"/>
      <c r="JST12" s="199"/>
      <c r="JSU12" s="199"/>
      <c r="JSV12" s="199"/>
      <c r="JSW12" s="199"/>
      <c r="JSX12" s="199"/>
      <c r="JSY12" s="199"/>
      <c r="JSZ12" s="199"/>
      <c r="JTA12" s="199"/>
      <c r="JTB12" s="199"/>
      <c r="JTC12" s="199"/>
      <c r="JTD12" s="199"/>
      <c r="JTE12" s="199"/>
      <c r="JTF12" s="199"/>
      <c r="JTG12" s="199"/>
      <c r="JTH12" s="199"/>
      <c r="JTI12" s="199"/>
      <c r="JTJ12" s="199"/>
      <c r="JTK12" s="199"/>
      <c r="JTL12" s="199"/>
      <c r="JTM12" s="199"/>
      <c r="JTN12" s="199"/>
      <c r="JTO12" s="199"/>
      <c r="JTP12" s="199"/>
      <c r="JTQ12" s="199"/>
      <c r="JTR12" s="199"/>
      <c r="JTS12" s="199"/>
      <c r="JTT12" s="199"/>
      <c r="JTU12" s="199"/>
      <c r="JTV12" s="199"/>
      <c r="JTW12" s="199"/>
      <c r="JTX12" s="199"/>
      <c r="JTY12" s="199"/>
      <c r="JTZ12" s="199"/>
      <c r="JUA12" s="199"/>
      <c r="JUB12" s="199"/>
      <c r="JUC12" s="199"/>
      <c r="JUD12" s="199"/>
      <c r="JUE12" s="199"/>
      <c r="JUF12" s="199"/>
      <c r="JUG12" s="199"/>
      <c r="JUH12" s="199"/>
      <c r="JUI12" s="199"/>
      <c r="JUJ12" s="199"/>
      <c r="JUK12" s="199"/>
      <c r="JUL12" s="199"/>
      <c r="JUM12" s="199"/>
      <c r="JUN12" s="199"/>
      <c r="JUO12" s="199"/>
      <c r="JUP12" s="199"/>
      <c r="JUQ12" s="199"/>
      <c r="JUR12" s="199"/>
      <c r="JUS12" s="199"/>
      <c r="JUT12" s="199"/>
      <c r="JUU12" s="199"/>
      <c r="JUV12" s="199"/>
      <c r="JUW12" s="199"/>
      <c r="JUX12" s="199"/>
      <c r="JUY12" s="199"/>
      <c r="JUZ12" s="199"/>
      <c r="JVA12" s="199"/>
      <c r="JVB12" s="199"/>
      <c r="JVC12" s="199"/>
      <c r="JVD12" s="199"/>
      <c r="JVE12" s="199"/>
      <c r="JVF12" s="199"/>
      <c r="JVG12" s="199"/>
      <c r="JVH12" s="199"/>
      <c r="JVI12" s="199"/>
      <c r="JVJ12" s="199"/>
      <c r="JVK12" s="199"/>
      <c r="JVL12" s="199"/>
      <c r="JVM12" s="199"/>
      <c r="JVN12" s="199"/>
      <c r="JVO12" s="199"/>
      <c r="JVP12" s="199"/>
      <c r="JVQ12" s="199"/>
      <c r="JVR12" s="199"/>
      <c r="JVS12" s="199"/>
      <c r="JVT12" s="199"/>
      <c r="JVU12" s="199"/>
      <c r="JVV12" s="199"/>
      <c r="JVW12" s="199"/>
      <c r="JVX12" s="199"/>
      <c r="JVY12" s="199"/>
      <c r="JVZ12" s="199"/>
      <c r="JWA12" s="199"/>
      <c r="JWB12" s="199"/>
      <c r="JWC12" s="199"/>
      <c r="JWD12" s="199"/>
      <c r="JWE12" s="199"/>
      <c r="JWF12" s="199"/>
      <c r="JWG12" s="199"/>
      <c r="JWH12" s="199"/>
      <c r="JWI12" s="199"/>
      <c r="JWJ12" s="199"/>
      <c r="JWK12" s="199"/>
      <c r="JWL12" s="199"/>
      <c r="JWM12" s="199"/>
      <c r="JWN12" s="199"/>
      <c r="JWO12" s="199"/>
      <c r="JWP12" s="199"/>
      <c r="JWQ12" s="199"/>
      <c r="JWR12" s="199"/>
      <c r="JWS12" s="199"/>
      <c r="JWT12" s="199"/>
      <c r="JWU12" s="199"/>
      <c r="JWV12" s="199"/>
      <c r="JWW12" s="199"/>
      <c r="JWX12" s="199"/>
      <c r="JWY12" s="199"/>
      <c r="JWZ12" s="199"/>
      <c r="JXA12" s="199"/>
      <c r="JXB12" s="199"/>
      <c r="JXC12" s="199"/>
      <c r="JXD12" s="199"/>
      <c r="JXE12" s="199"/>
      <c r="JXF12" s="199"/>
      <c r="JXG12" s="199"/>
      <c r="JXH12" s="199"/>
      <c r="JXI12" s="199"/>
      <c r="JXJ12" s="199"/>
      <c r="JXK12" s="199"/>
      <c r="JXL12" s="199"/>
      <c r="JXM12" s="199"/>
      <c r="JXN12" s="199"/>
      <c r="JXO12" s="199"/>
      <c r="JXP12" s="199"/>
      <c r="JXQ12" s="199"/>
      <c r="JXR12" s="199"/>
      <c r="JXS12" s="199"/>
      <c r="JXT12" s="199"/>
      <c r="JXU12" s="199"/>
      <c r="JXV12" s="199"/>
      <c r="JXW12" s="199"/>
      <c r="JXX12" s="199"/>
      <c r="JXY12" s="199"/>
      <c r="JXZ12" s="199"/>
      <c r="JYA12" s="199"/>
      <c r="JYB12" s="199"/>
      <c r="JYC12" s="199"/>
      <c r="JYD12" s="199"/>
      <c r="JYE12" s="199"/>
      <c r="JYF12" s="199"/>
      <c r="JYG12" s="199"/>
      <c r="JYH12" s="199"/>
      <c r="JYI12" s="199"/>
      <c r="JYJ12" s="199"/>
      <c r="JYK12" s="199"/>
      <c r="JYL12" s="199"/>
      <c r="JYM12" s="199"/>
      <c r="JYN12" s="199"/>
      <c r="JYO12" s="199"/>
      <c r="JYP12" s="199"/>
      <c r="JYQ12" s="199"/>
      <c r="JYR12" s="199"/>
      <c r="JYS12" s="199"/>
      <c r="JYT12" s="199"/>
      <c r="JYU12" s="199"/>
      <c r="JYV12" s="199"/>
      <c r="JYW12" s="199"/>
      <c r="JYX12" s="199"/>
      <c r="JYY12" s="199"/>
      <c r="JYZ12" s="199"/>
      <c r="JZA12" s="199"/>
      <c r="JZB12" s="199"/>
      <c r="JZC12" s="199"/>
      <c r="JZD12" s="199"/>
      <c r="JZE12" s="199"/>
      <c r="JZF12" s="199"/>
      <c r="JZG12" s="199"/>
      <c r="JZH12" s="199"/>
      <c r="JZI12" s="199"/>
      <c r="JZJ12" s="199"/>
      <c r="JZK12" s="199"/>
      <c r="JZL12" s="199"/>
      <c r="JZM12" s="199"/>
      <c r="JZN12" s="199"/>
      <c r="JZO12" s="199"/>
      <c r="JZP12" s="199"/>
      <c r="JZQ12" s="199"/>
      <c r="JZR12" s="199"/>
      <c r="JZS12" s="199"/>
      <c r="JZT12" s="199"/>
      <c r="JZU12" s="199"/>
      <c r="JZV12" s="199"/>
      <c r="JZW12" s="199"/>
      <c r="JZX12" s="199"/>
      <c r="JZY12" s="199"/>
      <c r="JZZ12" s="199"/>
      <c r="KAA12" s="199"/>
      <c r="KAB12" s="199"/>
      <c r="KAC12" s="199"/>
      <c r="KAD12" s="199"/>
      <c r="KAE12" s="199"/>
      <c r="KAF12" s="199"/>
      <c r="KAG12" s="199"/>
      <c r="KAH12" s="199"/>
      <c r="KAI12" s="199"/>
      <c r="KAJ12" s="199"/>
      <c r="KAK12" s="199"/>
      <c r="KAL12" s="199"/>
      <c r="KAM12" s="199"/>
      <c r="KAN12" s="199"/>
      <c r="KAO12" s="199"/>
      <c r="KAP12" s="199"/>
      <c r="KAQ12" s="199"/>
      <c r="KAR12" s="199"/>
      <c r="KAS12" s="199"/>
      <c r="KAT12" s="199"/>
      <c r="KAU12" s="199"/>
      <c r="KAV12" s="199"/>
      <c r="KAW12" s="199"/>
      <c r="KAX12" s="199"/>
      <c r="KAY12" s="199"/>
      <c r="KAZ12" s="199"/>
      <c r="KBA12" s="199"/>
      <c r="KBB12" s="199"/>
      <c r="KBC12" s="199"/>
      <c r="KBD12" s="199"/>
      <c r="KBE12" s="199"/>
      <c r="KBF12" s="199"/>
      <c r="KBG12" s="199"/>
      <c r="KBH12" s="199"/>
      <c r="KBI12" s="199"/>
      <c r="KBJ12" s="199"/>
      <c r="KBK12" s="199"/>
      <c r="KBL12" s="199"/>
      <c r="KBM12" s="199"/>
      <c r="KBN12" s="199"/>
      <c r="KBO12" s="199"/>
      <c r="KBP12" s="199"/>
      <c r="KBQ12" s="199"/>
      <c r="KBR12" s="199"/>
      <c r="KBS12" s="199"/>
      <c r="KBT12" s="199"/>
      <c r="KBU12" s="199"/>
      <c r="KBV12" s="199"/>
      <c r="KBW12" s="199"/>
      <c r="KBX12" s="199"/>
      <c r="KBY12" s="199"/>
      <c r="KBZ12" s="199"/>
      <c r="KCA12" s="199"/>
      <c r="KCB12" s="199"/>
      <c r="KCC12" s="199"/>
      <c r="KCD12" s="199"/>
      <c r="KCE12" s="199"/>
      <c r="KCF12" s="199"/>
      <c r="KCG12" s="199"/>
      <c r="KCH12" s="199"/>
      <c r="KCI12" s="199"/>
      <c r="KCJ12" s="199"/>
      <c r="KCK12" s="199"/>
      <c r="KCL12" s="199"/>
      <c r="KCM12" s="199"/>
      <c r="KCN12" s="199"/>
      <c r="KCO12" s="199"/>
      <c r="KCP12" s="199"/>
      <c r="KCQ12" s="199"/>
      <c r="KCR12" s="199"/>
      <c r="KCS12" s="199"/>
      <c r="KCT12" s="199"/>
      <c r="KCU12" s="199"/>
      <c r="KCV12" s="199"/>
      <c r="KCW12" s="199"/>
      <c r="KCX12" s="199"/>
      <c r="KCY12" s="199"/>
      <c r="KCZ12" s="199"/>
      <c r="KDA12" s="199"/>
      <c r="KDB12" s="199"/>
      <c r="KDC12" s="199"/>
      <c r="KDD12" s="199"/>
      <c r="KDE12" s="199"/>
      <c r="KDF12" s="199"/>
      <c r="KDG12" s="199"/>
      <c r="KDH12" s="199"/>
      <c r="KDI12" s="199"/>
      <c r="KDJ12" s="199"/>
      <c r="KDK12" s="199"/>
      <c r="KDL12" s="199"/>
      <c r="KDM12" s="199"/>
      <c r="KDN12" s="199"/>
      <c r="KDO12" s="199"/>
      <c r="KDP12" s="199"/>
      <c r="KDQ12" s="199"/>
      <c r="KDR12" s="199"/>
      <c r="KDS12" s="199"/>
      <c r="KDT12" s="199"/>
      <c r="KDU12" s="199"/>
      <c r="KDV12" s="199"/>
      <c r="KDW12" s="199"/>
      <c r="KDX12" s="199"/>
      <c r="KDY12" s="199"/>
      <c r="KDZ12" s="199"/>
      <c r="KEA12" s="199"/>
      <c r="KEB12" s="199"/>
      <c r="KEC12" s="199"/>
      <c r="KED12" s="199"/>
      <c r="KEE12" s="199"/>
      <c r="KEF12" s="199"/>
      <c r="KEG12" s="199"/>
      <c r="KEH12" s="199"/>
      <c r="KEI12" s="199"/>
      <c r="KEJ12" s="199"/>
      <c r="KEK12" s="199"/>
      <c r="KEL12" s="199"/>
      <c r="KEM12" s="199"/>
      <c r="KEN12" s="199"/>
      <c r="KEO12" s="199"/>
      <c r="KEP12" s="199"/>
      <c r="KEQ12" s="199"/>
      <c r="KER12" s="199"/>
      <c r="KES12" s="199"/>
      <c r="KET12" s="199"/>
      <c r="KEU12" s="199"/>
      <c r="KEV12" s="199"/>
      <c r="KEW12" s="199"/>
      <c r="KEX12" s="199"/>
      <c r="KEY12" s="199"/>
      <c r="KEZ12" s="199"/>
      <c r="KFA12" s="199"/>
      <c r="KFB12" s="199"/>
      <c r="KFC12" s="199"/>
      <c r="KFD12" s="199"/>
      <c r="KFE12" s="199"/>
      <c r="KFF12" s="199"/>
      <c r="KFG12" s="199"/>
      <c r="KFH12" s="199"/>
      <c r="KFI12" s="199"/>
      <c r="KFJ12" s="199"/>
      <c r="KFK12" s="199"/>
      <c r="KFL12" s="199"/>
      <c r="KFM12" s="199"/>
      <c r="KFN12" s="199"/>
      <c r="KFO12" s="199"/>
      <c r="KFP12" s="199"/>
      <c r="KFQ12" s="199"/>
      <c r="KFR12" s="199"/>
      <c r="KFS12" s="199"/>
      <c r="KFT12" s="199"/>
      <c r="KFU12" s="199"/>
      <c r="KFV12" s="199"/>
      <c r="KFW12" s="199"/>
      <c r="KFX12" s="199"/>
      <c r="KFY12" s="199"/>
      <c r="KFZ12" s="199"/>
      <c r="KGA12" s="199"/>
      <c r="KGB12" s="199"/>
      <c r="KGC12" s="199"/>
      <c r="KGD12" s="199"/>
      <c r="KGE12" s="199"/>
      <c r="KGF12" s="199"/>
      <c r="KGG12" s="199"/>
      <c r="KGH12" s="199"/>
      <c r="KGI12" s="199"/>
      <c r="KGJ12" s="199"/>
      <c r="KGK12" s="199"/>
      <c r="KGL12" s="199"/>
      <c r="KGM12" s="199"/>
      <c r="KGN12" s="199"/>
      <c r="KGO12" s="199"/>
      <c r="KGP12" s="199"/>
      <c r="KGQ12" s="199"/>
      <c r="KGR12" s="199"/>
      <c r="KGS12" s="199"/>
      <c r="KGT12" s="199"/>
      <c r="KGU12" s="199"/>
      <c r="KGV12" s="199"/>
      <c r="KGW12" s="199"/>
      <c r="KGX12" s="199"/>
      <c r="KGY12" s="199"/>
      <c r="KGZ12" s="199"/>
      <c r="KHA12" s="199"/>
      <c r="KHB12" s="199"/>
      <c r="KHC12" s="199"/>
      <c r="KHD12" s="199"/>
      <c r="KHE12" s="199"/>
      <c r="KHF12" s="199"/>
      <c r="KHG12" s="199"/>
      <c r="KHH12" s="199"/>
      <c r="KHI12" s="199"/>
      <c r="KHJ12" s="199"/>
      <c r="KHK12" s="199"/>
      <c r="KHL12" s="199"/>
      <c r="KHM12" s="199"/>
      <c r="KHN12" s="199"/>
      <c r="KHO12" s="199"/>
      <c r="KHP12" s="199"/>
      <c r="KHQ12" s="199"/>
      <c r="KHR12" s="199"/>
      <c r="KHS12" s="199"/>
      <c r="KHT12" s="199"/>
      <c r="KHU12" s="199"/>
      <c r="KHV12" s="199"/>
      <c r="KHW12" s="199"/>
      <c r="KHX12" s="199"/>
      <c r="KHY12" s="199"/>
      <c r="KHZ12" s="199"/>
      <c r="KIA12" s="199"/>
      <c r="KIB12" s="199"/>
      <c r="KIC12" s="199"/>
      <c r="KID12" s="199"/>
      <c r="KIE12" s="199"/>
      <c r="KIF12" s="199"/>
      <c r="KIG12" s="199"/>
      <c r="KIH12" s="199"/>
      <c r="KII12" s="199"/>
      <c r="KIJ12" s="199"/>
      <c r="KIK12" s="199"/>
      <c r="KIL12" s="199"/>
      <c r="KIM12" s="199"/>
      <c r="KIN12" s="199"/>
      <c r="KIO12" s="199"/>
      <c r="KIP12" s="199"/>
      <c r="KIQ12" s="199"/>
      <c r="KIR12" s="199"/>
      <c r="KIS12" s="199"/>
      <c r="KIT12" s="199"/>
      <c r="KIU12" s="199"/>
      <c r="KIV12" s="199"/>
      <c r="KIW12" s="199"/>
      <c r="KIX12" s="199"/>
      <c r="KIY12" s="199"/>
      <c r="KIZ12" s="199"/>
      <c r="KJA12" s="199"/>
      <c r="KJB12" s="199"/>
      <c r="KJC12" s="199"/>
      <c r="KJD12" s="199"/>
      <c r="KJE12" s="199"/>
      <c r="KJF12" s="199"/>
      <c r="KJG12" s="199"/>
      <c r="KJH12" s="199"/>
      <c r="KJI12" s="199"/>
      <c r="KJJ12" s="199"/>
      <c r="KJK12" s="199"/>
      <c r="KJL12" s="199"/>
      <c r="KJM12" s="199"/>
      <c r="KJN12" s="199"/>
      <c r="KJO12" s="199"/>
      <c r="KJP12" s="199"/>
      <c r="KJQ12" s="199"/>
      <c r="KJR12" s="199"/>
      <c r="KJS12" s="199"/>
      <c r="KJT12" s="199"/>
      <c r="KJU12" s="199"/>
      <c r="KJV12" s="199"/>
      <c r="KJW12" s="199"/>
      <c r="KJX12" s="199"/>
      <c r="KJY12" s="199"/>
      <c r="KJZ12" s="199"/>
      <c r="KKA12" s="199"/>
      <c r="KKB12" s="199"/>
      <c r="KKC12" s="199"/>
      <c r="KKD12" s="199"/>
      <c r="KKE12" s="199"/>
      <c r="KKF12" s="199"/>
      <c r="KKG12" s="199"/>
      <c r="KKH12" s="199"/>
      <c r="KKI12" s="199"/>
      <c r="KKJ12" s="199"/>
      <c r="KKK12" s="199"/>
      <c r="KKL12" s="199"/>
      <c r="KKM12" s="199"/>
      <c r="KKN12" s="199"/>
      <c r="KKO12" s="199"/>
      <c r="KKP12" s="199"/>
      <c r="KKQ12" s="199"/>
      <c r="KKR12" s="199"/>
      <c r="KKS12" s="199"/>
      <c r="KKT12" s="199"/>
      <c r="KKU12" s="199"/>
      <c r="KKV12" s="199"/>
      <c r="KKW12" s="199"/>
      <c r="KKX12" s="199"/>
      <c r="KKY12" s="199"/>
      <c r="KKZ12" s="199"/>
      <c r="KLA12" s="199"/>
      <c r="KLB12" s="199"/>
      <c r="KLC12" s="199"/>
      <c r="KLD12" s="199"/>
      <c r="KLE12" s="199"/>
      <c r="KLF12" s="199"/>
      <c r="KLG12" s="199"/>
      <c r="KLH12" s="199"/>
      <c r="KLI12" s="199"/>
      <c r="KLJ12" s="199"/>
      <c r="KLK12" s="199"/>
      <c r="KLL12" s="199"/>
      <c r="KLM12" s="199"/>
      <c r="KLN12" s="199"/>
      <c r="KLO12" s="199"/>
      <c r="KLP12" s="199"/>
      <c r="KLQ12" s="199"/>
      <c r="KLR12" s="199"/>
      <c r="KLS12" s="199"/>
      <c r="KLT12" s="199"/>
      <c r="KLU12" s="199"/>
      <c r="KLV12" s="199"/>
      <c r="KLW12" s="199"/>
      <c r="KLX12" s="199"/>
      <c r="KLY12" s="199"/>
      <c r="KLZ12" s="199"/>
      <c r="KMA12" s="199"/>
      <c r="KMB12" s="199"/>
      <c r="KMC12" s="199"/>
      <c r="KMD12" s="199"/>
      <c r="KME12" s="199"/>
      <c r="KMF12" s="199"/>
      <c r="KMG12" s="199"/>
      <c r="KMH12" s="199"/>
      <c r="KMI12" s="199"/>
      <c r="KMJ12" s="199"/>
      <c r="KMK12" s="199"/>
      <c r="KML12" s="199"/>
      <c r="KMM12" s="199"/>
      <c r="KMN12" s="199"/>
      <c r="KMO12" s="199"/>
      <c r="KMP12" s="199"/>
      <c r="KMQ12" s="199"/>
      <c r="KMR12" s="199"/>
      <c r="KMS12" s="199"/>
      <c r="KMT12" s="199"/>
      <c r="KMU12" s="199"/>
      <c r="KMV12" s="199"/>
      <c r="KMW12" s="199"/>
      <c r="KMX12" s="199"/>
      <c r="KMY12" s="199"/>
      <c r="KMZ12" s="199"/>
      <c r="KNA12" s="199"/>
      <c r="KNB12" s="199"/>
      <c r="KNC12" s="199"/>
      <c r="KND12" s="199"/>
      <c r="KNE12" s="199"/>
      <c r="KNF12" s="199"/>
      <c r="KNG12" s="199"/>
      <c r="KNH12" s="199"/>
      <c r="KNI12" s="199"/>
      <c r="KNJ12" s="199"/>
      <c r="KNK12" s="199"/>
      <c r="KNL12" s="199"/>
      <c r="KNM12" s="199"/>
      <c r="KNN12" s="199"/>
      <c r="KNO12" s="199"/>
      <c r="KNP12" s="199"/>
      <c r="KNQ12" s="199"/>
      <c r="KNR12" s="199"/>
      <c r="KNS12" s="199"/>
      <c r="KNT12" s="199"/>
      <c r="KNU12" s="199"/>
      <c r="KNV12" s="199"/>
      <c r="KNW12" s="199"/>
      <c r="KNX12" s="199"/>
      <c r="KNY12" s="199"/>
      <c r="KNZ12" s="199"/>
      <c r="KOA12" s="199"/>
      <c r="KOB12" s="199"/>
      <c r="KOC12" s="199"/>
      <c r="KOD12" s="199"/>
      <c r="KOE12" s="199"/>
      <c r="KOF12" s="199"/>
      <c r="KOG12" s="199"/>
      <c r="KOH12" s="199"/>
      <c r="KOI12" s="199"/>
      <c r="KOJ12" s="199"/>
      <c r="KOK12" s="199"/>
      <c r="KOL12" s="199"/>
      <c r="KOM12" s="199"/>
      <c r="KON12" s="199"/>
      <c r="KOO12" s="199"/>
      <c r="KOP12" s="199"/>
      <c r="KOQ12" s="199"/>
      <c r="KOR12" s="199"/>
      <c r="KOS12" s="199"/>
      <c r="KOT12" s="199"/>
      <c r="KOU12" s="199"/>
      <c r="KOV12" s="199"/>
      <c r="KOW12" s="199"/>
      <c r="KOX12" s="199"/>
      <c r="KOY12" s="199"/>
      <c r="KOZ12" s="199"/>
      <c r="KPA12" s="199"/>
      <c r="KPB12" s="199"/>
      <c r="KPC12" s="199"/>
      <c r="KPD12" s="199"/>
      <c r="KPE12" s="199"/>
      <c r="KPF12" s="199"/>
      <c r="KPG12" s="199"/>
      <c r="KPH12" s="199"/>
      <c r="KPI12" s="199"/>
      <c r="KPJ12" s="199"/>
      <c r="KPK12" s="199"/>
      <c r="KPL12" s="199"/>
      <c r="KPM12" s="199"/>
      <c r="KPN12" s="199"/>
      <c r="KPO12" s="199"/>
      <c r="KPP12" s="199"/>
      <c r="KPQ12" s="199"/>
      <c r="KPR12" s="199"/>
      <c r="KPS12" s="199"/>
      <c r="KPT12" s="199"/>
      <c r="KPU12" s="199"/>
      <c r="KPV12" s="199"/>
      <c r="KPW12" s="199"/>
      <c r="KPX12" s="199"/>
      <c r="KPY12" s="199"/>
      <c r="KPZ12" s="199"/>
      <c r="KQA12" s="199"/>
      <c r="KQB12" s="199"/>
      <c r="KQC12" s="199"/>
      <c r="KQD12" s="199"/>
      <c r="KQE12" s="199"/>
      <c r="KQF12" s="199"/>
      <c r="KQG12" s="199"/>
      <c r="KQH12" s="199"/>
      <c r="KQI12" s="199"/>
      <c r="KQJ12" s="199"/>
      <c r="KQK12" s="199"/>
      <c r="KQL12" s="199"/>
      <c r="KQM12" s="199"/>
      <c r="KQN12" s="199"/>
      <c r="KQO12" s="199"/>
      <c r="KQP12" s="199"/>
      <c r="KQQ12" s="199"/>
      <c r="KQR12" s="199"/>
      <c r="KQS12" s="199"/>
      <c r="KQT12" s="199"/>
      <c r="KQU12" s="199"/>
      <c r="KQV12" s="199"/>
      <c r="KQW12" s="199"/>
      <c r="KQX12" s="199"/>
      <c r="KQY12" s="199"/>
      <c r="KQZ12" s="199"/>
      <c r="KRA12" s="199"/>
      <c r="KRB12" s="199"/>
      <c r="KRC12" s="199"/>
      <c r="KRD12" s="199"/>
      <c r="KRE12" s="199"/>
      <c r="KRF12" s="199"/>
      <c r="KRG12" s="199"/>
      <c r="KRH12" s="199"/>
      <c r="KRI12" s="199"/>
      <c r="KRJ12" s="199"/>
      <c r="KRK12" s="199"/>
      <c r="KRL12" s="199"/>
      <c r="KRM12" s="199"/>
      <c r="KRN12" s="199"/>
      <c r="KRO12" s="199"/>
      <c r="KRP12" s="199"/>
      <c r="KRQ12" s="199"/>
      <c r="KRR12" s="199"/>
      <c r="KRS12" s="199"/>
      <c r="KRT12" s="199"/>
      <c r="KRU12" s="199"/>
      <c r="KRV12" s="199"/>
      <c r="KRW12" s="199"/>
      <c r="KRX12" s="199"/>
      <c r="KRY12" s="199"/>
      <c r="KRZ12" s="199"/>
      <c r="KSA12" s="199"/>
      <c r="KSB12" s="199"/>
      <c r="KSC12" s="199"/>
      <c r="KSD12" s="199"/>
      <c r="KSE12" s="199"/>
      <c r="KSF12" s="199"/>
      <c r="KSG12" s="199"/>
      <c r="KSH12" s="199"/>
      <c r="KSI12" s="199"/>
      <c r="KSJ12" s="199"/>
      <c r="KSK12" s="199"/>
      <c r="KSL12" s="199"/>
      <c r="KSM12" s="199"/>
      <c r="KSN12" s="199"/>
      <c r="KSO12" s="199"/>
      <c r="KSP12" s="199"/>
      <c r="KSQ12" s="199"/>
      <c r="KSR12" s="199"/>
      <c r="KSS12" s="199"/>
      <c r="KST12" s="199"/>
      <c r="KSU12" s="199"/>
      <c r="KSV12" s="199"/>
      <c r="KSW12" s="199"/>
      <c r="KSX12" s="199"/>
      <c r="KSY12" s="199"/>
      <c r="KSZ12" s="199"/>
      <c r="KTA12" s="199"/>
      <c r="KTB12" s="199"/>
      <c r="KTC12" s="199"/>
      <c r="KTD12" s="199"/>
      <c r="KTE12" s="199"/>
      <c r="KTF12" s="199"/>
      <c r="KTG12" s="199"/>
      <c r="KTH12" s="199"/>
      <c r="KTI12" s="199"/>
      <c r="KTJ12" s="199"/>
      <c r="KTK12" s="199"/>
      <c r="KTL12" s="199"/>
      <c r="KTM12" s="199"/>
      <c r="KTN12" s="199"/>
      <c r="KTO12" s="199"/>
      <c r="KTP12" s="199"/>
      <c r="KTQ12" s="199"/>
      <c r="KTR12" s="199"/>
      <c r="KTS12" s="199"/>
      <c r="KTT12" s="199"/>
      <c r="KTU12" s="199"/>
      <c r="KTV12" s="199"/>
      <c r="KTW12" s="199"/>
      <c r="KTX12" s="199"/>
      <c r="KTY12" s="199"/>
      <c r="KTZ12" s="199"/>
      <c r="KUA12" s="199"/>
      <c r="KUB12" s="199"/>
      <c r="KUC12" s="199"/>
      <c r="KUD12" s="199"/>
      <c r="KUE12" s="199"/>
      <c r="KUF12" s="199"/>
      <c r="KUG12" s="199"/>
      <c r="KUH12" s="199"/>
      <c r="KUI12" s="199"/>
      <c r="KUJ12" s="199"/>
      <c r="KUK12" s="199"/>
      <c r="KUL12" s="199"/>
      <c r="KUM12" s="199"/>
      <c r="KUN12" s="199"/>
      <c r="KUO12" s="199"/>
      <c r="KUP12" s="199"/>
      <c r="KUQ12" s="199"/>
      <c r="KUR12" s="199"/>
      <c r="KUS12" s="199"/>
      <c r="KUT12" s="199"/>
      <c r="KUU12" s="199"/>
      <c r="KUV12" s="199"/>
      <c r="KUW12" s="199"/>
      <c r="KUX12" s="199"/>
      <c r="KUY12" s="199"/>
      <c r="KUZ12" s="199"/>
      <c r="KVA12" s="199"/>
      <c r="KVB12" s="199"/>
      <c r="KVC12" s="199"/>
      <c r="KVD12" s="199"/>
      <c r="KVE12" s="199"/>
      <c r="KVF12" s="199"/>
      <c r="KVG12" s="199"/>
      <c r="KVH12" s="199"/>
      <c r="KVI12" s="199"/>
      <c r="KVJ12" s="199"/>
      <c r="KVK12" s="199"/>
      <c r="KVL12" s="199"/>
      <c r="KVM12" s="199"/>
      <c r="KVN12" s="199"/>
      <c r="KVO12" s="199"/>
      <c r="KVP12" s="199"/>
      <c r="KVQ12" s="199"/>
      <c r="KVR12" s="199"/>
      <c r="KVS12" s="199"/>
      <c r="KVT12" s="199"/>
      <c r="KVU12" s="199"/>
      <c r="KVV12" s="199"/>
      <c r="KVW12" s="199"/>
      <c r="KVX12" s="199"/>
      <c r="KVY12" s="199"/>
      <c r="KVZ12" s="199"/>
      <c r="KWA12" s="199"/>
      <c r="KWB12" s="199"/>
      <c r="KWC12" s="199"/>
      <c r="KWD12" s="199"/>
      <c r="KWE12" s="199"/>
      <c r="KWF12" s="199"/>
      <c r="KWG12" s="199"/>
      <c r="KWH12" s="199"/>
      <c r="KWI12" s="199"/>
      <c r="KWJ12" s="199"/>
      <c r="KWK12" s="199"/>
      <c r="KWL12" s="199"/>
      <c r="KWM12" s="199"/>
      <c r="KWN12" s="199"/>
      <c r="KWO12" s="199"/>
      <c r="KWP12" s="199"/>
      <c r="KWQ12" s="199"/>
      <c r="KWR12" s="199"/>
      <c r="KWS12" s="199"/>
      <c r="KWT12" s="199"/>
      <c r="KWU12" s="199"/>
      <c r="KWV12" s="199"/>
      <c r="KWW12" s="199"/>
      <c r="KWX12" s="199"/>
      <c r="KWY12" s="199"/>
      <c r="KWZ12" s="199"/>
      <c r="KXA12" s="199"/>
      <c r="KXB12" s="199"/>
      <c r="KXC12" s="199"/>
      <c r="KXD12" s="199"/>
      <c r="KXE12" s="199"/>
      <c r="KXF12" s="199"/>
      <c r="KXG12" s="199"/>
      <c r="KXH12" s="199"/>
      <c r="KXI12" s="199"/>
      <c r="KXJ12" s="199"/>
      <c r="KXK12" s="199"/>
      <c r="KXL12" s="199"/>
      <c r="KXM12" s="199"/>
      <c r="KXN12" s="199"/>
      <c r="KXO12" s="199"/>
      <c r="KXP12" s="199"/>
      <c r="KXQ12" s="199"/>
      <c r="KXR12" s="199"/>
      <c r="KXS12" s="199"/>
      <c r="KXT12" s="199"/>
      <c r="KXU12" s="199"/>
      <c r="KXV12" s="199"/>
      <c r="KXW12" s="199"/>
      <c r="KXX12" s="199"/>
      <c r="KXY12" s="199"/>
      <c r="KXZ12" s="199"/>
      <c r="KYA12" s="199"/>
      <c r="KYB12" s="199"/>
      <c r="KYC12" s="199"/>
      <c r="KYD12" s="199"/>
      <c r="KYE12" s="199"/>
      <c r="KYF12" s="199"/>
      <c r="KYG12" s="199"/>
      <c r="KYH12" s="199"/>
      <c r="KYI12" s="199"/>
      <c r="KYJ12" s="199"/>
      <c r="KYK12" s="199"/>
      <c r="KYL12" s="199"/>
      <c r="KYM12" s="199"/>
      <c r="KYN12" s="199"/>
      <c r="KYO12" s="199"/>
      <c r="KYP12" s="199"/>
      <c r="KYQ12" s="199"/>
      <c r="KYR12" s="199"/>
      <c r="KYS12" s="199"/>
      <c r="KYT12" s="199"/>
      <c r="KYU12" s="199"/>
      <c r="KYV12" s="199"/>
      <c r="KYW12" s="199"/>
      <c r="KYX12" s="199"/>
      <c r="KYY12" s="199"/>
      <c r="KYZ12" s="199"/>
      <c r="KZA12" s="199"/>
      <c r="KZB12" s="199"/>
      <c r="KZC12" s="199"/>
      <c r="KZD12" s="199"/>
      <c r="KZE12" s="199"/>
      <c r="KZF12" s="199"/>
      <c r="KZG12" s="199"/>
      <c r="KZH12" s="199"/>
      <c r="KZI12" s="199"/>
      <c r="KZJ12" s="199"/>
      <c r="KZK12" s="199"/>
      <c r="KZL12" s="199"/>
      <c r="KZM12" s="199"/>
      <c r="KZN12" s="199"/>
      <c r="KZO12" s="199"/>
      <c r="KZP12" s="199"/>
      <c r="KZQ12" s="199"/>
      <c r="KZR12" s="199"/>
      <c r="KZS12" s="199"/>
      <c r="KZT12" s="199"/>
      <c r="KZU12" s="199"/>
      <c r="KZV12" s="199"/>
      <c r="KZW12" s="199"/>
      <c r="KZX12" s="199"/>
      <c r="KZY12" s="199"/>
      <c r="KZZ12" s="199"/>
      <c r="LAA12" s="199"/>
      <c r="LAB12" s="199"/>
      <c r="LAC12" s="199"/>
      <c r="LAD12" s="199"/>
      <c r="LAE12" s="199"/>
      <c r="LAF12" s="199"/>
      <c r="LAG12" s="199"/>
      <c r="LAH12" s="199"/>
      <c r="LAI12" s="199"/>
      <c r="LAJ12" s="199"/>
      <c r="LAK12" s="199"/>
      <c r="LAL12" s="199"/>
      <c r="LAM12" s="199"/>
      <c r="LAN12" s="199"/>
      <c r="LAO12" s="199"/>
      <c r="LAP12" s="199"/>
      <c r="LAQ12" s="199"/>
      <c r="LAR12" s="199"/>
      <c r="LAS12" s="199"/>
      <c r="LAT12" s="199"/>
      <c r="LAU12" s="199"/>
      <c r="LAV12" s="199"/>
      <c r="LAW12" s="199"/>
      <c r="LAX12" s="199"/>
      <c r="LAY12" s="199"/>
      <c r="LAZ12" s="199"/>
      <c r="LBA12" s="199"/>
      <c r="LBB12" s="199"/>
      <c r="LBC12" s="199"/>
      <c r="LBD12" s="199"/>
      <c r="LBE12" s="199"/>
      <c r="LBF12" s="199"/>
      <c r="LBG12" s="199"/>
      <c r="LBH12" s="199"/>
      <c r="LBI12" s="199"/>
      <c r="LBJ12" s="199"/>
      <c r="LBK12" s="199"/>
      <c r="LBL12" s="199"/>
      <c r="LBM12" s="199"/>
      <c r="LBN12" s="199"/>
      <c r="LBO12" s="199"/>
      <c r="LBP12" s="199"/>
      <c r="LBQ12" s="199"/>
      <c r="LBR12" s="199"/>
      <c r="LBS12" s="199"/>
      <c r="LBT12" s="199"/>
      <c r="LBU12" s="199"/>
      <c r="LBV12" s="199"/>
      <c r="LBW12" s="199"/>
      <c r="LBX12" s="199"/>
      <c r="LBY12" s="199"/>
      <c r="LBZ12" s="199"/>
      <c r="LCA12" s="199"/>
      <c r="LCB12" s="199"/>
      <c r="LCC12" s="199"/>
      <c r="LCD12" s="199"/>
      <c r="LCE12" s="199"/>
      <c r="LCF12" s="199"/>
      <c r="LCG12" s="199"/>
      <c r="LCH12" s="199"/>
      <c r="LCI12" s="199"/>
      <c r="LCJ12" s="199"/>
      <c r="LCK12" s="199"/>
      <c r="LCL12" s="199"/>
      <c r="LCM12" s="199"/>
      <c r="LCN12" s="199"/>
      <c r="LCO12" s="199"/>
      <c r="LCP12" s="199"/>
      <c r="LCQ12" s="199"/>
      <c r="LCR12" s="199"/>
      <c r="LCS12" s="199"/>
      <c r="LCT12" s="199"/>
      <c r="LCU12" s="199"/>
      <c r="LCV12" s="199"/>
      <c r="LCW12" s="199"/>
      <c r="LCX12" s="199"/>
      <c r="LCY12" s="199"/>
      <c r="LCZ12" s="199"/>
      <c r="LDA12" s="199"/>
      <c r="LDB12" s="199"/>
      <c r="LDC12" s="199"/>
      <c r="LDD12" s="199"/>
      <c r="LDE12" s="199"/>
      <c r="LDF12" s="199"/>
      <c r="LDG12" s="199"/>
      <c r="LDH12" s="199"/>
      <c r="LDI12" s="199"/>
      <c r="LDJ12" s="199"/>
      <c r="LDK12" s="199"/>
      <c r="LDL12" s="199"/>
      <c r="LDM12" s="199"/>
      <c r="LDN12" s="199"/>
      <c r="LDO12" s="199"/>
      <c r="LDP12" s="199"/>
      <c r="LDQ12" s="199"/>
      <c r="LDR12" s="199"/>
      <c r="LDS12" s="199"/>
      <c r="LDT12" s="199"/>
      <c r="LDU12" s="199"/>
      <c r="LDV12" s="199"/>
      <c r="LDW12" s="199"/>
      <c r="LDX12" s="199"/>
      <c r="LDY12" s="199"/>
      <c r="LDZ12" s="199"/>
      <c r="LEA12" s="199"/>
      <c r="LEB12" s="199"/>
      <c r="LEC12" s="199"/>
      <c r="LED12" s="199"/>
      <c r="LEE12" s="199"/>
      <c r="LEF12" s="199"/>
      <c r="LEG12" s="199"/>
      <c r="LEH12" s="199"/>
      <c r="LEI12" s="199"/>
      <c r="LEJ12" s="199"/>
      <c r="LEK12" s="199"/>
      <c r="LEL12" s="199"/>
      <c r="LEM12" s="199"/>
      <c r="LEN12" s="199"/>
      <c r="LEO12" s="199"/>
      <c r="LEP12" s="199"/>
      <c r="LEQ12" s="199"/>
      <c r="LER12" s="199"/>
      <c r="LES12" s="199"/>
      <c r="LET12" s="199"/>
      <c r="LEU12" s="199"/>
      <c r="LEV12" s="199"/>
      <c r="LEW12" s="199"/>
      <c r="LEX12" s="199"/>
      <c r="LEY12" s="199"/>
      <c r="LEZ12" s="199"/>
      <c r="LFA12" s="199"/>
      <c r="LFB12" s="199"/>
      <c r="LFC12" s="199"/>
      <c r="LFD12" s="199"/>
      <c r="LFE12" s="199"/>
      <c r="LFF12" s="199"/>
      <c r="LFG12" s="199"/>
      <c r="LFH12" s="199"/>
      <c r="LFI12" s="199"/>
      <c r="LFJ12" s="199"/>
      <c r="LFK12" s="199"/>
      <c r="LFL12" s="199"/>
      <c r="LFM12" s="199"/>
      <c r="LFN12" s="199"/>
      <c r="LFO12" s="199"/>
      <c r="LFP12" s="199"/>
      <c r="LFQ12" s="199"/>
      <c r="LFR12" s="199"/>
      <c r="LFS12" s="199"/>
      <c r="LFT12" s="199"/>
      <c r="LFU12" s="199"/>
      <c r="LFV12" s="199"/>
      <c r="LFW12" s="199"/>
      <c r="LFX12" s="199"/>
      <c r="LFY12" s="199"/>
      <c r="LFZ12" s="199"/>
      <c r="LGA12" s="199"/>
      <c r="LGB12" s="199"/>
      <c r="LGC12" s="199"/>
      <c r="LGD12" s="199"/>
      <c r="LGE12" s="199"/>
      <c r="LGF12" s="199"/>
      <c r="LGG12" s="199"/>
      <c r="LGH12" s="199"/>
      <c r="LGI12" s="199"/>
      <c r="LGJ12" s="199"/>
      <c r="LGK12" s="199"/>
      <c r="LGL12" s="199"/>
      <c r="LGM12" s="199"/>
      <c r="LGN12" s="199"/>
      <c r="LGO12" s="199"/>
      <c r="LGP12" s="199"/>
      <c r="LGQ12" s="199"/>
      <c r="LGR12" s="199"/>
      <c r="LGS12" s="199"/>
      <c r="LGT12" s="199"/>
      <c r="LGU12" s="199"/>
      <c r="LGV12" s="199"/>
      <c r="LGW12" s="199"/>
      <c r="LGX12" s="199"/>
      <c r="LGY12" s="199"/>
      <c r="LGZ12" s="199"/>
      <c r="LHA12" s="199"/>
      <c r="LHB12" s="199"/>
      <c r="LHC12" s="199"/>
      <c r="LHD12" s="199"/>
      <c r="LHE12" s="199"/>
      <c r="LHF12" s="199"/>
      <c r="LHG12" s="199"/>
      <c r="LHH12" s="199"/>
      <c r="LHI12" s="199"/>
      <c r="LHJ12" s="199"/>
      <c r="LHK12" s="199"/>
      <c r="LHL12" s="199"/>
      <c r="LHM12" s="199"/>
      <c r="LHN12" s="199"/>
      <c r="LHO12" s="199"/>
      <c r="LHP12" s="199"/>
      <c r="LHQ12" s="199"/>
      <c r="LHR12" s="199"/>
      <c r="LHS12" s="199"/>
      <c r="LHT12" s="199"/>
      <c r="LHU12" s="199"/>
      <c r="LHV12" s="199"/>
      <c r="LHW12" s="199"/>
      <c r="LHX12" s="199"/>
      <c r="LHY12" s="199"/>
      <c r="LHZ12" s="199"/>
      <c r="LIA12" s="199"/>
      <c r="LIB12" s="199"/>
      <c r="LIC12" s="199"/>
      <c r="LID12" s="199"/>
      <c r="LIE12" s="199"/>
      <c r="LIF12" s="199"/>
      <c r="LIG12" s="199"/>
      <c r="LIH12" s="199"/>
      <c r="LII12" s="199"/>
      <c r="LIJ12" s="199"/>
      <c r="LIK12" s="199"/>
      <c r="LIL12" s="199"/>
      <c r="LIM12" s="199"/>
      <c r="LIN12" s="199"/>
      <c r="LIO12" s="199"/>
      <c r="LIP12" s="199"/>
      <c r="LIQ12" s="199"/>
      <c r="LIR12" s="199"/>
      <c r="LIS12" s="199"/>
      <c r="LIT12" s="199"/>
      <c r="LIU12" s="199"/>
      <c r="LIV12" s="199"/>
      <c r="LIW12" s="199"/>
      <c r="LIX12" s="199"/>
      <c r="LIY12" s="199"/>
      <c r="LIZ12" s="199"/>
      <c r="LJA12" s="199"/>
      <c r="LJB12" s="199"/>
      <c r="LJC12" s="199"/>
      <c r="LJD12" s="199"/>
      <c r="LJE12" s="199"/>
      <c r="LJF12" s="199"/>
      <c r="LJG12" s="199"/>
      <c r="LJH12" s="199"/>
      <c r="LJI12" s="199"/>
      <c r="LJJ12" s="199"/>
      <c r="LJK12" s="199"/>
      <c r="LJL12" s="199"/>
      <c r="LJM12" s="199"/>
      <c r="LJN12" s="199"/>
      <c r="LJO12" s="199"/>
      <c r="LJP12" s="199"/>
      <c r="LJQ12" s="199"/>
      <c r="LJR12" s="199"/>
      <c r="LJS12" s="199"/>
      <c r="LJT12" s="199"/>
      <c r="LJU12" s="199"/>
      <c r="LJV12" s="199"/>
      <c r="LJW12" s="199"/>
      <c r="LJX12" s="199"/>
      <c r="LJY12" s="199"/>
      <c r="LJZ12" s="199"/>
      <c r="LKA12" s="199"/>
      <c r="LKB12" s="199"/>
      <c r="LKC12" s="199"/>
      <c r="LKD12" s="199"/>
      <c r="LKE12" s="199"/>
      <c r="LKF12" s="199"/>
      <c r="LKG12" s="199"/>
      <c r="LKH12" s="199"/>
      <c r="LKI12" s="199"/>
      <c r="LKJ12" s="199"/>
      <c r="LKK12" s="199"/>
      <c r="LKL12" s="199"/>
      <c r="LKM12" s="199"/>
      <c r="LKN12" s="199"/>
      <c r="LKO12" s="199"/>
      <c r="LKP12" s="199"/>
      <c r="LKQ12" s="199"/>
      <c r="LKR12" s="199"/>
      <c r="LKS12" s="199"/>
      <c r="LKT12" s="199"/>
      <c r="LKU12" s="199"/>
      <c r="LKV12" s="199"/>
      <c r="LKW12" s="199"/>
      <c r="LKX12" s="199"/>
      <c r="LKY12" s="199"/>
      <c r="LKZ12" s="199"/>
      <c r="LLA12" s="199"/>
      <c r="LLB12" s="199"/>
      <c r="LLC12" s="199"/>
      <c r="LLD12" s="199"/>
      <c r="LLE12" s="199"/>
      <c r="LLF12" s="199"/>
      <c r="LLG12" s="199"/>
      <c r="LLH12" s="199"/>
      <c r="LLI12" s="199"/>
      <c r="LLJ12" s="199"/>
      <c r="LLK12" s="199"/>
      <c r="LLL12" s="199"/>
      <c r="LLM12" s="199"/>
      <c r="LLN12" s="199"/>
      <c r="LLO12" s="199"/>
      <c r="LLP12" s="199"/>
      <c r="LLQ12" s="199"/>
      <c r="LLR12" s="199"/>
      <c r="LLS12" s="199"/>
      <c r="LLT12" s="199"/>
      <c r="LLU12" s="199"/>
      <c r="LLV12" s="199"/>
      <c r="LLW12" s="199"/>
      <c r="LLX12" s="199"/>
      <c r="LLY12" s="199"/>
      <c r="LLZ12" s="199"/>
      <c r="LMA12" s="199"/>
      <c r="LMB12" s="199"/>
      <c r="LMC12" s="199"/>
      <c r="LMD12" s="199"/>
      <c r="LME12" s="199"/>
      <c r="LMF12" s="199"/>
      <c r="LMG12" s="199"/>
      <c r="LMH12" s="199"/>
      <c r="LMI12" s="199"/>
      <c r="LMJ12" s="199"/>
      <c r="LMK12" s="199"/>
      <c r="LML12" s="199"/>
      <c r="LMM12" s="199"/>
      <c r="LMN12" s="199"/>
      <c r="LMO12" s="199"/>
      <c r="LMP12" s="199"/>
      <c r="LMQ12" s="199"/>
      <c r="LMR12" s="199"/>
      <c r="LMS12" s="199"/>
      <c r="LMT12" s="199"/>
      <c r="LMU12" s="199"/>
      <c r="LMV12" s="199"/>
      <c r="LMW12" s="199"/>
      <c r="LMX12" s="199"/>
      <c r="LMY12" s="199"/>
      <c r="LMZ12" s="199"/>
      <c r="LNA12" s="199"/>
      <c r="LNB12" s="199"/>
      <c r="LNC12" s="199"/>
      <c r="LND12" s="199"/>
      <c r="LNE12" s="199"/>
      <c r="LNF12" s="199"/>
      <c r="LNG12" s="199"/>
      <c r="LNH12" s="199"/>
      <c r="LNI12" s="199"/>
      <c r="LNJ12" s="199"/>
      <c r="LNK12" s="199"/>
      <c r="LNL12" s="199"/>
      <c r="LNM12" s="199"/>
      <c r="LNN12" s="199"/>
      <c r="LNO12" s="199"/>
      <c r="LNP12" s="199"/>
      <c r="LNQ12" s="199"/>
      <c r="LNR12" s="199"/>
      <c r="LNS12" s="199"/>
      <c r="LNT12" s="199"/>
      <c r="LNU12" s="199"/>
      <c r="LNV12" s="199"/>
      <c r="LNW12" s="199"/>
      <c r="LNX12" s="199"/>
      <c r="LNY12" s="199"/>
      <c r="LNZ12" s="199"/>
      <c r="LOA12" s="199"/>
      <c r="LOB12" s="199"/>
      <c r="LOC12" s="199"/>
      <c r="LOD12" s="199"/>
      <c r="LOE12" s="199"/>
      <c r="LOF12" s="199"/>
      <c r="LOG12" s="199"/>
      <c r="LOH12" s="199"/>
      <c r="LOI12" s="199"/>
      <c r="LOJ12" s="199"/>
      <c r="LOK12" s="199"/>
      <c r="LOL12" s="199"/>
      <c r="LOM12" s="199"/>
      <c r="LON12" s="199"/>
      <c r="LOO12" s="199"/>
      <c r="LOP12" s="199"/>
      <c r="LOQ12" s="199"/>
      <c r="LOR12" s="199"/>
      <c r="LOS12" s="199"/>
      <c r="LOT12" s="199"/>
      <c r="LOU12" s="199"/>
      <c r="LOV12" s="199"/>
      <c r="LOW12" s="199"/>
      <c r="LOX12" s="199"/>
      <c r="LOY12" s="199"/>
      <c r="LOZ12" s="199"/>
      <c r="LPA12" s="199"/>
      <c r="LPB12" s="199"/>
      <c r="LPC12" s="199"/>
      <c r="LPD12" s="199"/>
      <c r="LPE12" s="199"/>
      <c r="LPF12" s="199"/>
      <c r="LPG12" s="199"/>
      <c r="LPH12" s="199"/>
      <c r="LPI12" s="199"/>
      <c r="LPJ12" s="199"/>
      <c r="LPK12" s="199"/>
      <c r="LPL12" s="199"/>
      <c r="LPM12" s="199"/>
      <c r="LPN12" s="199"/>
      <c r="LPO12" s="199"/>
      <c r="LPP12" s="199"/>
      <c r="LPQ12" s="199"/>
      <c r="LPR12" s="199"/>
      <c r="LPS12" s="199"/>
      <c r="LPT12" s="199"/>
      <c r="LPU12" s="199"/>
      <c r="LPV12" s="199"/>
      <c r="LPW12" s="199"/>
      <c r="LPX12" s="199"/>
      <c r="LPY12" s="199"/>
      <c r="LPZ12" s="199"/>
      <c r="LQA12" s="199"/>
      <c r="LQB12" s="199"/>
      <c r="LQC12" s="199"/>
      <c r="LQD12" s="199"/>
      <c r="LQE12" s="199"/>
      <c r="LQF12" s="199"/>
      <c r="LQG12" s="199"/>
      <c r="LQH12" s="199"/>
      <c r="LQI12" s="199"/>
      <c r="LQJ12" s="199"/>
      <c r="LQK12" s="199"/>
      <c r="LQL12" s="199"/>
      <c r="LQM12" s="199"/>
      <c r="LQN12" s="199"/>
      <c r="LQO12" s="199"/>
      <c r="LQP12" s="199"/>
      <c r="LQQ12" s="199"/>
      <c r="LQR12" s="199"/>
      <c r="LQS12" s="199"/>
      <c r="LQT12" s="199"/>
      <c r="LQU12" s="199"/>
      <c r="LQV12" s="199"/>
      <c r="LQW12" s="199"/>
      <c r="LQX12" s="199"/>
      <c r="LQY12" s="199"/>
      <c r="LQZ12" s="199"/>
      <c r="LRA12" s="199"/>
      <c r="LRB12" s="199"/>
      <c r="LRC12" s="199"/>
      <c r="LRD12" s="199"/>
      <c r="LRE12" s="199"/>
      <c r="LRF12" s="199"/>
      <c r="LRG12" s="199"/>
      <c r="LRH12" s="199"/>
      <c r="LRI12" s="199"/>
      <c r="LRJ12" s="199"/>
      <c r="LRK12" s="199"/>
      <c r="LRL12" s="199"/>
      <c r="LRM12" s="199"/>
      <c r="LRN12" s="199"/>
      <c r="LRO12" s="199"/>
      <c r="LRP12" s="199"/>
      <c r="LRQ12" s="199"/>
      <c r="LRR12" s="199"/>
      <c r="LRS12" s="199"/>
      <c r="LRT12" s="199"/>
      <c r="LRU12" s="199"/>
      <c r="LRV12" s="199"/>
      <c r="LRW12" s="199"/>
      <c r="LRX12" s="199"/>
      <c r="LRY12" s="199"/>
      <c r="LRZ12" s="199"/>
      <c r="LSA12" s="199"/>
      <c r="LSB12" s="199"/>
      <c r="LSC12" s="199"/>
      <c r="LSD12" s="199"/>
      <c r="LSE12" s="199"/>
      <c r="LSF12" s="199"/>
      <c r="LSG12" s="199"/>
      <c r="LSH12" s="199"/>
      <c r="LSI12" s="199"/>
      <c r="LSJ12" s="199"/>
      <c r="LSK12" s="199"/>
      <c r="LSL12" s="199"/>
      <c r="LSM12" s="199"/>
      <c r="LSN12" s="199"/>
      <c r="LSO12" s="199"/>
      <c r="LSP12" s="199"/>
      <c r="LSQ12" s="199"/>
      <c r="LSR12" s="199"/>
      <c r="LSS12" s="199"/>
      <c r="LST12" s="199"/>
      <c r="LSU12" s="199"/>
      <c r="LSV12" s="199"/>
      <c r="LSW12" s="199"/>
      <c r="LSX12" s="199"/>
      <c r="LSY12" s="199"/>
      <c r="LSZ12" s="199"/>
      <c r="LTA12" s="199"/>
      <c r="LTB12" s="199"/>
      <c r="LTC12" s="199"/>
      <c r="LTD12" s="199"/>
      <c r="LTE12" s="199"/>
      <c r="LTF12" s="199"/>
      <c r="LTG12" s="199"/>
      <c r="LTH12" s="199"/>
      <c r="LTI12" s="199"/>
      <c r="LTJ12" s="199"/>
      <c r="LTK12" s="199"/>
      <c r="LTL12" s="199"/>
      <c r="LTM12" s="199"/>
      <c r="LTN12" s="199"/>
      <c r="LTO12" s="199"/>
      <c r="LTP12" s="199"/>
      <c r="LTQ12" s="199"/>
      <c r="LTR12" s="199"/>
      <c r="LTS12" s="199"/>
      <c r="LTT12" s="199"/>
      <c r="LTU12" s="199"/>
      <c r="LTV12" s="199"/>
      <c r="LTW12" s="199"/>
      <c r="LTX12" s="199"/>
      <c r="LTY12" s="199"/>
      <c r="LTZ12" s="199"/>
      <c r="LUA12" s="199"/>
      <c r="LUB12" s="199"/>
      <c r="LUC12" s="199"/>
      <c r="LUD12" s="199"/>
      <c r="LUE12" s="199"/>
      <c r="LUF12" s="199"/>
      <c r="LUG12" s="199"/>
      <c r="LUH12" s="199"/>
      <c r="LUI12" s="199"/>
      <c r="LUJ12" s="199"/>
      <c r="LUK12" s="199"/>
      <c r="LUL12" s="199"/>
      <c r="LUM12" s="199"/>
      <c r="LUN12" s="199"/>
      <c r="LUO12" s="199"/>
      <c r="LUP12" s="199"/>
      <c r="LUQ12" s="199"/>
      <c r="LUR12" s="199"/>
      <c r="LUS12" s="199"/>
      <c r="LUT12" s="199"/>
      <c r="LUU12" s="199"/>
      <c r="LUV12" s="199"/>
      <c r="LUW12" s="199"/>
      <c r="LUX12" s="199"/>
      <c r="LUY12" s="199"/>
      <c r="LUZ12" s="199"/>
      <c r="LVA12" s="199"/>
      <c r="LVB12" s="199"/>
      <c r="LVC12" s="199"/>
      <c r="LVD12" s="199"/>
      <c r="LVE12" s="199"/>
      <c r="LVF12" s="199"/>
      <c r="LVG12" s="199"/>
      <c r="LVH12" s="199"/>
      <c r="LVI12" s="199"/>
      <c r="LVJ12" s="199"/>
      <c r="LVK12" s="199"/>
      <c r="LVL12" s="199"/>
      <c r="LVM12" s="199"/>
      <c r="LVN12" s="199"/>
      <c r="LVO12" s="199"/>
      <c r="LVP12" s="199"/>
      <c r="LVQ12" s="199"/>
      <c r="LVR12" s="199"/>
      <c r="LVS12" s="199"/>
      <c r="LVT12" s="199"/>
      <c r="LVU12" s="199"/>
      <c r="LVV12" s="199"/>
      <c r="LVW12" s="199"/>
      <c r="LVX12" s="199"/>
      <c r="LVY12" s="199"/>
      <c r="LVZ12" s="199"/>
      <c r="LWA12" s="199"/>
      <c r="LWB12" s="199"/>
      <c r="LWC12" s="199"/>
      <c r="LWD12" s="199"/>
      <c r="LWE12" s="199"/>
      <c r="LWF12" s="199"/>
      <c r="LWG12" s="199"/>
      <c r="LWH12" s="199"/>
      <c r="LWI12" s="199"/>
      <c r="LWJ12" s="199"/>
      <c r="LWK12" s="199"/>
      <c r="LWL12" s="199"/>
      <c r="LWM12" s="199"/>
      <c r="LWN12" s="199"/>
      <c r="LWO12" s="199"/>
      <c r="LWP12" s="199"/>
      <c r="LWQ12" s="199"/>
      <c r="LWR12" s="199"/>
      <c r="LWS12" s="199"/>
      <c r="LWT12" s="199"/>
      <c r="LWU12" s="199"/>
      <c r="LWV12" s="199"/>
      <c r="LWW12" s="199"/>
      <c r="LWX12" s="199"/>
      <c r="LWY12" s="199"/>
      <c r="LWZ12" s="199"/>
      <c r="LXA12" s="199"/>
      <c r="LXB12" s="199"/>
      <c r="LXC12" s="199"/>
      <c r="LXD12" s="199"/>
      <c r="LXE12" s="199"/>
      <c r="LXF12" s="199"/>
      <c r="LXG12" s="199"/>
      <c r="LXH12" s="199"/>
      <c r="LXI12" s="199"/>
      <c r="LXJ12" s="199"/>
      <c r="LXK12" s="199"/>
      <c r="LXL12" s="199"/>
      <c r="LXM12" s="199"/>
      <c r="LXN12" s="199"/>
      <c r="LXO12" s="199"/>
      <c r="LXP12" s="199"/>
      <c r="LXQ12" s="199"/>
      <c r="LXR12" s="199"/>
      <c r="LXS12" s="199"/>
      <c r="LXT12" s="199"/>
      <c r="LXU12" s="199"/>
      <c r="LXV12" s="199"/>
      <c r="LXW12" s="199"/>
      <c r="LXX12" s="199"/>
      <c r="LXY12" s="199"/>
      <c r="LXZ12" s="199"/>
      <c r="LYA12" s="199"/>
      <c r="LYB12" s="199"/>
      <c r="LYC12" s="199"/>
      <c r="LYD12" s="199"/>
      <c r="LYE12" s="199"/>
      <c r="LYF12" s="199"/>
      <c r="LYG12" s="199"/>
      <c r="LYH12" s="199"/>
      <c r="LYI12" s="199"/>
      <c r="LYJ12" s="199"/>
      <c r="LYK12" s="199"/>
      <c r="LYL12" s="199"/>
      <c r="LYM12" s="199"/>
      <c r="LYN12" s="199"/>
      <c r="LYO12" s="199"/>
      <c r="LYP12" s="199"/>
      <c r="LYQ12" s="199"/>
      <c r="LYR12" s="199"/>
      <c r="LYS12" s="199"/>
      <c r="LYT12" s="199"/>
      <c r="LYU12" s="199"/>
      <c r="LYV12" s="199"/>
      <c r="LYW12" s="199"/>
      <c r="LYX12" s="199"/>
      <c r="LYY12" s="199"/>
      <c r="LYZ12" s="199"/>
      <c r="LZA12" s="199"/>
      <c r="LZB12" s="199"/>
      <c r="LZC12" s="199"/>
      <c r="LZD12" s="199"/>
      <c r="LZE12" s="199"/>
      <c r="LZF12" s="199"/>
      <c r="LZG12" s="199"/>
      <c r="LZH12" s="199"/>
      <c r="LZI12" s="199"/>
      <c r="LZJ12" s="199"/>
      <c r="LZK12" s="199"/>
      <c r="LZL12" s="199"/>
      <c r="LZM12" s="199"/>
      <c r="LZN12" s="199"/>
      <c r="LZO12" s="199"/>
      <c r="LZP12" s="199"/>
      <c r="LZQ12" s="199"/>
      <c r="LZR12" s="199"/>
      <c r="LZS12" s="199"/>
      <c r="LZT12" s="199"/>
      <c r="LZU12" s="199"/>
      <c r="LZV12" s="199"/>
      <c r="LZW12" s="199"/>
      <c r="LZX12" s="199"/>
      <c r="LZY12" s="199"/>
      <c r="LZZ12" s="199"/>
      <c r="MAA12" s="199"/>
      <c r="MAB12" s="199"/>
      <c r="MAC12" s="199"/>
      <c r="MAD12" s="199"/>
      <c r="MAE12" s="199"/>
      <c r="MAF12" s="199"/>
      <c r="MAG12" s="199"/>
      <c r="MAH12" s="199"/>
      <c r="MAI12" s="199"/>
      <c r="MAJ12" s="199"/>
      <c r="MAK12" s="199"/>
      <c r="MAL12" s="199"/>
      <c r="MAM12" s="199"/>
      <c r="MAN12" s="199"/>
      <c r="MAO12" s="199"/>
      <c r="MAP12" s="199"/>
      <c r="MAQ12" s="199"/>
      <c r="MAR12" s="199"/>
      <c r="MAS12" s="199"/>
      <c r="MAT12" s="199"/>
      <c r="MAU12" s="199"/>
      <c r="MAV12" s="199"/>
      <c r="MAW12" s="199"/>
      <c r="MAX12" s="199"/>
      <c r="MAY12" s="199"/>
      <c r="MAZ12" s="199"/>
      <c r="MBA12" s="199"/>
      <c r="MBB12" s="199"/>
      <c r="MBC12" s="199"/>
      <c r="MBD12" s="199"/>
      <c r="MBE12" s="199"/>
      <c r="MBF12" s="199"/>
      <c r="MBG12" s="199"/>
      <c r="MBH12" s="199"/>
      <c r="MBI12" s="199"/>
      <c r="MBJ12" s="199"/>
      <c r="MBK12" s="199"/>
      <c r="MBL12" s="199"/>
      <c r="MBM12" s="199"/>
      <c r="MBN12" s="199"/>
      <c r="MBO12" s="199"/>
      <c r="MBP12" s="199"/>
      <c r="MBQ12" s="199"/>
      <c r="MBR12" s="199"/>
      <c r="MBS12" s="199"/>
      <c r="MBT12" s="199"/>
      <c r="MBU12" s="199"/>
      <c r="MBV12" s="199"/>
      <c r="MBW12" s="199"/>
      <c r="MBX12" s="199"/>
      <c r="MBY12" s="199"/>
      <c r="MBZ12" s="199"/>
      <c r="MCA12" s="199"/>
      <c r="MCB12" s="199"/>
      <c r="MCC12" s="199"/>
      <c r="MCD12" s="199"/>
      <c r="MCE12" s="199"/>
      <c r="MCF12" s="199"/>
      <c r="MCG12" s="199"/>
      <c r="MCH12" s="199"/>
      <c r="MCI12" s="199"/>
      <c r="MCJ12" s="199"/>
      <c r="MCK12" s="199"/>
      <c r="MCL12" s="199"/>
      <c r="MCM12" s="199"/>
      <c r="MCN12" s="199"/>
      <c r="MCO12" s="199"/>
      <c r="MCP12" s="199"/>
      <c r="MCQ12" s="199"/>
      <c r="MCR12" s="199"/>
      <c r="MCS12" s="199"/>
      <c r="MCT12" s="199"/>
      <c r="MCU12" s="199"/>
      <c r="MCV12" s="199"/>
      <c r="MCW12" s="199"/>
      <c r="MCX12" s="199"/>
      <c r="MCY12" s="199"/>
      <c r="MCZ12" s="199"/>
      <c r="MDA12" s="199"/>
      <c r="MDB12" s="199"/>
      <c r="MDC12" s="199"/>
      <c r="MDD12" s="199"/>
      <c r="MDE12" s="199"/>
      <c r="MDF12" s="199"/>
      <c r="MDG12" s="199"/>
      <c r="MDH12" s="199"/>
      <c r="MDI12" s="199"/>
      <c r="MDJ12" s="199"/>
      <c r="MDK12" s="199"/>
      <c r="MDL12" s="199"/>
      <c r="MDM12" s="199"/>
      <c r="MDN12" s="199"/>
      <c r="MDO12" s="199"/>
      <c r="MDP12" s="199"/>
      <c r="MDQ12" s="199"/>
      <c r="MDR12" s="199"/>
      <c r="MDS12" s="199"/>
      <c r="MDT12" s="199"/>
      <c r="MDU12" s="199"/>
      <c r="MDV12" s="199"/>
      <c r="MDW12" s="199"/>
      <c r="MDX12" s="199"/>
      <c r="MDY12" s="199"/>
      <c r="MDZ12" s="199"/>
      <c r="MEA12" s="199"/>
      <c r="MEB12" s="199"/>
      <c r="MEC12" s="199"/>
      <c r="MED12" s="199"/>
      <c r="MEE12" s="199"/>
      <c r="MEF12" s="199"/>
      <c r="MEG12" s="199"/>
      <c r="MEH12" s="199"/>
      <c r="MEI12" s="199"/>
      <c r="MEJ12" s="199"/>
      <c r="MEK12" s="199"/>
      <c r="MEL12" s="199"/>
      <c r="MEM12" s="199"/>
      <c r="MEN12" s="199"/>
      <c r="MEO12" s="199"/>
      <c r="MEP12" s="199"/>
      <c r="MEQ12" s="199"/>
      <c r="MER12" s="199"/>
      <c r="MES12" s="199"/>
      <c r="MET12" s="199"/>
      <c r="MEU12" s="199"/>
      <c r="MEV12" s="199"/>
      <c r="MEW12" s="199"/>
      <c r="MEX12" s="199"/>
      <c r="MEY12" s="199"/>
      <c r="MEZ12" s="199"/>
      <c r="MFA12" s="199"/>
      <c r="MFB12" s="199"/>
      <c r="MFC12" s="199"/>
      <c r="MFD12" s="199"/>
      <c r="MFE12" s="199"/>
      <c r="MFF12" s="199"/>
      <c r="MFG12" s="199"/>
      <c r="MFH12" s="199"/>
      <c r="MFI12" s="199"/>
      <c r="MFJ12" s="199"/>
      <c r="MFK12" s="199"/>
      <c r="MFL12" s="199"/>
      <c r="MFM12" s="199"/>
      <c r="MFN12" s="199"/>
      <c r="MFO12" s="199"/>
      <c r="MFP12" s="199"/>
      <c r="MFQ12" s="199"/>
      <c r="MFR12" s="199"/>
      <c r="MFS12" s="199"/>
      <c r="MFT12" s="199"/>
      <c r="MFU12" s="199"/>
      <c r="MFV12" s="199"/>
      <c r="MFW12" s="199"/>
      <c r="MFX12" s="199"/>
      <c r="MFY12" s="199"/>
      <c r="MFZ12" s="199"/>
      <c r="MGA12" s="199"/>
      <c r="MGB12" s="199"/>
      <c r="MGC12" s="199"/>
      <c r="MGD12" s="199"/>
      <c r="MGE12" s="199"/>
      <c r="MGF12" s="199"/>
      <c r="MGG12" s="199"/>
      <c r="MGH12" s="199"/>
      <c r="MGI12" s="199"/>
      <c r="MGJ12" s="199"/>
      <c r="MGK12" s="199"/>
      <c r="MGL12" s="199"/>
      <c r="MGM12" s="199"/>
      <c r="MGN12" s="199"/>
      <c r="MGO12" s="199"/>
      <c r="MGP12" s="199"/>
      <c r="MGQ12" s="199"/>
      <c r="MGR12" s="199"/>
      <c r="MGS12" s="199"/>
      <c r="MGT12" s="199"/>
      <c r="MGU12" s="199"/>
      <c r="MGV12" s="199"/>
      <c r="MGW12" s="199"/>
      <c r="MGX12" s="199"/>
      <c r="MGY12" s="199"/>
      <c r="MGZ12" s="199"/>
      <c r="MHA12" s="199"/>
      <c r="MHB12" s="199"/>
      <c r="MHC12" s="199"/>
      <c r="MHD12" s="199"/>
      <c r="MHE12" s="199"/>
      <c r="MHF12" s="199"/>
      <c r="MHG12" s="199"/>
      <c r="MHH12" s="199"/>
      <c r="MHI12" s="199"/>
      <c r="MHJ12" s="199"/>
      <c r="MHK12" s="199"/>
      <c r="MHL12" s="199"/>
      <c r="MHM12" s="199"/>
      <c r="MHN12" s="199"/>
      <c r="MHO12" s="199"/>
      <c r="MHP12" s="199"/>
      <c r="MHQ12" s="199"/>
      <c r="MHR12" s="199"/>
      <c r="MHS12" s="199"/>
      <c r="MHT12" s="199"/>
      <c r="MHU12" s="199"/>
      <c r="MHV12" s="199"/>
      <c r="MHW12" s="199"/>
      <c r="MHX12" s="199"/>
      <c r="MHY12" s="199"/>
      <c r="MHZ12" s="199"/>
      <c r="MIA12" s="199"/>
      <c r="MIB12" s="199"/>
      <c r="MIC12" s="199"/>
      <c r="MID12" s="199"/>
      <c r="MIE12" s="199"/>
      <c r="MIF12" s="199"/>
      <c r="MIG12" s="199"/>
      <c r="MIH12" s="199"/>
      <c r="MII12" s="199"/>
      <c r="MIJ12" s="199"/>
      <c r="MIK12" s="199"/>
      <c r="MIL12" s="199"/>
      <c r="MIM12" s="199"/>
      <c r="MIN12" s="199"/>
      <c r="MIO12" s="199"/>
      <c r="MIP12" s="199"/>
      <c r="MIQ12" s="199"/>
      <c r="MIR12" s="199"/>
      <c r="MIS12" s="199"/>
      <c r="MIT12" s="199"/>
      <c r="MIU12" s="199"/>
      <c r="MIV12" s="199"/>
      <c r="MIW12" s="199"/>
      <c r="MIX12" s="199"/>
      <c r="MIY12" s="199"/>
      <c r="MIZ12" s="199"/>
      <c r="MJA12" s="199"/>
      <c r="MJB12" s="199"/>
      <c r="MJC12" s="199"/>
      <c r="MJD12" s="199"/>
      <c r="MJE12" s="199"/>
      <c r="MJF12" s="199"/>
      <c r="MJG12" s="199"/>
      <c r="MJH12" s="199"/>
      <c r="MJI12" s="199"/>
      <c r="MJJ12" s="199"/>
      <c r="MJK12" s="199"/>
      <c r="MJL12" s="199"/>
      <c r="MJM12" s="199"/>
      <c r="MJN12" s="199"/>
      <c r="MJO12" s="199"/>
      <c r="MJP12" s="199"/>
      <c r="MJQ12" s="199"/>
      <c r="MJR12" s="199"/>
      <c r="MJS12" s="199"/>
      <c r="MJT12" s="199"/>
      <c r="MJU12" s="199"/>
      <c r="MJV12" s="199"/>
      <c r="MJW12" s="199"/>
      <c r="MJX12" s="199"/>
      <c r="MJY12" s="199"/>
      <c r="MJZ12" s="199"/>
      <c r="MKA12" s="199"/>
      <c r="MKB12" s="199"/>
      <c r="MKC12" s="199"/>
      <c r="MKD12" s="199"/>
      <c r="MKE12" s="199"/>
      <c r="MKF12" s="199"/>
      <c r="MKG12" s="199"/>
      <c r="MKH12" s="199"/>
      <c r="MKI12" s="199"/>
      <c r="MKJ12" s="199"/>
      <c r="MKK12" s="199"/>
      <c r="MKL12" s="199"/>
      <c r="MKM12" s="199"/>
      <c r="MKN12" s="199"/>
      <c r="MKO12" s="199"/>
      <c r="MKP12" s="199"/>
      <c r="MKQ12" s="199"/>
      <c r="MKR12" s="199"/>
      <c r="MKS12" s="199"/>
      <c r="MKT12" s="199"/>
      <c r="MKU12" s="199"/>
      <c r="MKV12" s="199"/>
      <c r="MKW12" s="199"/>
      <c r="MKX12" s="199"/>
      <c r="MKY12" s="199"/>
      <c r="MKZ12" s="199"/>
      <c r="MLA12" s="199"/>
      <c r="MLB12" s="199"/>
      <c r="MLC12" s="199"/>
      <c r="MLD12" s="199"/>
      <c r="MLE12" s="199"/>
      <c r="MLF12" s="199"/>
      <c r="MLG12" s="199"/>
      <c r="MLH12" s="199"/>
      <c r="MLI12" s="199"/>
      <c r="MLJ12" s="199"/>
      <c r="MLK12" s="199"/>
      <c r="MLL12" s="199"/>
      <c r="MLM12" s="199"/>
      <c r="MLN12" s="199"/>
      <c r="MLO12" s="199"/>
      <c r="MLP12" s="199"/>
      <c r="MLQ12" s="199"/>
      <c r="MLR12" s="199"/>
      <c r="MLS12" s="199"/>
      <c r="MLT12" s="199"/>
      <c r="MLU12" s="199"/>
      <c r="MLV12" s="199"/>
      <c r="MLW12" s="199"/>
      <c r="MLX12" s="199"/>
      <c r="MLY12" s="199"/>
      <c r="MLZ12" s="199"/>
      <c r="MMA12" s="199"/>
      <c r="MMB12" s="199"/>
      <c r="MMC12" s="199"/>
      <c r="MMD12" s="199"/>
      <c r="MME12" s="199"/>
      <c r="MMF12" s="199"/>
      <c r="MMG12" s="199"/>
      <c r="MMH12" s="199"/>
      <c r="MMI12" s="199"/>
      <c r="MMJ12" s="199"/>
      <c r="MMK12" s="199"/>
      <c r="MML12" s="199"/>
      <c r="MMM12" s="199"/>
      <c r="MMN12" s="199"/>
      <c r="MMO12" s="199"/>
      <c r="MMP12" s="199"/>
      <c r="MMQ12" s="199"/>
      <c r="MMR12" s="199"/>
      <c r="MMS12" s="199"/>
      <c r="MMT12" s="199"/>
      <c r="MMU12" s="199"/>
      <c r="MMV12" s="199"/>
      <c r="MMW12" s="199"/>
      <c r="MMX12" s="199"/>
      <c r="MMY12" s="199"/>
      <c r="MMZ12" s="199"/>
      <c r="MNA12" s="199"/>
      <c r="MNB12" s="199"/>
      <c r="MNC12" s="199"/>
      <c r="MND12" s="199"/>
      <c r="MNE12" s="199"/>
      <c r="MNF12" s="199"/>
      <c r="MNG12" s="199"/>
      <c r="MNH12" s="199"/>
      <c r="MNI12" s="199"/>
      <c r="MNJ12" s="199"/>
      <c r="MNK12" s="199"/>
      <c r="MNL12" s="199"/>
      <c r="MNM12" s="199"/>
      <c r="MNN12" s="199"/>
      <c r="MNO12" s="199"/>
      <c r="MNP12" s="199"/>
      <c r="MNQ12" s="199"/>
      <c r="MNR12" s="199"/>
      <c r="MNS12" s="199"/>
      <c r="MNT12" s="199"/>
      <c r="MNU12" s="199"/>
      <c r="MNV12" s="199"/>
      <c r="MNW12" s="199"/>
      <c r="MNX12" s="199"/>
      <c r="MNY12" s="199"/>
      <c r="MNZ12" s="199"/>
      <c r="MOA12" s="199"/>
      <c r="MOB12" s="199"/>
      <c r="MOC12" s="199"/>
      <c r="MOD12" s="199"/>
      <c r="MOE12" s="199"/>
      <c r="MOF12" s="199"/>
      <c r="MOG12" s="199"/>
      <c r="MOH12" s="199"/>
      <c r="MOI12" s="199"/>
      <c r="MOJ12" s="199"/>
      <c r="MOK12" s="199"/>
      <c r="MOL12" s="199"/>
      <c r="MOM12" s="199"/>
      <c r="MON12" s="199"/>
      <c r="MOO12" s="199"/>
      <c r="MOP12" s="199"/>
      <c r="MOQ12" s="199"/>
      <c r="MOR12" s="199"/>
      <c r="MOS12" s="199"/>
      <c r="MOT12" s="199"/>
      <c r="MOU12" s="199"/>
      <c r="MOV12" s="199"/>
      <c r="MOW12" s="199"/>
      <c r="MOX12" s="199"/>
      <c r="MOY12" s="199"/>
      <c r="MOZ12" s="199"/>
      <c r="MPA12" s="199"/>
      <c r="MPB12" s="199"/>
      <c r="MPC12" s="199"/>
      <c r="MPD12" s="199"/>
      <c r="MPE12" s="199"/>
      <c r="MPF12" s="199"/>
      <c r="MPG12" s="199"/>
      <c r="MPH12" s="199"/>
      <c r="MPI12" s="199"/>
      <c r="MPJ12" s="199"/>
      <c r="MPK12" s="199"/>
      <c r="MPL12" s="199"/>
      <c r="MPM12" s="199"/>
      <c r="MPN12" s="199"/>
      <c r="MPO12" s="199"/>
      <c r="MPP12" s="199"/>
      <c r="MPQ12" s="199"/>
      <c r="MPR12" s="199"/>
      <c r="MPS12" s="199"/>
      <c r="MPT12" s="199"/>
      <c r="MPU12" s="199"/>
      <c r="MPV12" s="199"/>
      <c r="MPW12" s="199"/>
      <c r="MPX12" s="199"/>
      <c r="MPY12" s="199"/>
      <c r="MPZ12" s="199"/>
      <c r="MQA12" s="199"/>
      <c r="MQB12" s="199"/>
      <c r="MQC12" s="199"/>
      <c r="MQD12" s="199"/>
      <c r="MQE12" s="199"/>
      <c r="MQF12" s="199"/>
      <c r="MQG12" s="199"/>
      <c r="MQH12" s="199"/>
      <c r="MQI12" s="199"/>
      <c r="MQJ12" s="199"/>
      <c r="MQK12" s="199"/>
      <c r="MQL12" s="199"/>
      <c r="MQM12" s="199"/>
      <c r="MQN12" s="199"/>
      <c r="MQO12" s="199"/>
      <c r="MQP12" s="199"/>
      <c r="MQQ12" s="199"/>
      <c r="MQR12" s="199"/>
      <c r="MQS12" s="199"/>
      <c r="MQT12" s="199"/>
      <c r="MQU12" s="199"/>
      <c r="MQV12" s="199"/>
      <c r="MQW12" s="199"/>
      <c r="MQX12" s="199"/>
      <c r="MQY12" s="199"/>
      <c r="MQZ12" s="199"/>
      <c r="MRA12" s="199"/>
      <c r="MRB12" s="199"/>
      <c r="MRC12" s="199"/>
      <c r="MRD12" s="199"/>
      <c r="MRE12" s="199"/>
      <c r="MRF12" s="199"/>
      <c r="MRG12" s="199"/>
      <c r="MRH12" s="199"/>
      <c r="MRI12" s="199"/>
      <c r="MRJ12" s="199"/>
      <c r="MRK12" s="199"/>
      <c r="MRL12" s="199"/>
      <c r="MRM12" s="199"/>
      <c r="MRN12" s="199"/>
      <c r="MRO12" s="199"/>
      <c r="MRP12" s="199"/>
      <c r="MRQ12" s="199"/>
      <c r="MRR12" s="199"/>
      <c r="MRS12" s="199"/>
      <c r="MRT12" s="199"/>
      <c r="MRU12" s="199"/>
      <c r="MRV12" s="199"/>
      <c r="MRW12" s="199"/>
      <c r="MRX12" s="199"/>
      <c r="MRY12" s="199"/>
      <c r="MRZ12" s="199"/>
      <c r="MSA12" s="199"/>
      <c r="MSB12" s="199"/>
      <c r="MSC12" s="199"/>
      <c r="MSD12" s="199"/>
      <c r="MSE12" s="199"/>
      <c r="MSF12" s="199"/>
      <c r="MSG12" s="199"/>
      <c r="MSH12" s="199"/>
      <c r="MSI12" s="199"/>
      <c r="MSJ12" s="199"/>
      <c r="MSK12" s="199"/>
      <c r="MSL12" s="199"/>
      <c r="MSM12" s="199"/>
      <c r="MSN12" s="199"/>
      <c r="MSO12" s="199"/>
      <c r="MSP12" s="199"/>
      <c r="MSQ12" s="199"/>
      <c r="MSR12" s="199"/>
      <c r="MSS12" s="199"/>
      <c r="MST12" s="199"/>
      <c r="MSU12" s="199"/>
      <c r="MSV12" s="199"/>
      <c r="MSW12" s="199"/>
      <c r="MSX12" s="199"/>
      <c r="MSY12" s="199"/>
      <c r="MSZ12" s="199"/>
      <c r="MTA12" s="199"/>
      <c r="MTB12" s="199"/>
      <c r="MTC12" s="199"/>
      <c r="MTD12" s="199"/>
      <c r="MTE12" s="199"/>
      <c r="MTF12" s="199"/>
      <c r="MTG12" s="199"/>
      <c r="MTH12" s="199"/>
      <c r="MTI12" s="199"/>
      <c r="MTJ12" s="199"/>
      <c r="MTK12" s="199"/>
      <c r="MTL12" s="199"/>
      <c r="MTM12" s="199"/>
      <c r="MTN12" s="199"/>
      <c r="MTO12" s="199"/>
      <c r="MTP12" s="199"/>
      <c r="MTQ12" s="199"/>
      <c r="MTR12" s="199"/>
      <c r="MTS12" s="199"/>
      <c r="MTT12" s="199"/>
      <c r="MTU12" s="199"/>
      <c r="MTV12" s="199"/>
      <c r="MTW12" s="199"/>
      <c r="MTX12" s="199"/>
      <c r="MTY12" s="199"/>
      <c r="MTZ12" s="199"/>
      <c r="MUA12" s="199"/>
      <c r="MUB12" s="199"/>
      <c r="MUC12" s="199"/>
      <c r="MUD12" s="199"/>
      <c r="MUE12" s="199"/>
      <c r="MUF12" s="199"/>
      <c r="MUG12" s="199"/>
      <c r="MUH12" s="199"/>
      <c r="MUI12" s="199"/>
      <c r="MUJ12" s="199"/>
      <c r="MUK12" s="199"/>
      <c r="MUL12" s="199"/>
      <c r="MUM12" s="199"/>
      <c r="MUN12" s="199"/>
      <c r="MUO12" s="199"/>
      <c r="MUP12" s="199"/>
      <c r="MUQ12" s="199"/>
      <c r="MUR12" s="199"/>
      <c r="MUS12" s="199"/>
      <c r="MUT12" s="199"/>
      <c r="MUU12" s="199"/>
      <c r="MUV12" s="199"/>
      <c r="MUW12" s="199"/>
      <c r="MUX12" s="199"/>
      <c r="MUY12" s="199"/>
      <c r="MUZ12" s="199"/>
      <c r="MVA12" s="199"/>
      <c r="MVB12" s="199"/>
      <c r="MVC12" s="199"/>
      <c r="MVD12" s="199"/>
      <c r="MVE12" s="199"/>
      <c r="MVF12" s="199"/>
      <c r="MVG12" s="199"/>
      <c r="MVH12" s="199"/>
      <c r="MVI12" s="199"/>
      <c r="MVJ12" s="199"/>
      <c r="MVK12" s="199"/>
      <c r="MVL12" s="199"/>
      <c r="MVM12" s="199"/>
      <c r="MVN12" s="199"/>
      <c r="MVO12" s="199"/>
      <c r="MVP12" s="199"/>
      <c r="MVQ12" s="199"/>
      <c r="MVR12" s="199"/>
      <c r="MVS12" s="199"/>
      <c r="MVT12" s="199"/>
      <c r="MVU12" s="199"/>
      <c r="MVV12" s="199"/>
      <c r="MVW12" s="199"/>
      <c r="MVX12" s="199"/>
      <c r="MVY12" s="199"/>
      <c r="MVZ12" s="199"/>
      <c r="MWA12" s="199"/>
      <c r="MWB12" s="199"/>
      <c r="MWC12" s="199"/>
      <c r="MWD12" s="199"/>
      <c r="MWE12" s="199"/>
      <c r="MWF12" s="199"/>
      <c r="MWG12" s="199"/>
      <c r="MWH12" s="199"/>
      <c r="MWI12" s="199"/>
      <c r="MWJ12" s="199"/>
      <c r="MWK12" s="199"/>
      <c r="MWL12" s="199"/>
      <c r="MWM12" s="199"/>
      <c r="MWN12" s="199"/>
      <c r="MWO12" s="199"/>
      <c r="MWP12" s="199"/>
      <c r="MWQ12" s="199"/>
      <c r="MWR12" s="199"/>
      <c r="MWS12" s="199"/>
      <c r="MWT12" s="199"/>
      <c r="MWU12" s="199"/>
      <c r="MWV12" s="199"/>
      <c r="MWW12" s="199"/>
      <c r="MWX12" s="199"/>
      <c r="MWY12" s="199"/>
      <c r="MWZ12" s="199"/>
      <c r="MXA12" s="199"/>
      <c r="MXB12" s="199"/>
      <c r="MXC12" s="199"/>
      <c r="MXD12" s="199"/>
      <c r="MXE12" s="199"/>
      <c r="MXF12" s="199"/>
      <c r="MXG12" s="199"/>
      <c r="MXH12" s="199"/>
      <c r="MXI12" s="199"/>
      <c r="MXJ12" s="199"/>
      <c r="MXK12" s="199"/>
      <c r="MXL12" s="199"/>
      <c r="MXM12" s="199"/>
      <c r="MXN12" s="199"/>
      <c r="MXO12" s="199"/>
      <c r="MXP12" s="199"/>
      <c r="MXQ12" s="199"/>
      <c r="MXR12" s="199"/>
      <c r="MXS12" s="199"/>
      <c r="MXT12" s="199"/>
      <c r="MXU12" s="199"/>
      <c r="MXV12" s="199"/>
      <c r="MXW12" s="199"/>
      <c r="MXX12" s="199"/>
      <c r="MXY12" s="199"/>
      <c r="MXZ12" s="199"/>
      <c r="MYA12" s="199"/>
      <c r="MYB12" s="199"/>
      <c r="MYC12" s="199"/>
      <c r="MYD12" s="199"/>
      <c r="MYE12" s="199"/>
      <c r="MYF12" s="199"/>
      <c r="MYG12" s="199"/>
      <c r="MYH12" s="199"/>
      <c r="MYI12" s="199"/>
      <c r="MYJ12" s="199"/>
      <c r="MYK12" s="199"/>
      <c r="MYL12" s="199"/>
      <c r="MYM12" s="199"/>
      <c r="MYN12" s="199"/>
      <c r="MYO12" s="199"/>
      <c r="MYP12" s="199"/>
      <c r="MYQ12" s="199"/>
      <c r="MYR12" s="199"/>
      <c r="MYS12" s="199"/>
      <c r="MYT12" s="199"/>
      <c r="MYU12" s="199"/>
      <c r="MYV12" s="199"/>
      <c r="MYW12" s="199"/>
      <c r="MYX12" s="199"/>
      <c r="MYY12" s="199"/>
      <c r="MYZ12" s="199"/>
      <c r="MZA12" s="199"/>
      <c r="MZB12" s="199"/>
      <c r="MZC12" s="199"/>
      <c r="MZD12" s="199"/>
      <c r="MZE12" s="199"/>
      <c r="MZF12" s="199"/>
      <c r="MZG12" s="199"/>
      <c r="MZH12" s="199"/>
      <c r="MZI12" s="199"/>
      <c r="MZJ12" s="199"/>
      <c r="MZK12" s="199"/>
      <c r="MZL12" s="199"/>
      <c r="MZM12" s="199"/>
      <c r="MZN12" s="199"/>
      <c r="MZO12" s="199"/>
      <c r="MZP12" s="199"/>
      <c r="MZQ12" s="199"/>
      <c r="MZR12" s="199"/>
      <c r="MZS12" s="199"/>
      <c r="MZT12" s="199"/>
      <c r="MZU12" s="199"/>
      <c r="MZV12" s="199"/>
      <c r="MZW12" s="199"/>
      <c r="MZX12" s="199"/>
      <c r="MZY12" s="199"/>
      <c r="MZZ12" s="199"/>
      <c r="NAA12" s="199"/>
      <c r="NAB12" s="199"/>
      <c r="NAC12" s="199"/>
      <c r="NAD12" s="199"/>
      <c r="NAE12" s="199"/>
      <c r="NAF12" s="199"/>
      <c r="NAG12" s="199"/>
      <c r="NAH12" s="199"/>
      <c r="NAI12" s="199"/>
      <c r="NAJ12" s="199"/>
      <c r="NAK12" s="199"/>
      <c r="NAL12" s="199"/>
      <c r="NAM12" s="199"/>
      <c r="NAN12" s="199"/>
      <c r="NAO12" s="199"/>
      <c r="NAP12" s="199"/>
      <c r="NAQ12" s="199"/>
      <c r="NAR12" s="199"/>
      <c r="NAS12" s="199"/>
      <c r="NAT12" s="199"/>
      <c r="NAU12" s="199"/>
      <c r="NAV12" s="199"/>
      <c r="NAW12" s="199"/>
      <c r="NAX12" s="199"/>
      <c r="NAY12" s="199"/>
      <c r="NAZ12" s="199"/>
      <c r="NBA12" s="199"/>
      <c r="NBB12" s="199"/>
      <c r="NBC12" s="199"/>
      <c r="NBD12" s="199"/>
      <c r="NBE12" s="199"/>
      <c r="NBF12" s="199"/>
      <c r="NBG12" s="199"/>
      <c r="NBH12" s="199"/>
      <c r="NBI12" s="199"/>
      <c r="NBJ12" s="199"/>
      <c r="NBK12" s="199"/>
      <c r="NBL12" s="199"/>
      <c r="NBM12" s="199"/>
      <c r="NBN12" s="199"/>
      <c r="NBO12" s="199"/>
      <c r="NBP12" s="199"/>
      <c r="NBQ12" s="199"/>
      <c r="NBR12" s="199"/>
      <c r="NBS12" s="199"/>
      <c r="NBT12" s="199"/>
      <c r="NBU12" s="199"/>
      <c r="NBV12" s="199"/>
      <c r="NBW12" s="199"/>
      <c r="NBX12" s="199"/>
      <c r="NBY12" s="199"/>
      <c r="NBZ12" s="199"/>
      <c r="NCA12" s="199"/>
      <c r="NCB12" s="199"/>
      <c r="NCC12" s="199"/>
      <c r="NCD12" s="199"/>
      <c r="NCE12" s="199"/>
      <c r="NCF12" s="199"/>
      <c r="NCG12" s="199"/>
      <c r="NCH12" s="199"/>
      <c r="NCI12" s="199"/>
      <c r="NCJ12" s="199"/>
      <c r="NCK12" s="199"/>
      <c r="NCL12" s="199"/>
      <c r="NCM12" s="199"/>
      <c r="NCN12" s="199"/>
      <c r="NCO12" s="199"/>
      <c r="NCP12" s="199"/>
      <c r="NCQ12" s="199"/>
      <c r="NCR12" s="199"/>
      <c r="NCS12" s="199"/>
      <c r="NCT12" s="199"/>
      <c r="NCU12" s="199"/>
      <c r="NCV12" s="199"/>
      <c r="NCW12" s="199"/>
      <c r="NCX12" s="199"/>
      <c r="NCY12" s="199"/>
      <c r="NCZ12" s="199"/>
      <c r="NDA12" s="199"/>
      <c r="NDB12" s="199"/>
      <c r="NDC12" s="199"/>
      <c r="NDD12" s="199"/>
      <c r="NDE12" s="199"/>
      <c r="NDF12" s="199"/>
      <c r="NDG12" s="199"/>
      <c r="NDH12" s="199"/>
      <c r="NDI12" s="199"/>
      <c r="NDJ12" s="199"/>
      <c r="NDK12" s="199"/>
      <c r="NDL12" s="199"/>
      <c r="NDM12" s="199"/>
      <c r="NDN12" s="199"/>
      <c r="NDO12" s="199"/>
      <c r="NDP12" s="199"/>
      <c r="NDQ12" s="199"/>
      <c r="NDR12" s="199"/>
      <c r="NDS12" s="199"/>
      <c r="NDT12" s="199"/>
      <c r="NDU12" s="199"/>
      <c r="NDV12" s="199"/>
      <c r="NDW12" s="199"/>
      <c r="NDX12" s="199"/>
      <c r="NDY12" s="199"/>
      <c r="NDZ12" s="199"/>
      <c r="NEA12" s="199"/>
      <c r="NEB12" s="199"/>
      <c r="NEC12" s="199"/>
      <c r="NED12" s="199"/>
      <c r="NEE12" s="199"/>
      <c r="NEF12" s="199"/>
      <c r="NEG12" s="199"/>
      <c r="NEH12" s="199"/>
      <c r="NEI12" s="199"/>
      <c r="NEJ12" s="199"/>
      <c r="NEK12" s="199"/>
      <c r="NEL12" s="199"/>
      <c r="NEM12" s="199"/>
      <c r="NEN12" s="199"/>
      <c r="NEO12" s="199"/>
      <c r="NEP12" s="199"/>
      <c r="NEQ12" s="199"/>
      <c r="NER12" s="199"/>
      <c r="NES12" s="199"/>
      <c r="NET12" s="199"/>
      <c r="NEU12" s="199"/>
      <c r="NEV12" s="199"/>
      <c r="NEW12" s="199"/>
      <c r="NEX12" s="199"/>
      <c r="NEY12" s="199"/>
      <c r="NEZ12" s="199"/>
      <c r="NFA12" s="199"/>
      <c r="NFB12" s="199"/>
      <c r="NFC12" s="199"/>
      <c r="NFD12" s="199"/>
      <c r="NFE12" s="199"/>
      <c r="NFF12" s="199"/>
      <c r="NFG12" s="199"/>
      <c r="NFH12" s="199"/>
      <c r="NFI12" s="199"/>
      <c r="NFJ12" s="199"/>
      <c r="NFK12" s="199"/>
      <c r="NFL12" s="199"/>
      <c r="NFM12" s="199"/>
      <c r="NFN12" s="199"/>
      <c r="NFO12" s="199"/>
      <c r="NFP12" s="199"/>
      <c r="NFQ12" s="199"/>
      <c r="NFR12" s="199"/>
      <c r="NFS12" s="199"/>
      <c r="NFT12" s="199"/>
      <c r="NFU12" s="199"/>
      <c r="NFV12" s="199"/>
      <c r="NFW12" s="199"/>
      <c r="NFX12" s="199"/>
      <c r="NFY12" s="199"/>
      <c r="NFZ12" s="199"/>
      <c r="NGA12" s="199"/>
      <c r="NGB12" s="199"/>
      <c r="NGC12" s="199"/>
      <c r="NGD12" s="199"/>
      <c r="NGE12" s="199"/>
      <c r="NGF12" s="199"/>
      <c r="NGG12" s="199"/>
      <c r="NGH12" s="199"/>
      <c r="NGI12" s="199"/>
      <c r="NGJ12" s="199"/>
      <c r="NGK12" s="199"/>
      <c r="NGL12" s="199"/>
      <c r="NGM12" s="199"/>
      <c r="NGN12" s="199"/>
      <c r="NGO12" s="199"/>
      <c r="NGP12" s="199"/>
      <c r="NGQ12" s="199"/>
      <c r="NGR12" s="199"/>
      <c r="NGS12" s="199"/>
      <c r="NGT12" s="199"/>
      <c r="NGU12" s="199"/>
      <c r="NGV12" s="199"/>
      <c r="NGW12" s="199"/>
      <c r="NGX12" s="199"/>
      <c r="NGY12" s="199"/>
      <c r="NGZ12" s="199"/>
      <c r="NHA12" s="199"/>
      <c r="NHB12" s="199"/>
      <c r="NHC12" s="199"/>
      <c r="NHD12" s="199"/>
      <c r="NHE12" s="199"/>
      <c r="NHF12" s="199"/>
      <c r="NHG12" s="199"/>
      <c r="NHH12" s="199"/>
      <c r="NHI12" s="199"/>
      <c r="NHJ12" s="199"/>
      <c r="NHK12" s="199"/>
      <c r="NHL12" s="199"/>
      <c r="NHM12" s="199"/>
      <c r="NHN12" s="199"/>
      <c r="NHO12" s="199"/>
      <c r="NHP12" s="199"/>
      <c r="NHQ12" s="199"/>
      <c r="NHR12" s="199"/>
      <c r="NHS12" s="199"/>
      <c r="NHT12" s="199"/>
      <c r="NHU12" s="199"/>
      <c r="NHV12" s="199"/>
      <c r="NHW12" s="199"/>
      <c r="NHX12" s="199"/>
      <c r="NHY12" s="199"/>
      <c r="NHZ12" s="199"/>
      <c r="NIA12" s="199"/>
      <c r="NIB12" s="199"/>
      <c r="NIC12" s="199"/>
      <c r="NID12" s="199"/>
      <c r="NIE12" s="199"/>
      <c r="NIF12" s="199"/>
      <c r="NIG12" s="199"/>
      <c r="NIH12" s="199"/>
      <c r="NII12" s="199"/>
      <c r="NIJ12" s="199"/>
      <c r="NIK12" s="199"/>
      <c r="NIL12" s="199"/>
      <c r="NIM12" s="199"/>
      <c r="NIN12" s="199"/>
      <c r="NIO12" s="199"/>
      <c r="NIP12" s="199"/>
      <c r="NIQ12" s="199"/>
      <c r="NIR12" s="199"/>
      <c r="NIS12" s="199"/>
      <c r="NIT12" s="199"/>
      <c r="NIU12" s="199"/>
      <c r="NIV12" s="199"/>
      <c r="NIW12" s="199"/>
      <c r="NIX12" s="199"/>
      <c r="NIY12" s="199"/>
      <c r="NIZ12" s="199"/>
      <c r="NJA12" s="199"/>
      <c r="NJB12" s="199"/>
      <c r="NJC12" s="199"/>
      <c r="NJD12" s="199"/>
      <c r="NJE12" s="199"/>
      <c r="NJF12" s="199"/>
      <c r="NJG12" s="199"/>
      <c r="NJH12" s="199"/>
      <c r="NJI12" s="199"/>
      <c r="NJJ12" s="199"/>
      <c r="NJK12" s="199"/>
      <c r="NJL12" s="199"/>
      <c r="NJM12" s="199"/>
      <c r="NJN12" s="199"/>
      <c r="NJO12" s="199"/>
      <c r="NJP12" s="199"/>
      <c r="NJQ12" s="199"/>
      <c r="NJR12" s="199"/>
      <c r="NJS12" s="199"/>
      <c r="NJT12" s="199"/>
      <c r="NJU12" s="199"/>
      <c r="NJV12" s="199"/>
      <c r="NJW12" s="199"/>
      <c r="NJX12" s="199"/>
      <c r="NJY12" s="199"/>
      <c r="NJZ12" s="199"/>
      <c r="NKA12" s="199"/>
      <c r="NKB12" s="199"/>
      <c r="NKC12" s="199"/>
      <c r="NKD12" s="199"/>
      <c r="NKE12" s="199"/>
      <c r="NKF12" s="199"/>
      <c r="NKG12" s="199"/>
      <c r="NKH12" s="199"/>
      <c r="NKI12" s="199"/>
      <c r="NKJ12" s="199"/>
      <c r="NKK12" s="199"/>
      <c r="NKL12" s="199"/>
      <c r="NKM12" s="199"/>
      <c r="NKN12" s="199"/>
      <c r="NKO12" s="199"/>
      <c r="NKP12" s="199"/>
      <c r="NKQ12" s="199"/>
      <c r="NKR12" s="199"/>
      <c r="NKS12" s="199"/>
      <c r="NKT12" s="199"/>
      <c r="NKU12" s="199"/>
      <c r="NKV12" s="199"/>
      <c r="NKW12" s="199"/>
      <c r="NKX12" s="199"/>
      <c r="NKY12" s="199"/>
      <c r="NKZ12" s="199"/>
      <c r="NLA12" s="199"/>
      <c r="NLB12" s="199"/>
      <c r="NLC12" s="199"/>
      <c r="NLD12" s="199"/>
      <c r="NLE12" s="199"/>
      <c r="NLF12" s="199"/>
      <c r="NLG12" s="199"/>
      <c r="NLH12" s="199"/>
      <c r="NLI12" s="199"/>
      <c r="NLJ12" s="199"/>
      <c r="NLK12" s="199"/>
      <c r="NLL12" s="199"/>
      <c r="NLM12" s="199"/>
      <c r="NLN12" s="199"/>
      <c r="NLO12" s="199"/>
      <c r="NLP12" s="199"/>
      <c r="NLQ12" s="199"/>
      <c r="NLR12" s="199"/>
      <c r="NLS12" s="199"/>
      <c r="NLT12" s="199"/>
      <c r="NLU12" s="199"/>
      <c r="NLV12" s="199"/>
      <c r="NLW12" s="199"/>
      <c r="NLX12" s="199"/>
      <c r="NLY12" s="199"/>
      <c r="NLZ12" s="199"/>
      <c r="NMA12" s="199"/>
      <c r="NMB12" s="199"/>
      <c r="NMC12" s="199"/>
      <c r="NMD12" s="199"/>
      <c r="NME12" s="199"/>
      <c r="NMF12" s="199"/>
      <c r="NMG12" s="199"/>
      <c r="NMH12" s="199"/>
      <c r="NMI12" s="199"/>
      <c r="NMJ12" s="199"/>
      <c r="NMK12" s="199"/>
      <c r="NML12" s="199"/>
      <c r="NMM12" s="199"/>
      <c r="NMN12" s="199"/>
      <c r="NMO12" s="199"/>
      <c r="NMP12" s="199"/>
      <c r="NMQ12" s="199"/>
      <c r="NMR12" s="199"/>
      <c r="NMS12" s="199"/>
      <c r="NMT12" s="199"/>
      <c r="NMU12" s="199"/>
      <c r="NMV12" s="199"/>
      <c r="NMW12" s="199"/>
      <c r="NMX12" s="199"/>
      <c r="NMY12" s="199"/>
      <c r="NMZ12" s="199"/>
      <c r="NNA12" s="199"/>
      <c r="NNB12" s="199"/>
      <c r="NNC12" s="199"/>
      <c r="NND12" s="199"/>
      <c r="NNE12" s="199"/>
      <c r="NNF12" s="199"/>
      <c r="NNG12" s="199"/>
      <c r="NNH12" s="199"/>
      <c r="NNI12" s="199"/>
      <c r="NNJ12" s="199"/>
      <c r="NNK12" s="199"/>
      <c r="NNL12" s="199"/>
      <c r="NNM12" s="199"/>
      <c r="NNN12" s="199"/>
      <c r="NNO12" s="199"/>
      <c r="NNP12" s="199"/>
      <c r="NNQ12" s="199"/>
      <c r="NNR12" s="199"/>
      <c r="NNS12" s="199"/>
      <c r="NNT12" s="199"/>
      <c r="NNU12" s="199"/>
      <c r="NNV12" s="199"/>
      <c r="NNW12" s="199"/>
      <c r="NNX12" s="199"/>
      <c r="NNY12" s="199"/>
      <c r="NNZ12" s="199"/>
      <c r="NOA12" s="199"/>
      <c r="NOB12" s="199"/>
      <c r="NOC12" s="199"/>
      <c r="NOD12" s="199"/>
      <c r="NOE12" s="199"/>
      <c r="NOF12" s="199"/>
      <c r="NOG12" s="199"/>
      <c r="NOH12" s="199"/>
      <c r="NOI12" s="199"/>
      <c r="NOJ12" s="199"/>
      <c r="NOK12" s="199"/>
      <c r="NOL12" s="199"/>
      <c r="NOM12" s="199"/>
      <c r="NON12" s="199"/>
      <c r="NOO12" s="199"/>
      <c r="NOP12" s="199"/>
      <c r="NOQ12" s="199"/>
      <c r="NOR12" s="199"/>
      <c r="NOS12" s="199"/>
      <c r="NOT12" s="199"/>
      <c r="NOU12" s="199"/>
      <c r="NOV12" s="199"/>
      <c r="NOW12" s="199"/>
      <c r="NOX12" s="199"/>
      <c r="NOY12" s="199"/>
      <c r="NOZ12" s="199"/>
      <c r="NPA12" s="199"/>
      <c r="NPB12" s="199"/>
      <c r="NPC12" s="199"/>
      <c r="NPD12" s="199"/>
      <c r="NPE12" s="199"/>
      <c r="NPF12" s="199"/>
      <c r="NPG12" s="199"/>
      <c r="NPH12" s="199"/>
      <c r="NPI12" s="199"/>
      <c r="NPJ12" s="199"/>
      <c r="NPK12" s="199"/>
      <c r="NPL12" s="199"/>
      <c r="NPM12" s="199"/>
      <c r="NPN12" s="199"/>
      <c r="NPO12" s="199"/>
      <c r="NPP12" s="199"/>
      <c r="NPQ12" s="199"/>
      <c r="NPR12" s="199"/>
      <c r="NPS12" s="199"/>
      <c r="NPT12" s="199"/>
      <c r="NPU12" s="199"/>
      <c r="NPV12" s="199"/>
      <c r="NPW12" s="199"/>
      <c r="NPX12" s="199"/>
      <c r="NPY12" s="199"/>
      <c r="NPZ12" s="199"/>
      <c r="NQA12" s="199"/>
      <c r="NQB12" s="199"/>
      <c r="NQC12" s="199"/>
      <c r="NQD12" s="199"/>
      <c r="NQE12" s="199"/>
      <c r="NQF12" s="199"/>
      <c r="NQG12" s="199"/>
      <c r="NQH12" s="199"/>
      <c r="NQI12" s="199"/>
      <c r="NQJ12" s="199"/>
      <c r="NQK12" s="199"/>
      <c r="NQL12" s="199"/>
      <c r="NQM12" s="199"/>
      <c r="NQN12" s="199"/>
      <c r="NQO12" s="199"/>
      <c r="NQP12" s="199"/>
      <c r="NQQ12" s="199"/>
      <c r="NQR12" s="199"/>
      <c r="NQS12" s="199"/>
      <c r="NQT12" s="199"/>
      <c r="NQU12" s="199"/>
      <c r="NQV12" s="199"/>
      <c r="NQW12" s="199"/>
      <c r="NQX12" s="199"/>
      <c r="NQY12" s="199"/>
      <c r="NQZ12" s="199"/>
      <c r="NRA12" s="199"/>
      <c r="NRB12" s="199"/>
      <c r="NRC12" s="199"/>
      <c r="NRD12" s="199"/>
      <c r="NRE12" s="199"/>
      <c r="NRF12" s="199"/>
      <c r="NRG12" s="199"/>
      <c r="NRH12" s="199"/>
      <c r="NRI12" s="199"/>
      <c r="NRJ12" s="199"/>
      <c r="NRK12" s="199"/>
      <c r="NRL12" s="199"/>
      <c r="NRM12" s="199"/>
      <c r="NRN12" s="199"/>
      <c r="NRO12" s="199"/>
      <c r="NRP12" s="199"/>
      <c r="NRQ12" s="199"/>
      <c r="NRR12" s="199"/>
      <c r="NRS12" s="199"/>
      <c r="NRT12" s="199"/>
      <c r="NRU12" s="199"/>
      <c r="NRV12" s="199"/>
      <c r="NRW12" s="199"/>
      <c r="NRX12" s="199"/>
      <c r="NRY12" s="199"/>
      <c r="NRZ12" s="199"/>
      <c r="NSA12" s="199"/>
      <c r="NSB12" s="199"/>
      <c r="NSC12" s="199"/>
      <c r="NSD12" s="199"/>
      <c r="NSE12" s="199"/>
      <c r="NSF12" s="199"/>
      <c r="NSG12" s="199"/>
      <c r="NSH12" s="199"/>
      <c r="NSI12" s="199"/>
      <c r="NSJ12" s="199"/>
      <c r="NSK12" s="199"/>
      <c r="NSL12" s="199"/>
      <c r="NSM12" s="199"/>
      <c r="NSN12" s="199"/>
      <c r="NSO12" s="199"/>
      <c r="NSP12" s="199"/>
      <c r="NSQ12" s="199"/>
      <c r="NSR12" s="199"/>
      <c r="NSS12" s="199"/>
      <c r="NST12" s="199"/>
      <c r="NSU12" s="199"/>
      <c r="NSV12" s="199"/>
      <c r="NSW12" s="199"/>
      <c r="NSX12" s="199"/>
      <c r="NSY12" s="199"/>
      <c r="NSZ12" s="199"/>
      <c r="NTA12" s="199"/>
      <c r="NTB12" s="199"/>
      <c r="NTC12" s="199"/>
      <c r="NTD12" s="199"/>
      <c r="NTE12" s="199"/>
      <c r="NTF12" s="199"/>
      <c r="NTG12" s="199"/>
      <c r="NTH12" s="199"/>
      <c r="NTI12" s="199"/>
      <c r="NTJ12" s="199"/>
      <c r="NTK12" s="199"/>
      <c r="NTL12" s="199"/>
      <c r="NTM12" s="199"/>
      <c r="NTN12" s="199"/>
      <c r="NTO12" s="199"/>
      <c r="NTP12" s="199"/>
      <c r="NTQ12" s="199"/>
      <c r="NTR12" s="199"/>
      <c r="NTS12" s="199"/>
      <c r="NTT12" s="199"/>
      <c r="NTU12" s="199"/>
      <c r="NTV12" s="199"/>
      <c r="NTW12" s="199"/>
      <c r="NTX12" s="199"/>
      <c r="NTY12" s="199"/>
      <c r="NTZ12" s="199"/>
      <c r="NUA12" s="199"/>
      <c r="NUB12" s="199"/>
      <c r="NUC12" s="199"/>
      <c r="NUD12" s="199"/>
      <c r="NUE12" s="199"/>
      <c r="NUF12" s="199"/>
      <c r="NUG12" s="199"/>
      <c r="NUH12" s="199"/>
      <c r="NUI12" s="199"/>
      <c r="NUJ12" s="199"/>
      <c r="NUK12" s="199"/>
      <c r="NUL12" s="199"/>
      <c r="NUM12" s="199"/>
      <c r="NUN12" s="199"/>
      <c r="NUO12" s="199"/>
      <c r="NUP12" s="199"/>
      <c r="NUQ12" s="199"/>
      <c r="NUR12" s="199"/>
      <c r="NUS12" s="199"/>
      <c r="NUT12" s="199"/>
      <c r="NUU12" s="199"/>
      <c r="NUV12" s="199"/>
      <c r="NUW12" s="199"/>
      <c r="NUX12" s="199"/>
      <c r="NUY12" s="199"/>
      <c r="NUZ12" s="199"/>
      <c r="NVA12" s="199"/>
      <c r="NVB12" s="199"/>
      <c r="NVC12" s="199"/>
      <c r="NVD12" s="199"/>
      <c r="NVE12" s="199"/>
      <c r="NVF12" s="199"/>
      <c r="NVG12" s="199"/>
      <c r="NVH12" s="199"/>
      <c r="NVI12" s="199"/>
      <c r="NVJ12" s="199"/>
      <c r="NVK12" s="199"/>
      <c r="NVL12" s="199"/>
      <c r="NVM12" s="199"/>
      <c r="NVN12" s="199"/>
      <c r="NVO12" s="199"/>
      <c r="NVP12" s="199"/>
      <c r="NVQ12" s="199"/>
      <c r="NVR12" s="199"/>
      <c r="NVS12" s="199"/>
      <c r="NVT12" s="199"/>
      <c r="NVU12" s="199"/>
      <c r="NVV12" s="199"/>
      <c r="NVW12" s="199"/>
      <c r="NVX12" s="199"/>
      <c r="NVY12" s="199"/>
      <c r="NVZ12" s="199"/>
      <c r="NWA12" s="199"/>
      <c r="NWB12" s="199"/>
      <c r="NWC12" s="199"/>
      <c r="NWD12" s="199"/>
      <c r="NWE12" s="199"/>
      <c r="NWF12" s="199"/>
      <c r="NWG12" s="199"/>
      <c r="NWH12" s="199"/>
      <c r="NWI12" s="199"/>
      <c r="NWJ12" s="199"/>
      <c r="NWK12" s="199"/>
      <c r="NWL12" s="199"/>
      <c r="NWM12" s="199"/>
      <c r="NWN12" s="199"/>
      <c r="NWO12" s="199"/>
      <c r="NWP12" s="199"/>
      <c r="NWQ12" s="199"/>
      <c r="NWR12" s="199"/>
      <c r="NWS12" s="199"/>
      <c r="NWT12" s="199"/>
      <c r="NWU12" s="199"/>
      <c r="NWV12" s="199"/>
      <c r="NWW12" s="199"/>
      <c r="NWX12" s="199"/>
      <c r="NWY12" s="199"/>
      <c r="NWZ12" s="199"/>
      <c r="NXA12" s="199"/>
      <c r="NXB12" s="199"/>
      <c r="NXC12" s="199"/>
      <c r="NXD12" s="199"/>
      <c r="NXE12" s="199"/>
      <c r="NXF12" s="199"/>
      <c r="NXG12" s="199"/>
      <c r="NXH12" s="199"/>
      <c r="NXI12" s="199"/>
      <c r="NXJ12" s="199"/>
      <c r="NXK12" s="199"/>
      <c r="NXL12" s="199"/>
      <c r="NXM12" s="199"/>
      <c r="NXN12" s="199"/>
      <c r="NXO12" s="199"/>
      <c r="NXP12" s="199"/>
      <c r="NXQ12" s="199"/>
      <c r="NXR12" s="199"/>
      <c r="NXS12" s="199"/>
      <c r="NXT12" s="199"/>
      <c r="NXU12" s="199"/>
      <c r="NXV12" s="199"/>
      <c r="NXW12" s="199"/>
      <c r="NXX12" s="199"/>
      <c r="NXY12" s="199"/>
      <c r="NXZ12" s="199"/>
      <c r="NYA12" s="199"/>
      <c r="NYB12" s="199"/>
      <c r="NYC12" s="199"/>
      <c r="NYD12" s="199"/>
      <c r="NYE12" s="199"/>
      <c r="NYF12" s="199"/>
      <c r="NYG12" s="199"/>
      <c r="NYH12" s="199"/>
      <c r="NYI12" s="199"/>
      <c r="NYJ12" s="199"/>
      <c r="NYK12" s="199"/>
      <c r="NYL12" s="199"/>
      <c r="NYM12" s="199"/>
      <c r="NYN12" s="199"/>
      <c r="NYO12" s="199"/>
      <c r="NYP12" s="199"/>
      <c r="NYQ12" s="199"/>
      <c r="NYR12" s="199"/>
      <c r="NYS12" s="199"/>
      <c r="NYT12" s="199"/>
      <c r="NYU12" s="199"/>
      <c r="NYV12" s="199"/>
      <c r="NYW12" s="199"/>
      <c r="NYX12" s="199"/>
      <c r="NYY12" s="199"/>
      <c r="NYZ12" s="199"/>
      <c r="NZA12" s="199"/>
      <c r="NZB12" s="199"/>
      <c r="NZC12" s="199"/>
      <c r="NZD12" s="199"/>
      <c r="NZE12" s="199"/>
      <c r="NZF12" s="199"/>
      <c r="NZG12" s="199"/>
      <c r="NZH12" s="199"/>
      <c r="NZI12" s="199"/>
      <c r="NZJ12" s="199"/>
      <c r="NZK12" s="199"/>
      <c r="NZL12" s="199"/>
      <c r="NZM12" s="199"/>
      <c r="NZN12" s="199"/>
      <c r="NZO12" s="199"/>
      <c r="NZP12" s="199"/>
      <c r="NZQ12" s="199"/>
      <c r="NZR12" s="199"/>
      <c r="NZS12" s="199"/>
      <c r="NZT12" s="199"/>
      <c r="NZU12" s="199"/>
      <c r="NZV12" s="199"/>
      <c r="NZW12" s="199"/>
      <c r="NZX12" s="199"/>
      <c r="NZY12" s="199"/>
      <c r="NZZ12" s="199"/>
      <c r="OAA12" s="199"/>
      <c r="OAB12" s="199"/>
      <c r="OAC12" s="199"/>
      <c r="OAD12" s="199"/>
      <c r="OAE12" s="199"/>
      <c r="OAF12" s="199"/>
      <c r="OAG12" s="199"/>
      <c r="OAH12" s="199"/>
      <c r="OAI12" s="199"/>
      <c r="OAJ12" s="199"/>
      <c r="OAK12" s="199"/>
      <c r="OAL12" s="199"/>
      <c r="OAM12" s="199"/>
      <c r="OAN12" s="199"/>
      <c r="OAO12" s="199"/>
      <c r="OAP12" s="199"/>
      <c r="OAQ12" s="199"/>
      <c r="OAR12" s="199"/>
      <c r="OAS12" s="199"/>
      <c r="OAT12" s="199"/>
      <c r="OAU12" s="199"/>
      <c r="OAV12" s="199"/>
      <c r="OAW12" s="199"/>
      <c r="OAX12" s="199"/>
      <c r="OAY12" s="199"/>
      <c r="OAZ12" s="199"/>
      <c r="OBA12" s="199"/>
      <c r="OBB12" s="199"/>
      <c r="OBC12" s="199"/>
      <c r="OBD12" s="199"/>
      <c r="OBE12" s="199"/>
      <c r="OBF12" s="199"/>
      <c r="OBG12" s="199"/>
      <c r="OBH12" s="199"/>
      <c r="OBI12" s="199"/>
      <c r="OBJ12" s="199"/>
      <c r="OBK12" s="199"/>
      <c r="OBL12" s="199"/>
      <c r="OBM12" s="199"/>
      <c r="OBN12" s="199"/>
      <c r="OBO12" s="199"/>
      <c r="OBP12" s="199"/>
      <c r="OBQ12" s="199"/>
      <c r="OBR12" s="199"/>
      <c r="OBS12" s="199"/>
      <c r="OBT12" s="199"/>
      <c r="OBU12" s="199"/>
      <c r="OBV12" s="199"/>
      <c r="OBW12" s="199"/>
      <c r="OBX12" s="199"/>
      <c r="OBY12" s="199"/>
      <c r="OBZ12" s="199"/>
      <c r="OCA12" s="199"/>
      <c r="OCB12" s="199"/>
      <c r="OCC12" s="199"/>
      <c r="OCD12" s="199"/>
      <c r="OCE12" s="199"/>
      <c r="OCF12" s="199"/>
      <c r="OCG12" s="199"/>
      <c r="OCH12" s="199"/>
      <c r="OCI12" s="199"/>
      <c r="OCJ12" s="199"/>
      <c r="OCK12" s="199"/>
      <c r="OCL12" s="199"/>
      <c r="OCM12" s="199"/>
      <c r="OCN12" s="199"/>
      <c r="OCO12" s="199"/>
      <c r="OCP12" s="199"/>
      <c r="OCQ12" s="199"/>
      <c r="OCR12" s="199"/>
      <c r="OCS12" s="199"/>
      <c r="OCT12" s="199"/>
      <c r="OCU12" s="199"/>
      <c r="OCV12" s="199"/>
      <c r="OCW12" s="199"/>
      <c r="OCX12" s="199"/>
      <c r="OCY12" s="199"/>
      <c r="OCZ12" s="199"/>
      <c r="ODA12" s="199"/>
      <c r="ODB12" s="199"/>
      <c r="ODC12" s="199"/>
      <c r="ODD12" s="199"/>
      <c r="ODE12" s="199"/>
      <c r="ODF12" s="199"/>
      <c r="ODG12" s="199"/>
      <c r="ODH12" s="199"/>
      <c r="ODI12" s="199"/>
      <c r="ODJ12" s="199"/>
      <c r="ODK12" s="199"/>
      <c r="ODL12" s="199"/>
      <c r="ODM12" s="199"/>
      <c r="ODN12" s="199"/>
      <c r="ODO12" s="199"/>
      <c r="ODP12" s="199"/>
      <c r="ODQ12" s="199"/>
      <c r="ODR12" s="199"/>
      <c r="ODS12" s="199"/>
      <c r="ODT12" s="199"/>
      <c r="ODU12" s="199"/>
      <c r="ODV12" s="199"/>
      <c r="ODW12" s="199"/>
      <c r="ODX12" s="199"/>
      <c r="ODY12" s="199"/>
      <c r="ODZ12" s="199"/>
      <c r="OEA12" s="199"/>
      <c r="OEB12" s="199"/>
      <c r="OEC12" s="199"/>
      <c r="OED12" s="199"/>
      <c r="OEE12" s="199"/>
      <c r="OEF12" s="199"/>
      <c r="OEG12" s="199"/>
      <c r="OEH12" s="199"/>
      <c r="OEI12" s="199"/>
      <c r="OEJ12" s="199"/>
      <c r="OEK12" s="199"/>
      <c r="OEL12" s="199"/>
      <c r="OEM12" s="199"/>
      <c r="OEN12" s="199"/>
      <c r="OEO12" s="199"/>
      <c r="OEP12" s="199"/>
      <c r="OEQ12" s="199"/>
      <c r="OER12" s="199"/>
      <c r="OES12" s="199"/>
      <c r="OET12" s="199"/>
      <c r="OEU12" s="199"/>
      <c r="OEV12" s="199"/>
      <c r="OEW12" s="199"/>
      <c r="OEX12" s="199"/>
      <c r="OEY12" s="199"/>
      <c r="OEZ12" s="199"/>
      <c r="OFA12" s="199"/>
      <c r="OFB12" s="199"/>
      <c r="OFC12" s="199"/>
      <c r="OFD12" s="199"/>
      <c r="OFE12" s="199"/>
      <c r="OFF12" s="199"/>
      <c r="OFG12" s="199"/>
      <c r="OFH12" s="199"/>
      <c r="OFI12" s="199"/>
      <c r="OFJ12" s="199"/>
      <c r="OFK12" s="199"/>
      <c r="OFL12" s="199"/>
      <c r="OFM12" s="199"/>
      <c r="OFN12" s="199"/>
      <c r="OFO12" s="199"/>
      <c r="OFP12" s="199"/>
      <c r="OFQ12" s="199"/>
      <c r="OFR12" s="199"/>
      <c r="OFS12" s="199"/>
      <c r="OFT12" s="199"/>
      <c r="OFU12" s="199"/>
      <c r="OFV12" s="199"/>
      <c r="OFW12" s="199"/>
      <c r="OFX12" s="199"/>
      <c r="OFY12" s="199"/>
      <c r="OFZ12" s="199"/>
      <c r="OGA12" s="199"/>
      <c r="OGB12" s="199"/>
      <c r="OGC12" s="199"/>
      <c r="OGD12" s="199"/>
      <c r="OGE12" s="199"/>
      <c r="OGF12" s="199"/>
      <c r="OGG12" s="199"/>
      <c r="OGH12" s="199"/>
      <c r="OGI12" s="199"/>
      <c r="OGJ12" s="199"/>
      <c r="OGK12" s="199"/>
      <c r="OGL12" s="199"/>
      <c r="OGM12" s="199"/>
      <c r="OGN12" s="199"/>
      <c r="OGO12" s="199"/>
      <c r="OGP12" s="199"/>
      <c r="OGQ12" s="199"/>
      <c r="OGR12" s="199"/>
      <c r="OGS12" s="199"/>
      <c r="OGT12" s="199"/>
      <c r="OGU12" s="199"/>
      <c r="OGV12" s="199"/>
      <c r="OGW12" s="199"/>
      <c r="OGX12" s="199"/>
      <c r="OGY12" s="199"/>
      <c r="OGZ12" s="199"/>
      <c r="OHA12" s="199"/>
      <c r="OHB12" s="199"/>
      <c r="OHC12" s="199"/>
      <c r="OHD12" s="199"/>
      <c r="OHE12" s="199"/>
      <c r="OHF12" s="199"/>
      <c r="OHG12" s="199"/>
      <c r="OHH12" s="199"/>
      <c r="OHI12" s="199"/>
      <c r="OHJ12" s="199"/>
      <c r="OHK12" s="199"/>
      <c r="OHL12" s="199"/>
      <c r="OHM12" s="199"/>
      <c r="OHN12" s="199"/>
      <c r="OHO12" s="199"/>
      <c r="OHP12" s="199"/>
      <c r="OHQ12" s="199"/>
      <c r="OHR12" s="199"/>
      <c r="OHS12" s="199"/>
      <c r="OHT12" s="199"/>
      <c r="OHU12" s="199"/>
      <c r="OHV12" s="199"/>
      <c r="OHW12" s="199"/>
      <c r="OHX12" s="199"/>
      <c r="OHY12" s="199"/>
      <c r="OHZ12" s="199"/>
      <c r="OIA12" s="199"/>
      <c r="OIB12" s="199"/>
      <c r="OIC12" s="199"/>
      <c r="OID12" s="199"/>
      <c r="OIE12" s="199"/>
      <c r="OIF12" s="199"/>
      <c r="OIG12" s="199"/>
      <c r="OIH12" s="199"/>
      <c r="OII12" s="199"/>
      <c r="OIJ12" s="199"/>
      <c r="OIK12" s="199"/>
      <c r="OIL12" s="199"/>
      <c r="OIM12" s="199"/>
      <c r="OIN12" s="199"/>
      <c r="OIO12" s="199"/>
      <c r="OIP12" s="199"/>
      <c r="OIQ12" s="199"/>
      <c r="OIR12" s="199"/>
      <c r="OIS12" s="199"/>
      <c r="OIT12" s="199"/>
      <c r="OIU12" s="199"/>
      <c r="OIV12" s="199"/>
      <c r="OIW12" s="199"/>
      <c r="OIX12" s="199"/>
      <c r="OIY12" s="199"/>
      <c r="OIZ12" s="199"/>
      <c r="OJA12" s="199"/>
      <c r="OJB12" s="199"/>
      <c r="OJC12" s="199"/>
      <c r="OJD12" s="199"/>
      <c r="OJE12" s="199"/>
      <c r="OJF12" s="199"/>
      <c r="OJG12" s="199"/>
      <c r="OJH12" s="199"/>
      <c r="OJI12" s="199"/>
      <c r="OJJ12" s="199"/>
      <c r="OJK12" s="199"/>
      <c r="OJL12" s="199"/>
      <c r="OJM12" s="199"/>
      <c r="OJN12" s="199"/>
      <c r="OJO12" s="199"/>
      <c r="OJP12" s="199"/>
      <c r="OJQ12" s="199"/>
      <c r="OJR12" s="199"/>
      <c r="OJS12" s="199"/>
      <c r="OJT12" s="199"/>
      <c r="OJU12" s="199"/>
      <c r="OJV12" s="199"/>
      <c r="OJW12" s="199"/>
      <c r="OJX12" s="199"/>
      <c r="OJY12" s="199"/>
      <c r="OJZ12" s="199"/>
      <c r="OKA12" s="199"/>
      <c r="OKB12" s="199"/>
      <c r="OKC12" s="199"/>
      <c r="OKD12" s="199"/>
      <c r="OKE12" s="199"/>
      <c r="OKF12" s="199"/>
      <c r="OKG12" s="199"/>
      <c r="OKH12" s="199"/>
      <c r="OKI12" s="199"/>
      <c r="OKJ12" s="199"/>
      <c r="OKK12" s="199"/>
      <c r="OKL12" s="199"/>
      <c r="OKM12" s="199"/>
      <c r="OKN12" s="199"/>
      <c r="OKO12" s="199"/>
      <c r="OKP12" s="199"/>
      <c r="OKQ12" s="199"/>
      <c r="OKR12" s="199"/>
      <c r="OKS12" s="199"/>
      <c r="OKT12" s="199"/>
      <c r="OKU12" s="199"/>
      <c r="OKV12" s="199"/>
      <c r="OKW12" s="199"/>
      <c r="OKX12" s="199"/>
      <c r="OKY12" s="199"/>
      <c r="OKZ12" s="199"/>
      <c r="OLA12" s="199"/>
      <c r="OLB12" s="199"/>
      <c r="OLC12" s="199"/>
      <c r="OLD12" s="199"/>
      <c r="OLE12" s="199"/>
      <c r="OLF12" s="199"/>
      <c r="OLG12" s="199"/>
      <c r="OLH12" s="199"/>
      <c r="OLI12" s="199"/>
      <c r="OLJ12" s="199"/>
      <c r="OLK12" s="199"/>
      <c r="OLL12" s="199"/>
      <c r="OLM12" s="199"/>
      <c r="OLN12" s="199"/>
      <c r="OLO12" s="199"/>
      <c r="OLP12" s="199"/>
      <c r="OLQ12" s="199"/>
      <c r="OLR12" s="199"/>
      <c r="OLS12" s="199"/>
      <c r="OLT12" s="199"/>
      <c r="OLU12" s="199"/>
      <c r="OLV12" s="199"/>
      <c r="OLW12" s="199"/>
      <c r="OLX12" s="199"/>
      <c r="OLY12" s="199"/>
      <c r="OLZ12" s="199"/>
      <c r="OMA12" s="199"/>
      <c r="OMB12" s="199"/>
      <c r="OMC12" s="199"/>
      <c r="OMD12" s="199"/>
      <c r="OME12" s="199"/>
      <c r="OMF12" s="199"/>
      <c r="OMG12" s="199"/>
      <c r="OMH12" s="199"/>
      <c r="OMI12" s="199"/>
      <c r="OMJ12" s="199"/>
      <c r="OMK12" s="199"/>
      <c r="OML12" s="199"/>
      <c r="OMM12" s="199"/>
      <c r="OMN12" s="199"/>
      <c r="OMO12" s="199"/>
      <c r="OMP12" s="199"/>
      <c r="OMQ12" s="199"/>
      <c r="OMR12" s="199"/>
      <c r="OMS12" s="199"/>
      <c r="OMT12" s="199"/>
      <c r="OMU12" s="199"/>
      <c r="OMV12" s="199"/>
      <c r="OMW12" s="199"/>
      <c r="OMX12" s="199"/>
      <c r="OMY12" s="199"/>
      <c r="OMZ12" s="199"/>
      <c r="ONA12" s="199"/>
      <c r="ONB12" s="199"/>
      <c r="ONC12" s="199"/>
      <c r="OND12" s="199"/>
      <c r="ONE12" s="199"/>
      <c r="ONF12" s="199"/>
      <c r="ONG12" s="199"/>
      <c r="ONH12" s="199"/>
      <c r="ONI12" s="199"/>
      <c r="ONJ12" s="199"/>
      <c r="ONK12" s="199"/>
      <c r="ONL12" s="199"/>
      <c r="ONM12" s="199"/>
      <c r="ONN12" s="199"/>
      <c r="ONO12" s="199"/>
      <c r="ONP12" s="199"/>
      <c r="ONQ12" s="199"/>
      <c r="ONR12" s="199"/>
      <c r="ONS12" s="199"/>
      <c r="ONT12" s="199"/>
      <c r="ONU12" s="199"/>
      <c r="ONV12" s="199"/>
      <c r="ONW12" s="199"/>
      <c r="ONX12" s="199"/>
      <c r="ONY12" s="199"/>
      <c r="ONZ12" s="199"/>
      <c r="OOA12" s="199"/>
      <c r="OOB12" s="199"/>
      <c r="OOC12" s="199"/>
      <c r="OOD12" s="199"/>
      <c r="OOE12" s="199"/>
      <c r="OOF12" s="199"/>
      <c r="OOG12" s="199"/>
      <c r="OOH12" s="199"/>
      <c r="OOI12" s="199"/>
      <c r="OOJ12" s="199"/>
      <c r="OOK12" s="199"/>
      <c r="OOL12" s="199"/>
      <c r="OOM12" s="199"/>
      <c r="OON12" s="199"/>
      <c r="OOO12" s="199"/>
      <c r="OOP12" s="199"/>
      <c r="OOQ12" s="199"/>
      <c r="OOR12" s="199"/>
      <c r="OOS12" s="199"/>
      <c r="OOT12" s="199"/>
      <c r="OOU12" s="199"/>
      <c r="OOV12" s="199"/>
      <c r="OOW12" s="199"/>
      <c r="OOX12" s="199"/>
      <c r="OOY12" s="199"/>
      <c r="OOZ12" s="199"/>
      <c r="OPA12" s="199"/>
      <c r="OPB12" s="199"/>
      <c r="OPC12" s="199"/>
      <c r="OPD12" s="199"/>
      <c r="OPE12" s="199"/>
      <c r="OPF12" s="199"/>
      <c r="OPG12" s="199"/>
      <c r="OPH12" s="199"/>
      <c r="OPI12" s="199"/>
      <c r="OPJ12" s="199"/>
      <c r="OPK12" s="199"/>
      <c r="OPL12" s="199"/>
      <c r="OPM12" s="199"/>
      <c r="OPN12" s="199"/>
      <c r="OPO12" s="199"/>
      <c r="OPP12" s="199"/>
      <c r="OPQ12" s="199"/>
      <c r="OPR12" s="199"/>
      <c r="OPS12" s="199"/>
      <c r="OPT12" s="199"/>
      <c r="OPU12" s="199"/>
      <c r="OPV12" s="199"/>
      <c r="OPW12" s="199"/>
      <c r="OPX12" s="199"/>
      <c r="OPY12" s="199"/>
      <c r="OPZ12" s="199"/>
      <c r="OQA12" s="199"/>
      <c r="OQB12" s="199"/>
      <c r="OQC12" s="199"/>
      <c r="OQD12" s="199"/>
      <c r="OQE12" s="199"/>
      <c r="OQF12" s="199"/>
      <c r="OQG12" s="199"/>
      <c r="OQH12" s="199"/>
      <c r="OQI12" s="199"/>
      <c r="OQJ12" s="199"/>
      <c r="OQK12" s="199"/>
      <c r="OQL12" s="199"/>
      <c r="OQM12" s="199"/>
      <c r="OQN12" s="199"/>
      <c r="OQO12" s="199"/>
      <c r="OQP12" s="199"/>
      <c r="OQQ12" s="199"/>
      <c r="OQR12" s="199"/>
      <c r="OQS12" s="199"/>
      <c r="OQT12" s="199"/>
      <c r="OQU12" s="199"/>
      <c r="OQV12" s="199"/>
      <c r="OQW12" s="199"/>
      <c r="OQX12" s="199"/>
      <c r="OQY12" s="199"/>
      <c r="OQZ12" s="199"/>
      <c r="ORA12" s="199"/>
      <c r="ORB12" s="199"/>
      <c r="ORC12" s="199"/>
      <c r="ORD12" s="199"/>
      <c r="ORE12" s="199"/>
      <c r="ORF12" s="199"/>
      <c r="ORG12" s="199"/>
      <c r="ORH12" s="199"/>
      <c r="ORI12" s="199"/>
      <c r="ORJ12" s="199"/>
      <c r="ORK12" s="199"/>
      <c r="ORL12" s="199"/>
      <c r="ORM12" s="199"/>
      <c r="ORN12" s="199"/>
      <c r="ORO12" s="199"/>
      <c r="ORP12" s="199"/>
      <c r="ORQ12" s="199"/>
      <c r="ORR12" s="199"/>
      <c r="ORS12" s="199"/>
      <c r="ORT12" s="199"/>
      <c r="ORU12" s="199"/>
      <c r="ORV12" s="199"/>
      <c r="ORW12" s="199"/>
      <c r="ORX12" s="199"/>
      <c r="ORY12" s="199"/>
      <c r="ORZ12" s="199"/>
      <c r="OSA12" s="199"/>
      <c r="OSB12" s="199"/>
      <c r="OSC12" s="199"/>
      <c r="OSD12" s="199"/>
      <c r="OSE12" s="199"/>
      <c r="OSF12" s="199"/>
      <c r="OSG12" s="199"/>
      <c r="OSH12" s="199"/>
      <c r="OSI12" s="199"/>
      <c r="OSJ12" s="199"/>
      <c r="OSK12" s="199"/>
      <c r="OSL12" s="199"/>
      <c r="OSM12" s="199"/>
      <c r="OSN12" s="199"/>
      <c r="OSO12" s="199"/>
      <c r="OSP12" s="199"/>
      <c r="OSQ12" s="199"/>
      <c r="OSR12" s="199"/>
      <c r="OSS12" s="199"/>
      <c r="OST12" s="199"/>
      <c r="OSU12" s="199"/>
      <c r="OSV12" s="199"/>
      <c r="OSW12" s="199"/>
      <c r="OSX12" s="199"/>
      <c r="OSY12" s="199"/>
      <c r="OSZ12" s="199"/>
      <c r="OTA12" s="199"/>
      <c r="OTB12" s="199"/>
      <c r="OTC12" s="199"/>
      <c r="OTD12" s="199"/>
      <c r="OTE12" s="199"/>
      <c r="OTF12" s="199"/>
      <c r="OTG12" s="199"/>
      <c r="OTH12" s="199"/>
      <c r="OTI12" s="199"/>
      <c r="OTJ12" s="199"/>
      <c r="OTK12" s="199"/>
      <c r="OTL12" s="199"/>
      <c r="OTM12" s="199"/>
      <c r="OTN12" s="199"/>
      <c r="OTO12" s="199"/>
      <c r="OTP12" s="199"/>
      <c r="OTQ12" s="199"/>
      <c r="OTR12" s="199"/>
      <c r="OTS12" s="199"/>
      <c r="OTT12" s="199"/>
      <c r="OTU12" s="199"/>
      <c r="OTV12" s="199"/>
      <c r="OTW12" s="199"/>
      <c r="OTX12" s="199"/>
      <c r="OTY12" s="199"/>
      <c r="OTZ12" s="199"/>
      <c r="OUA12" s="199"/>
      <c r="OUB12" s="199"/>
      <c r="OUC12" s="199"/>
      <c r="OUD12" s="199"/>
      <c r="OUE12" s="199"/>
      <c r="OUF12" s="199"/>
      <c r="OUG12" s="199"/>
      <c r="OUH12" s="199"/>
      <c r="OUI12" s="199"/>
      <c r="OUJ12" s="199"/>
      <c r="OUK12" s="199"/>
      <c r="OUL12" s="199"/>
      <c r="OUM12" s="199"/>
      <c r="OUN12" s="199"/>
      <c r="OUO12" s="199"/>
      <c r="OUP12" s="199"/>
      <c r="OUQ12" s="199"/>
      <c r="OUR12" s="199"/>
      <c r="OUS12" s="199"/>
      <c r="OUT12" s="199"/>
      <c r="OUU12" s="199"/>
      <c r="OUV12" s="199"/>
      <c r="OUW12" s="199"/>
      <c r="OUX12" s="199"/>
      <c r="OUY12" s="199"/>
      <c r="OUZ12" s="199"/>
      <c r="OVA12" s="199"/>
      <c r="OVB12" s="199"/>
      <c r="OVC12" s="199"/>
      <c r="OVD12" s="199"/>
      <c r="OVE12" s="199"/>
      <c r="OVF12" s="199"/>
      <c r="OVG12" s="199"/>
      <c r="OVH12" s="199"/>
      <c r="OVI12" s="199"/>
      <c r="OVJ12" s="199"/>
      <c r="OVK12" s="199"/>
      <c r="OVL12" s="199"/>
      <c r="OVM12" s="199"/>
      <c r="OVN12" s="199"/>
      <c r="OVO12" s="199"/>
      <c r="OVP12" s="199"/>
      <c r="OVQ12" s="199"/>
      <c r="OVR12" s="199"/>
      <c r="OVS12" s="199"/>
      <c r="OVT12" s="199"/>
      <c r="OVU12" s="199"/>
      <c r="OVV12" s="199"/>
      <c r="OVW12" s="199"/>
      <c r="OVX12" s="199"/>
      <c r="OVY12" s="199"/>
      <c r="OVZ12" s="199"/>
      <c r="OWA12" s="199"/>
      <c r="OWB12" s="199"/>
      <c r="OWC12" s="199"/>
      <c r="OWD12" s="199"/>
      <c r="OWE12" s="199"/>
      <c r="OWF12" s="199"/>
      <c r="OWG12" s="199"/>
      <c r="OWH12" s="199"/>
      <c r="OWI12" s="199"/>
      <c r="OWJ12" s="199"/>
      <c r="OWK12" s="199"/>
      <c r="OWL12" s="199"/>
      <c r="OWM12" s="199"/>
      <c r="OWN12" s="199"/>
      <c r="OWO12" s="199"/>
      <c r="OWP12" s="199"/>
      <c r="OWQ12" s="199"/>
      <c r="OWR12" s="199"/>
      <c r="OWS12" s="199"/>
      <c r="OWT12" s="199"/>
      <c r="OWU12" s="199"/>
      <c r="OWV12" s="199"/>
      <c r="OWW12" s="199"/>
      <c r="OWX12" s="199"/>
      <c r="OWY12" s="199"/>
      <c r="OWZ12" s="199"/>
      <c r="OXA12" s="199"/>
      <c r="OXB12" s="199"/>
      <c r="OXC12" s="199"/>
      <c r="OXD12" s="199"/>
      <c r="OXE12" s="199"/>
      <c r="OXF12" s="199"/>
      <c r="OXG12" s="199"/>
      <c r="OXH12" s="199"/>
      <c r="OXI12" s="199"/>
      <c r="OXJ12" s="199"/>
      <c r="OXK12" s="199"/>
      <c r="OXL12" s="199"/>
      <c r="OXM12" s="199"/>
      <c r="OXN12" s="199"/>
      <c r="OXO12" s="199"/>
      <c r="OXP12" s="199"/>
      <c r="OXQ12" s="199"/>
      <c r="OXR12" s="199"/>
      <c r="OXS12" s="199"/>
      <c r="OXT12" s="199"/>
      <c r="OXU12" s="199"/>
      <c r="OXV12" s="199"/>
      <c r="OXW12" s="199"/>
      <c r="OXX12" s="199"/>
      <c r="OXY12" s="199"/>
      <c r="OXZ12" s="199"/>
      <c r="OYA12" s="199"/>
      <c r="OYB12" s="199"/>
      <c r="OYC12" s="199"/>
      <c r="OYD12" s="199"/>
      <c r="OYE12" s="199"/>
      <c r="OYF12" s="199"/>
      <c r="OYG12" s="199"/>
      <c r="OYH12" s="199"/>
      <c r="OYI12" s="199"/>
      <c r="OYJ12" s="199"/>
      <c r="OYK12" s="199"/>
      <c r="OYL12" s="199"/>
      <c r="OYM12" s="199"/>
      <c r="OYN12" s="199"/>
      <c r="OYO12" s="199"/>
      <c r="OYP12" s="199"/>
      <c r="OYQ12" s="199"/>
      <c r="OYR12" s="199"/>
      <c r="OYS12" s="199"/>
      <c r="OYT12" s="199"/>
      <c r="OYU12" s="199"/>
      <c r="OYV12" s="199"/>
      <c r="OYW12" s="199"/>
      <c r="OYX12" s="199"/>
      <c r="OYY12" s="199"/>
      <c r="OYZ12" s="199"/>
      <c r="OZA12" s="199"/>
      <c r="OZB12" s="199"/>
      <c r="OZC12" s="199"/>
      <c r="OZD12" s="199"/>
      <c r="OZE12" s="199"/>
      <c r="OZF12" s="199"/>
      <c r="OZG12" s="199"/>
      <c r="OZH12" s="199"/>
      <c r="OZI12" s="199"/>
      <c r="OZJ12" s="199"/>
      <c r="OZK12" s="199"/>
      <c r="OZL12" s="199"/>
      <c r="OZM12" s="199"/>
      <c r="OZN12" s="199"/>
      <c r="OZO12" s="199"/>
      <c r="OZP12" s="199"/>
      <c r="OZQ12" s="199"/>
      <c r="OZR12" s="199"/>
      <c r="OZS12" s="199"/>
      <c r="OZT12" s="199"/>
      <c r="OZU12" s="199"/>
      <c r="OZV12" s="199"/>
      <c r="OZW12" s="199"/>
      <c r="OZX12" s="199"/>
      <c r="OZY12" s="199"/>
      <c r="OZZ12" s="199"/>
      <c r="PAA12" s="199"/>
      <c r="PAB12" s="199"/>
      <c r="PAC12" s="199"/>
      <c r="PAD12" s="199"/>
      <c r="PAE12" s="199"/>
      <c r="PAF12" s="199"/>
      <c r="PAG12" s="199"/>
      <c r="PAH12" s="199"/>
      <c r="PAI12" s="199"/>
      <c r="PAJ12" s="199"/>
      <c r="PAK12" s="199"/>
      <c r="PAL12" s="199"/>
      <c r="PAM12" s="199"/>
      <c r="PAN12" s="199"/>
      <c r="PAO12" s="199"/>
      <c r="PAP12" s="199"/>
      <c r="PAQ12" s="199"/>
      <c r="PAR12" s="199"/>
      <c r="PAS12" s="199"/>
      <c r="PAT12" s="199"/>
      <c r="PAU12" s="199"/>
      <c r="PAV12" s="199"/>
      <c r="PAW12" s="199"/>
      <c r="PAX12" s="199"/>
      <c r="PAY12" s="199"/>
      <c r="PAZ12" s="199"/>
      <c r="PBA12" s="199"/>
      <c r="PBB12" s="199"/>
      <c r="PBC12" s="199"/>
      <c r="PBD12" s="199"/>
      <c r="PBE12" s="199"/>
      <c r="PBF12" s="199"/>
      <c r="PBG12" s="199"/>
      <c r="PBH12" s="199"/>
      <c r="PBI12" s="199"/>
      <c r="PBJ12" s="199"/>
      <c r="PBK12" s="199"/>
      <c r="PBL12" s="199"/>
      <c r="PBM12" s="199"/>
      <c r="PBN12" s="199"/>
      <c r="PBO12" s="199"/>
      <c r="PBP12" s="199"/>
      <c r="PBQ12" s="199"/>
      <c r="PBR12" s="199"/>
      <c r="PBS12" s="199"/>
      <c r="PBT12" s="199"/>
      <c r="PBU12" s="199"/>
      <c r="PBV12" s="199"/>
      <c r="PBW12" s="199"/>
      <c r="PBX12" s="199"/>
      <c r="PBY12" s="199"/>
      <c r="PBZ12" s="199"/>
      <c r="PCA12" s="199"/>
      <c r="PCB12" s="199"/>
      <c r="PCC12" s="199"/>
      <c r="PCD12" s="199"/>
      <c r="PCE12" s="199"/>
      <c r="PCF12" s="199"/>
      <c r="PCG12" s="199"/>
      <c r="PCH12" s="199"/>
      <c r="PCI12" s="199"/>
      <c r="PCJ12" s="199"/>
      <c r="PCK12" s="199"/>
      <c r="PCL12" s="199"/>
      <c r="PCM12" s="199"/>
      <c r="PCN12" s="199"/>
      <c r="PCO12" s="199"/>
      <c r="PCP12" s="199"/>
      <c r="PCQ12" s="199"/>
      <c r="PCR12" s="199"/>
      <c r="PCS12" s="199"/>
      <c r="PCT12" s="199"/>
      <c r="PCU12" s="199"/>
      <c r="PCV12" s="199"/>
      <c r="PCW12" s="199"/>
      <c r="PCX12" s="199"/>
      <c r="PCY12" s="199"/>
      <c r="PCZ12" s="199"/>
      <c r="PDA12" s="199"/>
      <c r="PDB12" s="199"/>
      <c r="PDC12" s="199"/>
      <c r="PDD12" s="199"/>
      <c r="PDE12" s="199"/>
      <c r="PDF12" s="199"/>
      <c r="PDG12" s="199"/>
      <c r="PDH12" s="199"/>
      <c r="PDI12" s="199"/>
      <c r="PDJ12" s="199"/>
      <c r="PDK12" s="199"/>
      <c r="PDL12" s="199"/>
      <c r="PDM12" s="199"/>
      <c r="PDN12" s="199"/>
      <c r="PDO12" s="199"/>
      <c r="PDP12" s="199"/>
      <c r="PDQ12" s="199"/>
      <c r="PDR12" s="199"/>
      <c r="PDS12" s="199"/>
      <c r="PDT12" s="199"/>
      <c r="PDU12" s="199"/>
      <c r="PDV12" s="199"/>
      <c r="PDW12" s="199"/>
      <c r="PDX12" s="199"/>
      <c r="PDY12" s="199"/>
      <c r="PDZ12" s="199"/>
      <c r="PEA12" s="199"/>
      <c r="PEB12" s="199"/>
      <c r="PEC12" s="199"/>
      <c r="PED12" s="199"/>
      <c r="PEE12" s="199"/>
      <c r="PEF12" s="199"/>
      <c r="PEG12" s="199"/>
      <c r="PEH12" s="199"/>
      <c r="PEI12" s="199"/>
      <c r="PEJ12" s="199"/>
      <c r="PEK12" s="199"/>
      <c r="PEL12" s="199"/>
      <c r="PEM12" s="199"/>
      <c r="PEN12" s="199"/>
      <c r="PEO12" s="199"/>
      <c r="PEP12" s="199"/>
      <c r="PEQ12" s="199"/>
      <c r="PER12" s="199"/>
      <c r="PES12" s="199"/>
      <c r="PET12" s="199"/>
      <c r="PEU12" s="199"/>
      <c r="PEV12" s="199"/>
      <c r="PEW12" s="199"/>
      <c r="PEX12" s="199"/>
      <c r="PEY12" s="199"/>
      <c r="PEZ12" s="199"/>
      <c r="PFA12" s="199"/>
      <c r="PFB12" s="199"/>
      <c r="PFC12" s="199"/>
      <c r="PFD12" s="199"/>
      <c r="PFE12" s="199"/>
      <c r="PFF12" s="199"/>
      <c r="PFG12" s="199"/>
      <c r="PFH12" s="199"/>
      <c r="PFI12" s="199"/>
      <c r="PFJ12" s="199"/>
      <c r="PFK12" s="199"/>
      <c r="PFL12" s="199"/>
      <c r="PFM12" s="199"/>
      <c r="PFN12" s="199"/>
      <c r="PFO12" s="199"/>
      <c r="PFP12" s="199"/>
      <c r="PFQ12" s="199"/>
      <c r="PFR12" s="199"/>
      <c r="PFS12" s="199"/>
      <c r="PFT12" s="199"/>
      <c r="PFU12" s="199"/>
      <c r="PFV12" s="199"/>
      <c r="PFW12" s="199"/>
      <c r="PFX12" s="199"/>
      <c r="PFY12" s="199"/>
      <c r="PFZ12" s="199"/>
      <c r="PGA12" s="199"/>
      <c r="PGB12" s="199"/>
      <c r="PGC12" s="199"/>
      <c r="PGD12" s="199"/>
      <c r="PGE12" s="199"/>
      <c r="PGF12" s="199"/>
      <c r="PGG12" s="199"/>
      <c r="PGH12" s="199"/>
      <c r="PGI12" s="199"/>
      <c r="PGJ12" s="199"/>
      <c r="PGK12" s="199"/>
      <c r="PGL12" s="199"/>
      <c r="PGM12" s="199"/>
      <c r="PGN12" s="199"/>
      <c r="PGO12" s="199"/>
      <c r="PGP12" s="199"/>
      <c r="PGQ12" s="199"/>
      <c r="PGR12" s="199"/>
      <c r="PGS12" s="199"/>
      <c r="PGT12" s="199"/>
      <c r="PGU12" s="199"/>
      <c r="PGV12" s="199"/>
      <c r="PGW12" s="199"/>
      <c r="PGX12" s="199"/>
      <c r="PGY12" s="199"/>
      <c r="PGZ12" s="199"/>
      <c r="PHA12" s="199"/>
      <c r="PHB12" s="199"/>
      <c r="PHC12" s="199"/>
      <c r="PHD12" s="199"/>
      <c r="PHE12" s="199"/>
      <c r="PHF12" s="199"/>
      <c r="PHG12" s="199"/>
      <c r="PHH12" s="199"/>
      <c r="PHI12" s="199"/>
      <c r="PHJ12" s="199"/>
      <c r="PHK12" s="199"/>
      <c r="PHL12" s="199"/>
      <c r="PHM12" s="199"/>
      <c r="PHN12" s="199"/>
      <c r="PHO12" s="199"/>
      <c r="PHP12" s="199"/>
      <c r="PHQ12" s="199"/>
      <c r="PHR12" s="199"/>
      <c r="PHS12" s="199"/>
      <c r="PHT12" s="199"/>
      <c r="PHU12" s="199"/>
      <c r="PHV12" s="199"/>
      <c r="PHW12" s="199"/>
      <c r="PHX12" s="199"/>
      <c r="PHY12" s="199"/>
      <c r="PHZ12" s="199"/>
      <c r="PIA12" s="199"/>
      <c r="PIB12" s="199"/>
      <c r="PIC12" s="199"/>
      <c r="PID12" s="199"/>
      <c r="PIE12" s="199"/>
      <c r="PIF12" s="199"/>
      <c r="PIG12" s="199"/>
      <c r="PIH12" s="199"/>
      <c r="PII12" s="199"/>
      <c r="PIJ12" s="199"/>
      <c r="PIK12" s="199"/>
      <c r="PIL12" s="199"/>
      <c r="PIM12" s="199"/>
      <c r="PIN12" s="199"/>
      <c r="PIO12" s="199"/>
      <c r="PIP12" s="199"/>
      <c r="PIQ12" s="199"/>
      <c r="PIR12" s="199"/>
      <c r="PIS12" s="199"/>
      <c r="PIT12" s="199"/>
      <c r="PIU12" s="199"/>
      <c r="PIV12" s="199"/>
      <c r="PIW12" s="199"/>
      <c r="PIX12" s="199"/>
      <c r="PIY12" s="199"/>
      <c r="PIZ12" s="199"/>
      <c r="PJA12" s="199"/>
      <c r="PJB12" s="199"/>
      <c r="PJC12" s="199"/>
      <c r="PJD12" s="199"/>
      <c r="PJE12" s="199"/>
      <c r="PJF12" s="199"/>
      <c r="PJG12" s="199"/>
      <c r="PJH12" s="199"/>
      <c r="PJI12" s="199"/>
      <c r="PJJ12" s="199"/>
      <c r="PJK12" s="199"/>
      <c r="PJL12" s="199"/>
      <c r="PJM12" s="199"/>
      <c r="PJN12" s="199"/>
      <c r="PJO12" s="199"/>
      <c r="PJP12" s="199"/>
      <c r="PJQ12" s="199"/>
      <c r="PJR12" s="199"/>
      <c r="PJS12" s="199"/>
      <c r="PJT12" s="199"/>
      <c r="PJU12" s="199"/>
      <c r="PJV12" s="199"/>
      <c r="PJW12" s="199"/>
      <c r="PJX12" s="199"/>
      <c r="PJY12" s="199"/>
      <c r="PJZ12" s="199"/>
      <c r="PKA12" s="199"/>
      <c r="PKB12" s="199"/>
      <c r="PKC12" s="199"/>
      <c r="PKD12" s="199"/>
      <c r="PKE12" s="199"/>
      <c r="PKF12" s="199"/>
      <c r="PKG12" s="199"/>
      <c r="PKH12" s="199"/>
      <c r="PKI12" s="199"/>
      <c r="PKJ12" s="199"/>
      <c r="PKK12" s="199"/>
      <c r="PKL12" s="199"/>
      <c r="PKM12" s="199"/>
      <c r="PKN12" s="199"/>
      <c r="PKO12" s="199"/>
      <c r="PKP12" s="199"/>
      <c r="PKQ12" s="199"/>
      <c r="PKR12" s="199"/>
      <c r="PKS12" s="199"/>
      <c r="PKT12" s="199"/>
      <c r="PKU12" s="199"/>
      <c r="PKV12" s="199"/>
      <c r="PKW12" s="199"/>
      <c r="PKX12" s="199"/>
      <c r="PKY12" s="199"/>
      <c r="PKZ12" s="199"/>
      <c r="PLA12" s="199"/>
      <c r="PLB12" s="199"/>
      <c r="PLC12" s="199"/>
      <c r="PLD12" s="199"/>
      <c r="PLE12" s="199"/>
      <c r="PLF12" s="199"/>
      <c r="PLG12" s="199"/>
      <c r="PLH12" s="199"/>
      <c r="PLI12" s="199"/>
      <c r="PLJ12" s="199"/>
      <c r="PLK12" s="199"/>
      <c r="PLL12" s="199"/>
      <c r="PLM12" s="199"/>
      <c r="PLN12" s="199"/>
      <c r="PLO12" s="199"/>
      <c r="PLP12" s="199"/>
      <c r="PLQ12" s="199"/>
      <c r="PLR12" s="199"/>
      <c r="PLS12" s="199"/>
      <c r="PLT12" s="199"/>
      <c r="PLU12" s="199"/>
      <c r="PLV12" s="199"/>
      <c r="PLW12" s="199"/>
      <c r="PLX12" s="199"/>
      <c r="PLY12" s="199"/>
      <c r="PLZ12" s="199"/>
      <c r="PMA12" s="199"/>
      <c r="PMB12" s="199"/>
      <c r="PMC12" s="199"/>
      <c r="PMD12" s="199"/>
      <c r="PME12" s="199"/>
      <c r="PMF12" s="199"/>
      <c r="PMG12" s="199"/>
      <c r="PMH12" s="199"/>
      <c r="PMI12" s="199"/>
      <c r="PMJ12" s="199"/>
      <c r="PMK12" s="199"/>
      <c r="PML12" s="199"/>
      <c r="PMM12" s="199"/>
      <c r="PMN12" s="199"/>
      <c r="PMO12" s="199"/>
      <c r="PMP12" s="199"/>
      <c r="PMQ12" s="199"/>
      <c r="PMR12" s="199"/>
      <c r="PMS12" s="199"/>
      <c r="PMT12" s="199"/>
      <c r="PMU12" s="199"/>
      <c r="PMV12" s="199"/>
      <c r="PMW12" s="199"/>
      <c r="PMX12" s="199"/>
      <c r="PMY12" s="199"/>
      <c r="PMZ12" s="199"/>
      <c r="PNA12" s="199"/>
      <c r="PNB12" s="199"/>
      <c r="PNC12" s="199"/>
      <c r="PND12" s="199"/>
      <c r="PNE12" s="199"/>
      <c r="PNF12" s="199"/>
      <c r="PNG12" s="199"/>
      <c r="PNH12" s="199"/>
      <c r="PNI12" s="199"/>
      <c r="PNJ12" s="199"/>
      <c r="PNK12" s="199"/>
      <c r="PNL12" s="199"/>
      <c r="PNM12" s="199"/>
      <c r="PNN12" s="199"/>
      <c r="PNO12" s="199"/>
      <c r="PNP12" s="199"/>
      <c r="PNQ12" s="199"/>
      <c r="PNR12" s="199"/>
      <c r="PNS12" s="199"/>
      <c r="PNT12" s="199"/>
      <c r="PNU12" s="199"/>
      <c r="PNV12" s="199"/>
      <c r="PNW12" s="199"/>
      <c r="PNX12" s="199"/>
      <c r="PNY12" s="199"/>
      <c r="PNZ12" s="199"/>
      <c r="POA12" s="199"/>
      <c r="POB12" s="199"/>
      <c r="POC12" s="199"/>
      <c r="POD12" s="199"/>
      <c r="POE12" s="199"/>
      <c r="POF12" s="199"/>
      <c r="POG12" s="199"/>
      <c r="POH12" s="199"/>
      <c r="POI12" s="199"/>
      <c r="POJ12" s="199"/>
      <c r="POK12" s="199"/>
      <c r="POL12" s="199"/>
      <c r="POM12" s="199"/>
      <c r="PON12" s="199"/>
      <c r="POO12" s="199"/>
      <c r="POP12" s="199"/>
      <c r="POQ12" s="199"/>
      <c r="POR12" s="199"/>
      <c r="POS12" s="199"/>
      <c r="POT12" s="199"/>
      <c r="POU12" s="199"/>
      <c r="POV12" s="199"/>
      <c r="POW12" s="199"/>
      <c r="POX12" s="199"/>
      <c r="POY12" s="199"/>
      <c r="POZ12" s="199"/>
      <c r="PPA12" s="199"/>
      <c r="PPB12" s="199"/>
      <c r="PPC12" s="199"/>
      <c r="PPD12" s="199"/>
      <c r="PPE12" s="199"/>
      <c r="PPF12" s="199"/>
      <c r="PPG12" s="199"/>
      <c r="PPH12" s="199"/>
      <c r="PPI12" s="199"/>
      <c r="PPJ12" s="199"/>
      <c r="PPK12" s="199"/>
      <c r="PPL12" s="199"/>
      <c r="PPM12" s="199"/>
      <c r="PPN12" s="199"/>
      <c r="PPO12" s="199"/>
      <c r="PPP12" s="199"/>
      <c r="PPQ12" s="199"/>
      <c r="PPR12" s="199"/>
      <c r="PPS12" s="199"/>
      <c r="PPT12" s="199"/>
      <c r="PPU12" s="199"/>
      <c r="PPV12" s="199"/>
      <c r="PPW12" s="199"/>
      <c r="PPX12" s="199"/>
      <c r="PPY12" s="199"/>
      <c r="PPZ12" s="199"/>
      <c r="PQA12" s="199"/>
      <c r="PQB12" s="199"/>
      <c r="PQC12" s="199"/>
      <c r="PQD12" s="199"/>
      <c r="PQE12" s="199"/>
      <c r="PQF12" s="199"/>
      <c r="PQG12" s="199"/>
      <c r="PQH12" s="199"/>
      <c r="PQI12" s="199"/>
      <c r="PQJ12" s="199"/>
      <c r="PQK12" s="199"/>
      <c r="PQL12" s="199"/>
      <c r="PQM12" s="199"/>
      <c r="PQN12" s="199"/>
      <c r="PQO12" s="199"/>
      <c r="PQP12" s="199"/>
      <c r="PQQ12" s="199"/>
      <c r="PQR12" s="199"/>
      <c r="PQS12" s="199"/>
      <c r="PQT12" s="199"/>
      <c r="PQU12" s="199"/>
      <c r="PQV12" s="199"/>
      <c r="PQW12" s="199"/>
      <c r="PQX12" s="199"/>
      <c r="PQY12" s="199"/>
      <c r="PQZ12" s="199"/>
      <c r="PRA12" s="199"/>
      <c r="PRB12" s="199"/>
      <c r="PRC12" s="199"/>
      <c r="PRD12" s="199"/>
      <c r="PRE12" s="199"/>
      <c r="PRF12" s="199"/>
      <c r="PRG12" s="199"/>
      <c r="PRH12" s="199"/>
      <c r="PRI12" s="199"/>
      <c r="PRJ12" s="199"/>
      <c r="PRK12" s="199"/>
      <c r="PRL12" s="199"/>
      <c r="PRM12" s="199"/>
      <c r="PRN12" s="199"/>
      <c r="PRO12" s="199"/>
      <c r="PRP12" s="199"/>
      <c r="PRQ12" s="199"/>
      <c r="PRR12" s="199"/>
      <c r="PRS12" s="199"/>
      <c r="PRT12" s="199"/>
      <c r="PRU12" s="199"/>
      <c r="PRV12" s="199"/>
      <c r="PRW12" s="199"/>
      <c r="PRX12" s="199"/>
      <c r="PRY12" s="199"/>
      <c r="PRZ12" s="199"/>
      <c r="PSA12" s="199"/>
      <c r="PSB12" s="199"/>
      <c r="PSC12" s="199"/>
      <c r="PSD12" s="199"/>
      <c r="PSE12" s="199"/>
      <c r="PSF12" s="199"/>
      <c r="PSG12" s="199"/>
      <c r="PSH12" s="199"/>
      <c r="PSI12" s="199"/>
      <c r="PSJ12" s="199"/>
      <c r="PSK12" s="199"/>
      <c r="PSL12" s="199"/>
      <c r="PSM12" s="199"/>
      <c r="PSN12" s="199"/>
      <c r="PSO12" s="199"/>
      <c r="PSP12" s="199"/>
      <c r="PSQ12" s="199"/>
      <c r="PSR12" s="199"/>
      <c r="PSS12" s="199"/>
      <c r="PST12" s="199"/>
      <c r="PSU12" s="199"/>
      <c r="PSV12" s="199"/>
      <c r="PSW12" s="199"/>
      <c r="PSX12" s="199"/>
      <c r="PSY12" s="199"/>
      <c r="PSZ12" s="199"/>
      <c r="PTA12" s="199"/>
      <c r="PTB12" s="199"/>
      <c r="PTC12" s="199"/>
      <c r="PTD12" s="199"/>
      <c r="PTE12" s="199"/>
      <c r="PTF12" s="199"/>
      <c r="PTG12" s="199"/>
      <c r="PTH12" s="199"/>
      <c r="PTI12" s="199"/>
      <c r="PTJ12" s="199"/>
      <c r="PTK12" s="199"/>
      <c r="PTL12" s="199"/>
      <c r="PTM12" s="199"/>
      <c r="PTN12" s="199"/>
      <c r="PTO12" s="199"/>
      <c r="PTP12" s="199"/>
      <c r="PTQ12" s="199"/>
      <c r="PTR12" s="199"/>
      <c r="PTS12" s="199"/>
      <c r="PTT12" s="199"/>
      <c r="PTU12" s="199"/>
      <c r="PTV12" s="199"/>
      <c r="PTW12" s="199"/>
      <c r="PTX12" s="199"/>
      <c r="PTY12" s="199"/>
      <c r="PTZ12" s="199"/>
      <c r="PUA12" s="199"/>
      <c r="PUB12" s="199"/>
      <c r="PUC12" s="199"/>
      <c r="PUD12" s="199"/>
      <c r="PUE12" s="199"/>
      <c r="PUF12" s="199"/>
      <c r="PUG12" s="199"/>
      <c r="PUH12" s="199"/>
      <c r="PUI12" s="199"/>
      <c r="PUJ12" s="199"/>
      <c r="PUK12" s="199"/>
      <c r="PUL12" s="199"/>
      <c r="PUM12" s="199"/>
      <c r="PUN12" s="199"/>
      <c r="PUO12" s="199"/>
      <c r="PUP12" s="199"/>
      <c r="PUQ12" s="199"/>
      <c r="PUR12" s="199"/>
      <c r="PUS12" s="199"/>
      <c r="PUT12" s="199"/>
      <c r="PUU12" s="199"/>
      <c r="PUV12" s="199"/>
      <c r="PUW12" s="199"/>
      <c r="PUX12" s="199"/>
      <c r="PUY12" s="199"/>
      <c r="PUZ12" s="199"/>
      <c r="PVA12" s="199"/>
      <c r="PVB12" s="199"/>
      <c r="PVC12" s="199"/>
      <c r="PVD12" s="199"/>
      <c r="PVE12" s="199"/>
      <c r="PVF12" s="199"/>
      <c r="PVG12" s="199"/>
      <c r="PVH12" s="199"/>
      <c r="PVI12" s="199"/>
      <c r="PVJ12" s="199"/>
      <c r="PVK12" s="199"/>
      <c r="PVL12" s="199"/>
      <c r="PVM12" s="199"/>
      <c r="PVN12" s="199"/>
      <c r="PVO12" s="199"/>
      <c r="PVP12" s="199"/>
      <c r="PVQ12" s="199"/>
      <c r="PVR12" s="199"/>
      <c r="PVS12" s="199"/>
      <c r="PVT12" s="199"/>
      <c r="PVU12" s="199"/>
      <c r="PVV12" s="199"/>
      <c r="PVW12" s="199"/>
      <c r="PVX12" s="199"/>
      <c r="PVY12" s="199"/>
      <c r="PVZ12" s="199"/>
      <c r="PWA12" s="199"/>
      <c r="PWB12" s="199"/>
      <c r="PWC12" s="199"/>
      <c r="PWD12" s="199"/>
      <c r="PWE12" s="199"/>
      <c r="PWF12" s="199"/>
      <c r="PWG12" s="199"/>
      <c r="PWH12" s="199"/>
      <c r="PWI12" s="199"/>
      <c r="PWJ12" s="199"/>
      <c r="PWK12" s="199"/>
      <c r="PWL12" s="199"/>
      <c r="PWM12" s="199"/>
      <c r="PWN12" s="199"/>
      <c r="PWO12" s="199"/>
      <c r="PWP12" s="199"/>
      <c r="PWQ12" s="199"/>
      <c r="PWR12" s="199"/>
      <c r="PWS12" s="199"/>
      <c r="PWT12" s="199"/>
      <c r="PWU12" s="199"/>
      <c r="PWV12" s="199"/>
      <c r="PWW12" s="199"/>
      <c r="PWX12" s="199"/>
      <c r="PWY12" s="199"/>
      <c r="PWZ12" s="199"/>
      <c r="PXA12" s="199"/>
      <c r="PXB12" s="199"/>
      <c r="PXC12" s="199"/>
      <c r="PXD12" s="199"/>
      <c r="PXE12" s="199"/>
      <c r="PXF12" s="199"/>
      <c r="PXG12" s="199"/>
      <c r="PXH12" s="199"/>
      <c r="PXI12" s="199"/>
      <c r="PXJ12" s="199"/>
      <c r="PXK12" s="199"/>
      <c r="PXL12" s="199"/>
      <c r="PXM12" s="199"/>
      <c r="PXN12" s="199"/>
      <c r="PXO12" s="199"/>
      <c r="PXP12" s="199"/>
      <c r="PXQ12" s="199"/>
      <c r="PXR12" s="199"/>
      <c r="PXS12" s="199"/>
      <c r="PXT12" s="199"/>
      <c r="PXU12" s="199"/>
      <c r="PXV12" s="199"/>
      <c r="PXW12" s="199"/>
      <c r="PXX12" s="199"/>
      <c r="PXY12" s="199"/>
      <c r="PXZ12" s="199"/>
      <c r="PYA12" s="199"/>
      <c r="PYB12" s="199"/>
      <c r="PYC12" s="199"/>
      <c r="PYD12" s="199"/>
      <c r="PYE12" s="199"/>
      <c r="PYF12" s="199"/>
      <c r="PYG12" s="199"/>
      <c r="PYH12" s="199"/>
      <c r="PYI12" s="199"/>
      <c r="PYJ12" s="199"/>
      <c r="PYK12" s="199"/>
      <c r="PYL12" s="199"/>
      <c r="PYM12" s="199"/>
      <c r="PYN12" s="199"/>
      <c r="PYO12" s="199"/>
      <c r="PYP12" s="199"/>
      <c r="PYQ12" s="199"/>
      <c r="PYR12" s="199"/>
      <c r="PYS12" s="199"/>
      <c r="PYT12" s="199"/>
      <c r="PYU12" s="199"/>
      <c r="PYV12" s="199"/>
      <c r="PYW12" s="199"/>
      <c r="PYX12" s="199"/>
      <c r="PYY12" s="199"/>
      <c r="PYZ12" s="199"/>
      <c r="PZA12" s="199"/>
      <c r="PZB12" s="199"/>
      <c r="PZC12" s="199"/>
      <c r="PZD12" s="199"/>
      <c r="PZE12" s="199"/>
      <c r="PZF12" s="199"/>
      <c r="PZG12" s="199"/>
      <c r="PZH12" s="199"/>
      <c r="PZI12" s="199"/>
      <c r="PZJ12" s="199"/>
      <c r="PZK12" s="199"/>
      <c r="PZL12" s="199"/>
      <c r="PZM12" s="199"/>
      <c r="PZN12" s="199"/>
      <c r="PZO12" s="199"/>
      <c r="PZP12" s="199"/>
      <c r="PZQ12" s="199"/>
      <c r="PZR12" s="199"/>
      <c r="PZS12" s="199"/>
      <c r="PZT12" s="199"/>
      <c r="PZU12" s="199"/>
      <c r="PZV12" s="199"/>
      <c r="PZW12" s="199"/>
      <c r="PZX12" s="199"/>
      <c r="PZY12" s="199"/>
      <c r="PZZ12" s="199"/>
      <c r="QAA12" s="199"/>
      <c r="QAB12" s="199"/>
      <c r="QAC12" s="199"/>
      <c r="QAD12" s="199"/>
      <c r="QAE12" s="199"/>
      <c r="QAF12" s="199"/>
      <c r="QAG12" s="199"/>
      <c r="QAH12" s="199"/>
      <c r="QAI12" s="199"/>
      <c r="QAJ12" s="199"/>
      <c r="QAK12" s="199"/>
      <c r="QAL12" s="199"/>
      <c r="QAM12" s="199"/>
      <c r="QAN12" s="199"/>
      <c r="QAO12" s="199"/>
      <c r="QAP12" s="199"/>
      <c r="QAQ12" s="199"/>
      <c r="QAR12" s="199"/>
      <c r="QAS12" s="199"/>
      <c r="QAT12" s="199"/>
      <c r="QAU12" s="199"/>
      <c r="QAV12" s="199"/>
      <c r="QAW12" s="199"/>
      <c r="QAX12" s="199"/>
      <c r="QAY12" s="199"/>
      <c r="QAZ12" s="199"/>
      <c r="QBA12" s="199"/>
      <c r="QBB12" s="199"/>
      <c r="QBC12" s="199"/>
      <c r="QBD12" s="199"/>
      <c r="QBE12" s="199"/>
      <c r="QBF12" s="199"/>
      <c r="QBG12" s="199"/>
      <c r="QBH12" s="199"/>
      <c r="QBI12" s="199"/>
      <c r="QBJ12" s="199"/>
      <c r="QBK12" s="199"/>
      <c r="QBL12" s="199"/>
      <c r="QBM12" s="199"/>
      <c r="QBN12" s="199"/>
      <c r="QBO12" s="199"/>
      <c r="QBP12" s="199"/>
      <c r="QBQ12" s="199"/>
      <c r="QBR12" s="199"/>
      <c r="QBS12" s="199"/>
      <c r="QBT12" s="199"/>
      <c r="QBU12" s="199"/>
      <c r="QBV12" s="199"/>
      <c r="QBW12" s="199"/>
      <c r="QBX12" s="199"/>
      <c r="QBY12" s="199"/>
      <c r="QBZ12" s="199"/>
      <c r="QCA12" s="199"/>
      <c r="QCB12" s="199"/>
      <c r="QCC12" s="199"/>
      <c r="QCD12" s="199"/>
      <c r="QCE12" s="199"/>
      <c r="QCF12" s="199"/>
      <c r="QCG12" s="199"/>
      <c r="QCH12" s="199"/>
      <c r="QCI12" s="199"/>
      <c r="QCJ12" s="199"/>
      <c r="QCK12" s="199"/>
      <c r="QCL12" s="199"/>
      <c r="QCM12" s="199"/>
      <c r="QCN12" s="199"/>
      <c r="QCO12" s="199"/>
      <c r="QCP12" s="199"/>
      <c r="QCQ12" s="199"/>
      <c r="QCR12" s="199"/>
      <c r="QCS12" s="199"/>
      <c r="QCT12" s="199"/>
      <c r="QCU12" s="199"/>
      <c r="QCV12" s="199"/>
      <c r="QCW12" s="199"/>
      <c r="QCX12" s="199"/>
      <c r="QCY12" s="199"/>
      <c r="QCZ12" s="199"/>
      <c r="QDA12" s="199"/>
      <c r="QDB12" s="199"/>
      <c r="QDC12" s="199"/>
      <c r="QDD12" s="199"/>
      <c r="QDE12" s="199"/>
      <c r="QDF12" s="199"/>
      <c r="QDG12" s="199"/>
      <c r="QDH12" s="199"/>
      <c r="QDI12" s="199"/>
      <c r="QDJ12" s="199"/>
      <c r="QDK12" s="199"/>
      <c r="QDL12" s="199"/>
      <c r="QDM12" s="199"/>
      <c r="QDN12" s="199"/>
      <c r="QDO12" s="199"/>
      <c r="QDP12" s="199"/>
      <c r="QDQ12" s="199"/>
      <c r="QDR12" s="199"/>
      <c r="QDS12" s="199"/>
      <c r="QDT12" s="199"/>
      <c r="QDU12" s="199"/>
      <c r="QDV12" s="199"/>
      <c r="QDW12" s="199"/>
      <c r="QDX12" s="199"/>
      <c r="QDY12" s="199"/>
      <c r="QDZ12" s="199"/>
      <c r="QEA12" s="199"/>
      <c r="QEB12" s="199"/>
      <c r="QEC12" s="199"/>
      <c r="QED12" s="199"/>
      <c r="QEE12" s="199"/>
      <c r="QEF12" s="199"/>
      <c r="QEG12" s="199"/>
      <c r="QEH12" s="199"/>
      <c r="QEI12" s="199"/>
      <c r="QEJ12" s="199"/>
      <c r="QEK12" s="199"/>
      <c r="QEL12" s="199"/>
      <c r="QEM12" s="199"/>
      <c r="QEN12" s="199"/>
      <c r="QEO12" s="199"/>
      <c r="QEP12" s="199"/>
      <c r="QEQ12" s="199"/>
      <c r="QER12" s="199"/>
      <c r="QES12" s="199"/>
      <c r="QET12" s="199"/>
      <c r="QEU12" s="199"/>
      <c r="QEV12" s="199"/>
      <c r="QEW12" s="199"/>
      <c r="QEX12" s="199"/>
      <c r="QEY12" s="199"/>
      <c r="QEZ12" s="199"/>
      <c r="QFA12" s="199"/>
      <c r="QFB12" s="199"/>
      <c r="QFC12" s="199"/>
      <c r="QFD12" s="199"/>
      <c r="QFE12" s="199"/>
      <c r="QFF12" s="199"/>
      <c r="QFG12" s="199"/>
      <c r="QFH12" s="199"/>
      <c r="QFI12" s="199"/>
      <c r="QFJ12" s="199"/>
      <c r="QFK12" s="199"/>
      <c r="QFL12" s="199"/>
      <c r="QFM12" s="199"/>
      <c r="QFN12" s="199"/>
      <c r="QFO12" s="199"/>
      <c r="QFP12" s="199"/>
      <c r="QFQ12" s="199"/>
      <c r="QFR12" s="199"/>
      <c r="QFS12" s="199"/>
      <c r="QFT12" s="199"/>
      <c r="QFU12" s="199"/>
      <c r="QFV12" s="199"/>
      <c r="QFW12" s="199"/>
      <c r="QFX12" s="199"/>
      <c r="QFY12" s="199"/>
      <c r="QFZ12" s="199"/>
      <c r="QGA12" s="199"/>
      <c r="QGB12" s="199"/>
      <c r="QGC12" s="199"/>
      <c r="QGD12" s="199"/>
      <c r="QGE12" s="199"/>
      <c r="QGF12" s="199"/>
      <c r="QGG12" s="199"/>
      <c r="QGH12" s="199"/>
      <c r="QGI12" s="199"/>
      <c r="QGJ12" s="199"/>
      <c r="QGK12" s="199"/>
      <c r="QGL12" s="199"/>
      <c r="QGM12" s="199"/>
      <c r="QGN12" s="199"/>
      <c r="QGO12" s="199"/>
      <c r="QGP12" s="199"/>
      <c r="QGQ12" s="199"/>
      <c r="QGR12" s="199"/>
      <c r="QGS12" s="199"/>
      <c r="QGT12" s="199"/>
      <c r="QGU12" s="199"/>
      <c r="QGV12" s="199"/>
      <c r="QGW12" s="199"/>
      <c r="QGX12" s="199"/>
      <c r="QGY12" s="199"/>
      <c r="QGZ12" s="199"/>
      <c r="QHA12" s="199"/>
      <c r="QHB12" s="199"/>
      <c r="QHC12" s="199"/>
      <c r="QHD12" s="199"/>
      <c r="QHE12" s="199"/>
      <c r="QHF12" s="199"/>
      <c r="QHG12" s="199"/>
      <c r="QHH12" s="199"/>
      <c r="QHI12" s="199"/>
      <c r="QHJ12" s="199"/>
      <c r="QHK12" s="199"/>
      <c r="QHL12" s="199"/>
      <c r="QHM12" s="199"/>
      <c r="QHN12" s="199"/>
      <c r="QHO12" s="199"/>
      <c r="QHP12" s="199"/>
      <c r="QHQ12" s="199"/>
      <c r="QHR12" s="199"/>
      <c r="QHS12" s="199"/>
      <c r="QHT12" s="199"/>
      <c r="QHU12" s="199"/>
      <c r="QHV12" s="199"/>
      <c r="QHW12" s="199"/>
      <c r="QHX12" s="199"/>
      <c r="QHY12" s="199"/>
      <c r="QHZ12" s="199"/>
      <c r="QIA12" s="199"/>
      <c r="QIB12" s="199"/>
      <c r="QIC12" s="199"/>
      <c r="QID12" s="199"/>
      <c r="QIE12" s="199"/>
      <c r="QIF12" s="199"/>
      <c r="QIG12" s="199"/>
      <c r="QIH12" s="199"/>
      <c r="QII12" s="199"/>
      <c r="QIJ12" s="199"/>
      <c r="QIK12" s="199"/>
      <c r="QIL12" s="199"/>
      <c r="QIM12" s="199"/>
      <c r="QIN12" s="199"/>
      <c r="QIO12" s="199"/>
      <c r="QIP12" s="199"/>
      <c r="QIQ12" s="199"/>
      <c r="QIR12" s="199"/>
      <c r="QIS12" s="199"/>
      <c r="QIT12" s="199"/>
      <c r="QIU12" s="199"/>
      <c r="QIV12" s="199"/>
      <c r="QIW12" s="199"/>
      <c r="QIX12" s="199"/>
      <c r="QIY12" s="199"/>
      <c r="QIZ12" s="199"/>
      <c r="QJA12" s="199"/>
      <c r="QJB12" s="199"/>
      <c r="QJC12" s="199"/>
      <c r="QJD12" s="199"/>
      <c r="QJE12" s="199"/>
      <c r="QJF12" s="199"/>
      <c r="QJG12" s="199"/>
      <c r="QJH12" s="199"/>
      <c r="QJI12" s="199"/>
      <c r="QJJ12" s="199"/>
      <c r="QJK12" s="199"/>
      <c r="QJL12" s="199"/>
      <c r="QJM12" s="199"/>
      <c r="QJN12" s="199"/>
      <c r="QJO12" s="199"/>
      <c r="QJP12" s="199"/>
      <c r="QJQ12" s="199"/>
      <c r="QJR12" s="199"/>
      <c r="QJS12" s="199"/>
      <c r="QJT12" s="199"/>
      <c r="QJU12" s="199"/>
      <c r="QJV12" s="199"/>
      <c r="QJW12" s="199"/>
      <c r="QJX12" s="199"/>
      <c r="QJY12" s="199"/>
      <c r="QJZ12" s="199"/>
      <c r="QKA12" s="199"/>
      <c r="QKB12" s="199"/>
      <c r="QKC12" s="199"/>
      <c r="QKD12" s="199"/>
      <c r="QKE12" s="199"/>
      <c r="QKF12" s="199"/>
      <c r="QKG12" s="199"/>
      <c r="QKH12" s="199"/>
      <c r="QKI12" s="199"/>
      <c r="QKJ12" s="199"/>
      <c r="QKK12" s="199"/>
      <c r="QKL12" s="199"/>
      <c r="QKM12" s="199"/>
      <c r="QKN12" s="199"/>
      <c r="QKO12" s="199"/>
      <c r="QKP12" s="199"/>
      <c r="QKQ12" s="199"/>
      <c r="QKR12" s="199"/>
      <c r="QKS12" s="199"/>
      <c r="QKT12" s="199"/>
      <c r="QKU12" s="199"/>
      <c r="QKV12" s="199"/>
      <c r="QKW12" s="199"/>
      <c r="QKX12" s="199"/>
      <c r="QKY12" s="199"/>
      <c r="QKZ12" s="199"/>
      <c r="QLA12" s="199"/>
      <c r="QLB12" s="199"/>
      <c r="QLC12" s="199"/>
      <c r="QLD12" s="199"/>
      <c r="QLE12" s="199"/>
      <c r="QLF12" s="199"/>
      <c r="QLG12" s="199"/>
      <c r="QLH12" s="199"/>
      <c r="QLI12" s="199"/>
      <c r="QLJ12" s="199"/>
      <c r="QLK12" s="199"/>
      <c r="QLL12" s="199"/>
      <c r="QLM12" s="199"/>
      <c r="QLN12" s="199"/>
      <c r="QLO12" s="199"/>
      <c r="QLP12" s="199"/>
      <c r="QLQ12" s="199"/>
      <c r="QLR12" s="199"/>
      <c r="QLS12" s="199"/>
      <c r="QLT12" s="199"/>
      <c r="QLU12" s="199"/>
      <c r="QLV12" s="199"/>
      <c r="QLW12" s="199"/>
      <c r="QLX12" s="199"/>
      <c r="QLY12" s="199"/>
      <c r="QLZ12" s="199"/>
      <c r="QMA12" s="199"/>
      <c r="QMB12" s="199"/>
      <c r="QMC12" s="199"/>
      <c r="QMD12" s="199"/>
      <c r="QME12" s="199"/>
      <c r="QMF12" s="199"/>
      <c r="QMG12" s="199"/>
      <c r="QMH12" s="199"/>
      <c r="QMI12" s="199"/>
      <c r="QMJ12" s="199"/>
      <c r="QMK12" s="199"/>
      <c r="QML12" s="199"/>
      <c r="QMM12" s="199"/>
      <c r="QMN12" s="199"/>
      <c r="QMO12" s="199"/>
      <c r="QMP12" s="199"/>
      <c r="QMQ12" s="199"/>
      <c r="QMR12" s="199"/>
      <c r="QMS12" s="199"/>
      <c r="QMT12" s="199"/>
      <c r="QMU12" s="199"/>
      <c r="QMV12" s="199"/>
      <c r="QMW12" s="199"/>
      <c r="QMX12" s="199"/>
      <c r="QMY12" s="199"/>
      <c r="QMZ12" s="199"/>
      <c r="QNA12" s="199"/>
      <c r="QNB12" s="199"/>
      <c r="QNC12" s="199"/>
      <c r="QND12" s="199"/>
      <c r="QNE12" s="199"/>
      <c r="QNF12" s="199"/>
      <c r="QNG12" s="199"/>
      <c r="QNH12" s="199"/>
      <c r="QNI12" s="199"/>
      <c r="QNJ12" s="199"/>
      <c r="QNK12" s="199"/>
      <c r="QNL12" s="199"/>
      <c r="QNM12" s="199"/>
      <c r="QNN12" s="199"/>
      <c r="QNO12" s="199"/>
      <c r="QNP12" s="199"/>
      <c r="QNQ12" s="199"/>
      <c r="QNR12" s="199"/>
      <c r="QNS12" s="199"/>
      <c r="QNT12" s="199"/>
      <c r="QNU12" s="199"/>
      <c r="QNV12" s="199"/>
      <c r="QNW12" s="199"/>
      <c r="QNX12" s="199"/>
      <c r="QNY12" s="199"/>
      <c r="QNZ12" s="199"/>
      <c r="QOA12" s="199"/>
      <c r="QOB12" s="199"/>
      <c r="QOC12" s="199"/>
      <c r="QOD12" s="199"/>
      <c r="QOE12" s="199"/>
      <c r="QOF12" s="199"/>
      <c r="QOG12" s="199"/>
      <c r="QOH12" s="199"/>
      <c r="QOI12" s="199"/>
      <c r="QOJ12" s="199"/>
      <c r="QOK12" s="199"/>
      <c r="QOL12" s="199"/>
      <c r="QOM12" s="199"/>
      <c r="QON12" s="199"/>
      <c r="QOO12" s="199"/>
      <c r="QOP12" s="199"/>
      <c r="QOQ12" s="199"/>
      <c r="QOR12" s="199"/>
      <c r="QOS12" s="199"/>
      <c r="QOT12" s="199"/>
      <c r="QOU12" s="199"/>
      <c r="QOV12" s="199"/>
      <c r="QOW12" s="199"/>
      <c r="QOX12" s="199"/>
      <c r="QOY12" s="199"/>
      <c r="QOZ12" s="199"/>
      <c r="QPA12" s="199"/>
      <c r="QPB12" s="199"/>
      <c r="QPC12" s="199"/>
      <c r="QPD12" s="199"/>
      <c r="QPE12" s="199"/>
      <c r="QPF12" s="199"/>
      <c r="QPG12" s="199"/>
      <c r="QPH12" s="199"/>
      <c r="QPI12" s="199"/>
      <c r="QPJ12" s="199"/>
      <c r="QPK12" s="199"/>
      <c r="QPL12" s="199"/>
      <c r="QPM12" s="199"/>
      <c r="QPN12" s="199"/>
      <c r="QPO12" s="199"/>
      <c r="QPP12" s="199"/>
      <c r="QPQ12" s="199"/>
      <c r="QPR12" s="199"/>
      <c r="QPS12" s="199"/>
      <c r="QPT12" s="199"/>
      <c r="QPU12" s="199"/>
      <c r="QPV12" s="199"/>
      <c r="QPW12" s="199"/>
      <c r="QPX12" s="199"/>
      <c r="QPY12" s="199"/>
      <c r="QPZ12" s="199"/>
      <c r="QQA12" s="199"/>
      <c r="QQB12" s="199"/>
      <c r="QQC12" s="199"/>
      <c r="QQD12" s="199"/>
      <c r="QQE12" s="199"/>
      <c r="QQF12" s="199"/>
      <c r="QQG12" s="199"/>
      <c r="QQH12" s="199"/>
      <c r="QQI12" s="199"/>
      <c r="QQJ12" s="199"/>
      <c r="QQK12" s="199"/>
      <c r="QQL12" s="199"/>
      <c r="QQM12" s="199"/>
      <c r="QQN12" s="199"/>
      <c r="QQO12" s="199"/>
      <c r="QQP12" s="199"/>
      <c r="QQQ12" s="199"/>
      <c r="QQR12" s="199"/>
      <c r="QQS12" s="199"/>
      <c r="QQT12" s="199"/>
      <c r="QQU12" s="199"/>
      <c r="QQV12" s="199"/>
      <c r="QQW12" s="199"/>
      <c r="QQX12" s="199"/>
      <c r="QQY12" s="199"/>
      <c r="QQZ12" s="199"/>
      <c r="QRA12" s="199"/>
      <c r="QRB12" s="199"/>
      <c r="QRC12" s="199"/>
      <c r="QRD12" s="199"/>
      <c r="QRE12" s="199"/>
      <c r="QRF12" s="199"/>
      <c r="QRG12" s="199"/>
      <c r="QRH12" s="199"/>
      <c r="QRI12" s="199"/>
      <c r="QRJ12" s="199"/>
      <c r="QRK12" s="199"/>
      <c r="QRL12" s="199"/>
      <c r="QRM12" s="199"/>
      <c r="QRN12" s="199"/>
      <c r="QRO12" s="199"/>
      <c r="QRP12" s="199"/>
      <c r="QRQ12" s="199"/>
      <c r="QRR12" s="199"/>
      <c r="QRS12" s="199"/>
      <c r="QRT12" s="199"/>
      <c r="QRU12" s="199"/>
      <c r="QRV12" s="199"/>
      <c r="QRW12" s="199"/>
      <c r="QRX12" s="199"/>
      <c r="QRY12" s="199"/>
      <c r="QRZ12" s="199"/>
      <c r="QSA12" s="199"/>
      <c r="QSB12" s="199"/>
      <c r="QSC12" s="199"/>
      <c r="QSD12" s="199"/>
      <c r="QSE12" s="199"/>
      <c r="QSF12" s="199"/>
      <c r="QSG12" s="199"/>
      <c r="QSH12" s="199"/>
      <c r="QSI12" s="199"/>
      <c r="QSJ12" s="199"/>
      <c r="QSK12" s="199"/>
      <c r="QSL12" s="199"/>
      <c r="QSM12" s="199"/>
      <c r="QSN12" s="199"/>
      <c r="QSO12" s="199"/>
      <c r="QSP12" s="199"/>
      <c r="QSQ12" s="199"/>
      <c r="QSR12" s="199"/>
      <c r="QSS12" s="199"/>
      <c r="QST12" s="199"/>
      <c r="QSU12" s="199"/>
      <c r="QSV12" s="199"/>
      <c r="QSW12" s="199"/>
      <c r="QSX12" s="199"/>
      <c r="QSY12" s="199"/>
      <c r="QSZ12" s="199"/>
      <c r="QTA12" s="199"/>
      <c r="QTB12" s="199"/>
      <c r="QTC12" s="199"/>
      <c r="QTD12" s="199"/>
      <c r="QTE12" s="199"/>
      <c r="QTF12" s="199"/>
      <c r="QTG12" s="199"/>
      <c r="QTH12" s="199"/>
      <c r="QTI12" s="199"/>
      <c r="QTJ12" s="199"/>
      <c r="QTK12" s="199"/>
      <c r="QTL12" s="199"/>
      <c r="QTM12" s="199"/>
      <c r="QTN12" s="199"/>
      <c r="QTO12" s="199"/>
      <c r="QTP12" s="199"/>
      <c r="QTQ12" s="199"/>
      <c r="QTR12" s="199"/>
      <c r="QTS12" s="199"/>
      <c r="QTT12" s="199"/>
      <c r="QTU12" s="199"/>
      <c r="QTV12" s="199"/>
      <c r="QTW12" s="199"/>
      <c r="QTX12" s="199"/>
      <c r="QTY12" s="199"/>
      <c r="QTZ12" s="199"/>
      <c r="QUA12" s="199"/>
      <c r="QUB12" s="199"/>
      <c r="QUC12" s="199"/>
      <c r="QUD12" s="199"/>
      <c r="QUE12" s="199"/>
      <c r="QUF12" s="199"/>
      <c r="QUG12" s="199"/>
      <c r="QUH12" s="199"/>
      <c r="QUI12" s="199"/>
      <c r="QUJ12" s="199"/>
      <c r="QUK12" s="199"/>
      <c r="QUL12" s="199"/>
      <c r="QUM12" s="199"/>
      <c r="QUN12" s="199"/>
      <c r="QUO12" s="199"/>
      <c r="QUP12" s="199"/>
      <c r="QUQ12" s="199"/>
      <c r="QUR12" s="199"/>
      <c r="QUS12" s="199"/>
      <c r="QUT12" s="199"/>
      <c r="QUU12" s="199"/>
      <c r="QUV12" s="199"/>
      <c r="QUW12" s="199"/>
      <c r="QUX12" s="199"/>
      <c r="QUY12" s="199"/>
      <c r="QUZ12" s="199"/>
      <c r="QVA12" s="199"/>
      <c r="QVB12" s="199"/>
      <c r="QVC12" s="199"/>
      <c r="QVD12" s="199"/>
      <c r="QVE12" s="199"/>
      <c r="QVF12" s="199"/>
      <c r="QVG12" s="199"/>
      <c r="QVH12" s="199"/>
      <c r="QVI12" s="199"/>
      <c r="QVJ12" s="199"/>
      <c r="QVK12" s="199"/>
      <c r="QVL12" s="199"/>
      <c r="QVM12" s="199"/>
      <c r="QVN12" s="199"/>
      <c r="QVO12" s="199"/>
      <c r="QVP12" s="199"/>
      <c r="QVQ12" s="199"/>
      <c r="QVR12" s="199"/>
      <c r="QVS12" s="199"/>
      <c r="QVT12" s="199"/>
      <c r="QVU12" s="199"/>
      <c r="QVV12" s="199"/>
      <c r="QVW12" s="199"/>
      <c r="QVX12" s="199"/>
      <c r="QVY12" s="199"/>
      <c r="QVZ12" s="199"/>
      <c r="QWA12" s="199"/>
      <c r="QWB12" s="199"/>
      <c r="QWC12" s="199"/>
      <c r="QWD12" s="199"/>
      <c r="QWE12" s="199"/>
      <c r="QWF12" s="199"/>
      <c r="QWG12" s="199"/>
      <c r="QWH12" s="199"/>
      <c r="QWI12" s="199"/>
      <c r="QWJ12" s="199"/>
      <c r="QWK12" s="199"/>
      <c r="QWL12" s="199"/>
      <c r="QWM12" s="199"/>
      <c r="QWN12" s="199"/>
      <c r="QWO12" s="199"/>
      <c r="QWP12" s="199"/>
      <c r="QWQ12" s="199"/>
      <c r="QWR12" s="199"/>
      <c r="QWS12" s="199"/>
      <c r="QWT12" s="199"/>
      <c r="QWU12" s="199"/>
      <c r="QWV12" s="199"/>
      <c r="QWW12" s="199"/>
      <c r="QWX12" s="199"/>
      <c r="QWY12" s="199"/>
      <c r="QWZ12" s="199"/>
      <c r="QXA12" s="199"/>
      <c r="QXB12" s="199"/>
      <c r="QXC12" s="199"/>
      <c r="QXD12" s="199"/>
      <c r="QXE12" s="199"/>
      <c r="QXF12" s="199"/>
      <c r="QXG12" s="199"/>
      <c r="QXH12" s="199"/>
      <c r="QXI12" s="199"/>
      <c r="QXJ12" s="199"/>
      <c r="QXK12" s="199"/>
      <c r="QXL12" s="199"/>
      <c r="QXM12" s="199"/>
      <c r="QXN12" s="199"/>
      <c r="QXO12" s="199"/>
      <c r="QXP12" s="199"/>
      <c r="QXQ12" s="199"/>
      <c r="QXR12" s="199"/>
      <c r="QXS12" s="199"/>
      <c r="QXT12" s="199"/>
      <c r="QXU12" s="199"/>
      <c r="QXV12" s="199"/>
      <c r="QXW12" s="199"/>
      <c r="QXX12" s="199"/>
      <c r="QXY12" s="199"/>
      <c r="QXZ12" s="199"/>
      <c r="QYA12" s="199"/>
      <c r="QYB12" s="199"/>
      <c r="QYC12" s="199"/>
      <c r="QYD12" s="199"/>
      <c r="QYE12" s="199"/>
      <c r="QYF12" s="199"/>
      <c r="QYG12" s="199"/>
      <c r="QYH12" s="199"/>
      <c r="QYI12" s="199"/>
      <c r="QYJ12" s="199"/>
      <c r="QYK12" s="199"/>
      <c r="QYL12" s="199"/>
      <c r="QYM12" s="199"/>
      <c r="QYN12" s="199"/>
      <c r="QYO12" s="199"/>
      <c r="QYP12" s="199"/>
      <c r="QYQ12" s="199"/>
      <c r="QYR12" s="199"/>
      <c r="QYS12" s="199"/>
      <c r="QYT12" s="199"/>
      <c r="QYU12" s="199"/>
      <c r="QYV12" s="199"/>
      <c r="QYW12" s="199"/>
      <c r="QYX12" s="199"/>
      <c r="QYY12" s="199"/>
      <c r="QYZ12" s="199"/>
      <c r="QZA12" s="199"/>
      <c r="QZB12" s="199"/>
      <c r="QZC12" s="199"/>
      <c r="QZD12" s="199"/>
      <c r="QZE12" s="199"/>
      <c r="QZF12" s="199"/>
      <c r="QZG12" s="199"/>
      <c r="QZH12" s="199"/>
      <c r="QZI12" s="199"/>
      <c r="QZJ12" s="199"/>
      <c r="QZK12" s="199"/>
      <c r="QZL12" s="199"/>
      <c r="QZM12" s="199"/>
      <c r="QZN12" s="199"/>
      <c r="QZO12" s="199"/>
      <c r="QZP12" s="199"/>
      <c r="QZQ12" s="199"/>
      <c r="QZR12" s="199"/>
      <c r="QZS12" s="199"/>
      <c r="QZT12" s="199"/>
      <c r="QZU12" s="199"/>
      <c r="QZV12" s="199"/>
      <c r="QZW12" s="199"/>
      <c r="QZX12" s="199"/>
      <c r="QZY12" s="199"/>
      <c r="QZZ12" s="199"/>
      <c r="RAA12" s="199"/>
      <c r="RAB12" s="199"/>
      <c r="RAC12" s="199"/>
      <c r="RAD12" s="199"/>
      <c r="RAE12" s="199"/>
      <c r="RAF12" s="199"/>
      <c r="RAG12" s="199"/>
      <c r="RAH12" s="199"/>
      <c r="RAI12" s="199"/>
      <c r="RAJ12" s="199"/>
      <c r="RAK12" s="199"/>
      <c r="RAL12" s="199"/>
      <c r="RAM12" s="199"/>
      <c r="RAN12" s="199"/>
      <c r="RAO12" s="199"/>
      <c r="RAP12" s="199"/>
      <c r="RAQ12" s="199"/>
      <c r="RAR12" s="199"/>
      <c r="RAS12" s="199"/>
      <c r="RAT12" s="199"/>
      <c r="RAU12" s="199"/>
      <c r="RAV12" s="199"/>
      <c r="RAW12" s="199"/>
      <c r="RAX12" s="199"/>
      <c r="RAY12" s="199"/>
      <c r="RAZ12" s="199"/>
      <c r="RBA12" s="199"/>
      <c r="RBB12" s="199"/>
      <c r="RBC12" s="199"/>
      <c r="RBD12" s="199"/>
      <c r="RBE12" s="199"/>
      <c r="RBF12" s="199"/>
      <c r="RBG12" s="199"/>
      <c r="RBH12" s="199"/>
      <c r="RBI12" s="199"/>
      <c r="RBJ12" s="199"/>
      <c r="RBK12" s="199"/>
      <c r="RBL12" s="199"/>
      <c r="RBM12" s="199"/>
      <c r="RBN12" s="199"/>
      <c r="RBO12" s="199"/>
      <c r="RBP12" s="199"/>
      <c r="RBQ12" s="199"/>
      <c r="RBR12" s="199"/>
      <c r="RBS12" s="199"/>
      <c r="RBT12" s="199"/>
      <c r="RBU12" s="199"/>
      <c r="RBV12" s="199"/>
      <c r="RBW12" s="199"/>
      <c r="RBX12" s="199"/>
      <c r="RBY12" s="199"/>
      <c r="RBZ12" s="199"/>
      <c r="RCA12" s="199"/>
      <c r="RCB12" s="199"/>
      <c r="RCC12" s="199"/>
      <c r="RCD12" s="199"/>
      <c r="RCE12" s="199"/>
      <c r="RCF12" s="199"/>
      <c r="RCG12" s="199"/>
      <c r="RCH12" s="199"/>
      <c r="RCI12" s="199"/>
      <c r="RCJ12" s="199"/>
      <c r="RCK12" s="199"/>
      <c r="RCL12" s="199"/>
      <c r="RCM12" s="199"/>
      <c r="RCN12" s="199"/>
      <c r="RCO12" s="199"/>
      <c r="RCP12" s="199"/>
      <c r="RCQ12" s="199"/>
      <c r="RCR12" s="199"/>
      <c r="RCS12" s="199"/>
      <c r="RCT12" s="199"/>
      <c r="RCU12" s="199"/>
      <c r="RCV12" s="199"/>
      <c r="RCW12" s="199"/>
      <c r="RCX12" s="199"/>
      <c r="RCY12" s="199"/>
      <c r="RCZ12" s="199"/>
      <c r="RDA12" s="199"/>
      <c r="RDB12" s="199"/>
      <c r="RDC12" s="199"/>
      <c r="RDD12" s="199"/>
      <c r="RDE12" s="199"/>
      <c r="RDF12" s="199"/>
      <c r="RDG12" s="199"/>
      <c r="RDH12" s="199"/>
      <c r="RDI12" s="199"/>
      <c r="RDJ12" s="199"/>
      <c r="RDK12" s="199"/>
      <c r="RDL12" s="199"/>
      <c r="RDM12" s="199"/>
      <c r="RDN12" s="199"/>
      <c r="RDO12" s="199"/>
      <c r="RDP12" s="199"/>
      <c r="RDQ12" s="199"/>
      <c r="RDR12" s="199"/>
      <c r="RDS12" s="199"/>
      <c r="RDT12" s="199"/>
      <c r="RDU12" s="199"/>
      <c r="RDV12" s="199"/>
      <c r="RDW12" s="199"/>
      <c r="RDX12" s="199"/>
      <c r="RDY12" s="199"/>
      <c r="RDZ12" s="199"/>
      <c r="REA12" s="199"/>
      <c r="REB12" s="199"/>
      <c r="REC12" s="199"/>
      <c r="RED12" s="199"/>
      <c r="REE12" s="199"/>
      <c r="REF12" s="199"/>
      <c r="REG12" s="199"/>
      <c r="REH12" s="199"/>
      <c r="REI12" s="199"/>
      <c r="REJ12" s="199"/>
      <c r="REK12" s="199"/>
      <c r="REL12" s="199"/>
      <c r="REM12" s="199"/>
      <c r="REN12" s="199"/>
      <c r="REO12" s="199"/>
      <c r="REP12" s="199"/>
      <c r="REQ12" s="199"/>
      <c r="RER12" s="199"/>
      <c r="RES12" s="199"/>
      <c r="RET12" s="199"/>
      <c r="REU12" s="199"/>
      <c r="REV12" s="199"/>
      <c r="REW12" s="199"/>
      <c r="REX12" s="199"/>
      <c r="REY12" s="199"/>
      <c r="REZ12" s="199"/>
      <c r="RFA12" s="199"/>
      <c r="RFB12" s="199"/>
      <c r="RFC12" s="199"/>
      <c r="RFD12" s="199"/>
      <c r="RFE12" s="199"/>
      <c r="RFF12" s="199"/>
      <c r="RFG12" s="199"/>
      <c r="RFH12" s="199"/>
      <c r="RFI12" s="199"/>
      <c r="RFJ12" s="199"/>
      <c r="RFK12" s="199"/>
      <c r="RFL12" s="199"/>
      <c r="RFM12" s="199"/>
      <c r="RFN12" s="199"/>
      <c r="RFO12" s="199"/>
      <c r="RFP12" s="199"/>
      <c r="RFQ12" s="199"/>
      <c r="RFR12" s="199"/>
      <c r="RFS12" s="199"/>
      <c r="RFT12" s="199"/>
      <c r="RFU12" s="199"/>
      <c r="RFV12" s="199"/>
      <c r="RFW12" s="199"/>
      <c r="RFX12" s="199"/>
      <c r="RFY12" s="199"/>
      <c r="RFZ12" s="199"/>
      <c r="RGA12" s="199"/>
      <c r="RGB12" s="199"/>
      <c r="RGC12" s="199"/>
      <c r="RGD12" s="199"/>
      <c r="RGE12" s="199"/>
      <c r="RGF12" s="199"/>
      <c r="RGG12" s="199"/>
      <c r="RGH12" s="199"/>
      <c r="RGI12" s="199"/>
      <c r="RGJ12" s="199"/>
      <c r="RGK12" s="199"/>
      <c r="RGL12" s="199"/>
      <c r="RGM12" s="199"/>
      <c r="RGN12" s="199"/>
      <c r="RGO12" s="199"/>
      <c r="RGP12" s="199"/>
      <c r="RGQ12" s="199"/>
      <c r="RGR12" s="199"/>
      <c r="RGS12" s="199"/>
      <c r="RGT12" s="199"/>
      <c r="RGU12" s="199"/>
      <c r="RGV12" s="199"/>
      <c r="RGW12" s="199"/>
      <c r="RGX12" s="199"/>
      <c r="RGY12" s="199"/>
      <c r="RGZ12" s="199"/>
      <c r="RHA12" s="199"/>
      <c r="RHB12" s="199"/>
      <c r="RHC12" s="199"/>
      <c r="RHD12" s="199"/>
      <c r="RHE12" s="199"/>
      <c r="RHF12" s="199"/>
      <c r="RHG12" s="199"/>
      <c r="RHH12" s="199"/>
      <c r="RHI12" s="199"/>
      <c r="RHJ12" s="199"/>
      <c r="RHK12" s="199"/>
      <c r="RHL12" s="199"/>
      <c r="RHM12" s="199"/>
      <c r="RHN12" s="199"/>
      <c r="RHO12" s="199"/>
      <c r="RHP12" s="199"/>
      <c r="RHQ12" s="199"/>
      <c r="RHR12" s="199"/>
      <c r="RHS12" s="199"/>
      <c r="RHT12" s="199"/>
      <c r="RHU12" s="199"/>
      <c r="RHV12" s="199"/>
      <c r="RHW12" s="199"/>
      <c r="RHX12" s="199"/>
      <c r="RHY12" s="199"/>
      <c r="RHZ12" s="199"/>
      <c r="RIA12" s="199"/>
      <c r="RIB12" s="199"/>
      <c r="RIC12" s="199"/>
      <c r="RID12" s="199"/>
      <c r="RIE12" s="199"/>
      <c r="RIF12" s="199"/>
      <c r="RIG12" s="199"/>
      <c r="RIH12" s="199"/>
      <c r="RII12" s="199"/>
      <c r="RIJ12" s="199"/>
      <c r="RIK12" s="199"/>
      <c r="RIL12" s="199"/>
      <c r="RIM12" s="199"/>
      <c r="RIN12" s="199"/>
      <c r="RIO12" s="199"/>
      <c r="RIP12" s="199"/>
      <c r="RIQ12" s="199"/>
      <c r="RIR12" s="199"/>
      <c r="RIS12" s="199"/>
      <c r="RIT12" s="199"/>
      <c r="RIU12" s="199"/>
      <c r="RIV12" s="199"/>
      <c r="RIW12" s="199"/>
      <c r="RIX12" s="199"/>
      <c r="RIY12" s="199"/>
      <c r="RIZ12" s="199"/>
      <c r="RJA12" s="199"/>
      <c r="RJB12" s="199"/>
      <c r="RJC12" s="199"/>
      <c r="RJD12" s="199"/>
      <c r="RJE12" s="199"/>
      <c r="RJF12" s="199"/>
      <c r="RJG12" s="199"/>
      <c r="RJH12" s="199"/>
      <c r="RJI12" s="199"/>
      <c r="RJJ12" s="199"/>
      <c r="RJK12" s="199"/>
      <c r="RJL12" s="199"/>
      <c r="RJM12" s="199"/>
      <c r="RJN12" s="199"/>
      <c r="RJO12" s="199"/>
      <c r="RJP12" s="199"/>
      <c r="RJQ12" s="199"/>
      <c r="RJR12" s="199"/>
      <c r="RJS12" s="199"/>
      <c r="RJT12" s="199"/>
      <c r="RJU12" s="199"/>
      <c r="RJV12" s="199"/>
      <c r="RJW12" s="199"/>
      <c r="RJX12" s="199"/>
      <c r="RJY12" s="199"/>
      <c r="RJZ12" s="199"/>
      <c r="RKA12" s="199"/>
      <c r="RKB12" s="199"/>
      <c r="RKC12" s="199"/>
      <c r="RKD12" s="199"/>
      <c r="RKE12" s="199"/>
      <c r="RKF12" s="199"/>
      <c r="RKG12" s="199"/>
      <c r="RKH12" s="199"/>
      <c r="RKI12" s="199"/>
      <c r="RKJ12" s="199"/>
      <c r="RKK12" s="199"/>
      <c r="RKL12" s="199"/>
      <c r="RKM12" s="199"/>
      <c r="RKN12" s="199"/>
      <c r="RKO12" s="199"/>
      <c r="RKP12" s="199"/>
      <c r="RKQ12" s="199"/>
      <c r="RKR12" s="199"/>
      <c r="RKS12" s="199"/>
      <c r="RKT12" s="199"/>
      <c r="RKU12" s="199"/>
      <c r="RKV12" s="199"/>
      <c r="RKW12" s="199"/>
      <c r="RKX12" s="199"/>
      <c r="RKY12" s="199"/>
      <c r="RKZ12" s="199"/>
      <c r="RLA12" s="199"/>
      <c r="RLB12" s="199"/>
      <c r="RLC12" s="199"/>
      <c r="RLD12" s="199"/>
      <c r="RLE12" s="199"/>
      <c r="RLF12" s="199"/>
      <c r="RLG12" s="199"/>
      <c r="RLH12" s="199"/>
      <c r="RLI12" s="199"/>
      <c r="RLJ12" s="199"/>
      <c r="RLK12" s="199"/>
      <c r="RLL12" s="199"/>
      <c r="RLM12" s="199"/>
      <c r="RLN12" s="199"/>
      <c r="RLO12" s="199"/>
      <c r="RLP12" s="199"/>
      <c r="RLQ12" s="199"/>
      <c r="RLR12" s="199"/>
      <c r="RLS12" s="199"/>
      <c r="RLT12" s="199"/>
      <c r="RLU12" s="199"/>
      <c r="RLV12" s="199"/>
      <c r="RLW12" s="199"/>
      <c r="RLX12" s="199"/>
      <c r="RLY12" s="199"/>
      <c r="RLZ12" s="199"/>
      <c r="RMA12" s="199"/>
      <c r="RMB12" s="199"/>
      <c r="RMC12" s="199"/>
      <c r="RMD12" s="199"/>
      <c r="RME12" s="199"/>
      <c r="RMF12" s="199"/>
      <c r="RMG12" s="199"/>
      <c r="RMH12" s="199"/>
      <c r="RMI12" s="199"/>
      <c r="RMJ12" s="199"/>
      <c r="RMK12" s="199"/>
      <c r="RML12" s="199"/>
      <c r="RMM12" s="199"/>
      <c r="RMN12" s="199"/>
      <c r="RMO12" s="199"/>
      <c r="RMP12" s="199"/>
      <c r="RMQ12" s="199"/>
      <c r="RMR12" s="199"/>
      <c r="RMS12" s="199"/>
      <c r="RMT12" s="199"/>
      <c r="RMU12" s="199"/>
      <c r="RMV12" s="199"/>
      <c r="RMW12" s="199"/>
      <c r="RMX12" s="199"/>
      <c r="RMY12" s="199"/>
      <c r="RMZ12" s="199"/>
      <c r="RNA12" s="199"/>
      <c r="RNB12" s="199"/>
      <c r="RNC12" s="199"/>
      <c r="RND12" s="199"/>
      <c r="RNE12" s="199"/>
      <c r="RNF12" s="199"/>
      <c r="RNG12" s="199"/>
      <c r="RNH12" s="199"/>
      <c r="RNI12" s="199"/>
      <c r="RNJ12" s="199"/>
      <c r="RNK12" s="199"/>
      <c r="RNL12" s="199"/>
      <c r="RNM12" s="199"/>
      <c r="RNN12" s="199"/>
      <c r="RNO12" s="199"/>
      <c r="RNP12" s="199"/>
      <c r="RNQ12" s="199"/>
      <c r="RNR12" s="199"/>
      <c r="RNS12" s="199"/>
      <c r="RNT12" s="199"/>
      <c r="RNU12" s="199"/>
      <c r="RNV12" s="199"/>
      <c r="RNW12" s="199"/>
      <c r="RNX12" s="199"/>
      <c r="RNY12" s="199"/>
      <c r="RNZ12" s="199"/>
      <c r="ROA12" s="199"/>
      <c r="ROB12" s="199"/>
      <c r="ROC12" s="199"/>
      <c r="ROD12" s="199"/>
      <c r="ROE12" s="199"/>
      <c r="ROF12" s="199"/>
      <c r="ROG12" s="199"/>
      <c r="ROH12" s="199"/>
      <c r="ROI12" s="199"/>
      <c r="ROJ12" s="199"/>
      <c r="ROK12" s="199"/>
      <c r="ROL12" s="199"/>
      <c r="ROM12" s="199"/>
      <c r="RON12" s="199"/>
      <c r="ROO12" s="199"/>
      <c r="ROP12" s="199"/>
      <c r="ROQ12" s="199"/>
      <c r="ROR12" s="199"/>
      <c r="ROS12" s="199"/>
      <c r="ROT12" s="199"/>
      <c r="ROU12" s="199"/>
      <c r="ROV12" s="199"/>
      <c r="ROW12" s="199"/>
      <c r="ROX12" s="199"/>
      <c r="ROY12" s="199"/>
      <c r="ROZ12" s="199"/>
      <c r="RPA12" s="199"/>
      <c r="RPB12" s="199"/>
      <c r="RPC12" s="199"/>
      <c r="RPD12" s="199"/>
      <c r="RPE12" s="199"/>
      <c r="RPF12" s="199"/>
      <c r="RPG12" s="199"/>
      <c r="RPH12" s="199"/>
      <c r="RPI12" s="199"/>
      <c r="RPJ12" s="199"/>
      <c r="RPK12" s="199"/>
      <c r="RPL12" s="199"/>
      <c r="RPM12" s="199"/>
      <c r="RPN12" s="199"/>
      <c r="RPO12" s="199"/>
      <c r="RPP12" s="199"/>
      <c r="RPQ12" s="199"/>
      <c r="RPR12" s="199"/>
      <c r="RPS12" s="199"/>
      <c r="RPT12" s="199"/>
      <c r="RPU12" s="199"/>
      <c r="RPV12" s="199"/>
      <c r="RPW12" s="199"/>
      <c r="RPX12" s="199"/>
      <c r="RPY12" s="199"/>
      <c r="RPZ12" s="199"/>
      <c r="RQA12" s="199"/>
      <c r="RQB12" s="199"/>
      <c r="RQC12" s="199"/>
      <c r="RQD12" s="199"/>
      <c r="RQE12" s="199"/>
      <c r="RQF12" s="199"/>
      <c r="RQG12" s="199"/>
      <c r="RQH12" s="199"/>
      <c r="RQI12" s="199"/>
      <c r="RQJ12" s="199"/>
      <c r="RQK12" s="199"/>
      <c r="RQL12" s="199"/>
      <c r="RQM12" s="199"/>
      <c r="RQN12" s="199"/>
      <c r="RQO12" s="199"/>
      <c r="RQP12" s="199"/>
      <c r="RQQ12" s="199"/>
      <c r="RQR12" s="199"/>
      <c r="RQS12" s="199"/>
      <c r="RQT12" s="199"/>
      <c r="RQU12" s="199"/>
      <c r="RQV12" s="199"/>
      <c r="RQW12" s="199"/>
      <c r="RQX12" s="199"/>
      <c r="RQY12" s="199"/>
      <c r="RQZ12" s="199"/>
      <c r="RRA12" s="199"/>
      <c r="RRB12" s="199"/>
      <c r="RRC12" s="199"/>
      <c r="RRD12" s="199"/>
      <c r="RRE12" s="199"/>
      <c r="RRF12" s="199"/>
      <c r="RRG12" s="199"/>
      <c r="RRH12" s="199"/>
      <c r="RRI12" s="199"/>
      <c r="RRJ12" s="199"/>
      <c r="RRK12" s="199"/>
      <c r="RRL12" s="199"/>
      <c r="RRM12" s="199"/>
      <c r="RRN12" s="199"/>
      <c r="RRO12" s="199"/>
      <c r="RRP12" s="199"/>
      <c r="RRQ12" s="199"/>
      <c r="RRR12" s="199"/>
      <c r="RRS12" s="199"/>
      <c r="RRT12" s="199"/>
      <c r="RRU12" s="199"/>
      <c r="RRV12" s="199"/>
      <c r="RRW12" s="199"/>
      <c r="RRX12" s="199"/>
      <c r="RRY12" s="199"/>
      <c r="RRZ12" s="199"/>
      <c r="RSA12" s="199"/>
      <c r="RSB12" s="199"/>
      <c r="RSC12" s="199"/>
      <c r="RSD12" s="199"/>
      <c r="RSE12" s="199"/>
      <c r="RSF12" s="199"/>
      <c r="RSG12" s="199"/>
      <c r="RSH12" s="199"/>
      <c r="RSI12" s="199"/>
      <c r="RSJ12" s="199"/>
      <c r="RSK12" s="199"/>
      <c r="RSL12" s="199"/>
      <c r="RSM12" s="199"/>
      <c r="RSN12" s="199"/>
      <c r="RSO12" s="199"/>
      <c r="RSP12" s="199"/>
      <c r="RSQ12" s="199"/>
      <c r="RSR12" s="199"/>
      <c r="RSS12" s="199"/>
      <c r="RST12" s="199"/>
      <c r="RSU12" s="199"/>
      <c r="RSV12" s="199"/>
      <c r="RSW12" s="199"/>
      <c r="RSX12" s="199"/>
      <c r="RSY12" s="199"/>
      <c r="RSZ12" s="199"/>
      <c r="RTA12" s="199"/>
      <c r="RTB12" s="199"/>
      <c r="RTC12" s="199"/>
      <c r="RTD12" s="199"/>
      <c r="RTE12" s="199"/>
      <c r="RTF12" s="199"/>
      <c r="RTG12" s="199"/>
      <c r="RTH12" s="199"/>
      <c r="RTI12" s="199"/>
      <c r="RTJ12" s="199"/>
      <c r="RTK12" s="199"/>
      <c r="RTL12" s="199"/>
      <c r="RTM12" s="199"/>
      <c r="RTN12" s="199"/>
      <c r="RTO12" s="199"/>
      <c r="RTP12" s="199"/>
      <c r="RTQ12" s="199"/>
      <c r="RTR12" s="199"/>
      <c r="RTS12" s="199"/>
      <c r="RTT12" s="199"/>
      <c r="RTU12" s="199"/>
      <c r="RTV12" s="199"/>
      <c r="RTW12" s="199"/>
      <c r="RTX12" s="199"/>
      <c r="RTY12" s="199"/>
      <c r="RTZ12" s="199"/>
      <c r="RUA12" s="199"/>
      <c r="RUB12" s="199"/>
      <c r="RUC12" s="199"/>
      <c r="RUD12" s="199"/>
      <c r="RUE12" s="199"/>
      <c r="RUF12" s="199"/>
      <c r="RUG12" s="199"/>
      <c r="RUH12" s="199"/>
      <c r="RUI12" s="199"/>
      <c r="RUJ12" s="199"/>
      <c r="RUK12" s="199"/>
      <c r="RUL12" s="199"/>
      <c r="RUM12" s="199"/>
      <c r="RUN12" s="199"/>
      <c r="RUO12" s="199"/>
      <c r="RUP12" s="199"/>
      <c r="RUQ12" s="199"/>
      <c r="RUR12" s="199"/>
      <c r="RUS12" s="199"/>
      <c r="RUT12" s="199"/>
      <c r="RUU12" s="199"/>
      <c r="RUV12" s="199"/>
      <c r="RUW12" s="199"/>
      <c r="RUX12" s="199"/>
      <c r="RUY12" s="199"/>
      <c r="RUZ12" s="199"/>
      <c r="RVA12" s="199"/>
      <c r="RVB12" s="199"/>
      <c r="RVC12" s="199"/>
      <c r="RVD12" s="199"/>
      <c r="RVE12" s="199"/>
      <c r="RVF12" s="199"/>
      <c r="RVG12" s="199"/>
      <c r="RVH12" s="199"/>
      <c r="RVI12" s="199"/>
      <c r="RVJ12" s="199"/>
      <c r="RVK12" s="199"/>
      <c r="RVL12" s="199"/>
      <c r="RVM12" s="199"/>
      <c r="RVN12" s="199"/>
      <c r="RVO12" s="199"/>
      <c r="RVP12" s="199"/>
      <c r="RVQ12" s="199"/>
      <c r="RVR12" s="199"/>
      <c r="RVS12" s="199"/>
      <c r="RVT12" s="199"/>
      <c r="RVU12" s="199"/>
      <c r="RVV12" s="199"/>
      <c r="RVW12" s="199"/>
      <c r="RVX12" s="199"/>
      <c r="RVY12" s="199"/>
      <c r="RVZ12" s="199"/>
      <c r="RWA12" s="199"/>
      <c r="RWB12" s="199"/>
      <c r="RWC12" s="199"/>
      <c r="RWD12" s="199"/>
      <c r="RWE12" s="199"/>
      <c r="RWF12" s="199"/>
      <c r="RWG12" s="199"/>
      <c r="RWH12" s="199"/>
      <c r="RWI12" s="199"/>
      <c r="RWJ12" s="199"/>
      <c r="RWK12" s="199"/>
      <c r="RWL12" s="199"/>
      <c r="RWM12" s="199"/>
      <c r="RWN12" s="199"/>
      <c r="RWO12" s="199"/>
      <c r="RWP12" s="199"/>
      <c r="RWQ12" s="199"/>
      <c r="RWR12" s="199"/>
      <c r="RWS12" s="199"/>
      <c r="RWT12" s="199"/>
      <c r="RWU12" s="199"/>
      <c r="RWV12" s="199"/>
      <c r="RWW12" s="199"/>
      <c r="RWX12" s="199"/>
      <c r="RWY12" s="199"/>
      <c r="RWZ12" s="199"/>
      <c r="RXA12" s="199"/>
      <c r="RXB12" s="199"/>
      <c r="RXC12" s="199"/>
      <c r="RXD12" s="199"/>
      <c r="RXE12" s="199"/>
      <c r="RXF12" s="199"/>
      <c r="RXG12" s="199"/>
      <c r="RXH12" s="199"/>
      <c r="RXI12" s="199"/>
      <c r="RXJ12" s="199"/>
      <c r="RXK12" s="199"/>
      <c r="RXL12" s="199"/>
      <c r="RXM12" s="199"/>
      <c r="RXN12" s="199"/>
      <c r="RXO12" s="199"/>
      <c r="RXP12" s="199"/>
      <c r="RXQ12" s="199"/>
      <c r="RXR12" s="199"/>
      <c r="RXS12" s="199"/>
      <c r="RXT12" s="199"/>
      <c r="RXU12" s="199"/>
      <c r="RXV12" s="199"/>
      <c r="RXW12" s="199"/>
      <c r="RXX12" s="199"/>
      <c r="RXY12" s="199"/>
      <c r="RXZ12" s="199"/>
      <c r="RYA12" s="199"/>
      <c r="RYB12" s="199"/>
      <c r="RYC12" s="199"/>
      <c r="RYD12" s="199"/>
      <c r="RYE12" s="199"/>
      <c r="RYF12" s="199"/>
      <c r="RYG12" s="199"/>
      <c r="RYH12" s="199"/>
      <c r="RYI12" s="199"/>
      <c r="RYJ12" s="199"/>
      <c r="RYK12" s="199"/>
      <c r="RYL12" s="199"/>
      <c r="RYM12" s="199"/>
      <c r="RYN12" s="199"/>
      <c r="RYO12" s="199"/>
      <c r="RYP12" s="199"/>
      <c r="RYQ12" s="199"/>
      <c r="RYR12" s="199"/>
      <c r="RYS12" s="199"/>
      <c r="RYT12" s="199"/>
      <c r="RYU12" s="199"/>
      <c r="RYV12" s="199"/>
      <c r="RYW12" s="199"/>
      <c r="RYX12" s="199"/>
      <c r="RYY12" s="199"/>
      <c r="RYZ12" s="199"/>
      <c r="RZA12" s="199"/>
      <c r="RZB12" s="199"/>
      <c r="RZC12" s="199"/>
      <c r="RZD12" s="199"/>
      <c r="RZE12" s="199"/>
      <c r="RZF12" s="199"/>
      <c r="RZG12" s="199"/>
      <c r="RZH12" s="199"/>
      <c r="RZI12" s="199"/>
      <c r="RZJ12" s="199"/>
      <c r="RZK12" s="199"/>
      <c r="RZL12" s="199"/>
      <c r="RZM12" s="199"/>
      <c r="RZN12" s="199"/>
      <c r="RZO12" s="199"/>
      <c r="RZP12" s="199"/>
      <c r="RZQ12" s="199"/>
      <c r="RZR12" s="199"/>
      <c r="RZS12" s="199"/>
      <c r="RZT12" s="199"/>
      <c r="RZU12" s="199"/>
      <c r="RZV12" s="199"/>
      <c r="RZW12" s="199"/>
      <c r="RZX12" s="199"/>
      <c r="RZY12" s="199"/>
      <c r="RZZ12" s="199"/>
      <c r="SAA12" s="199"/>
      <c r="SAB12" s="199"/>
      <c r="SAC12" s="199"/>
      <c r="SAD12" s="199"/>
      <c r="SAE12" s="199"/>
      <c r="SAF12" s="199"/>
      <c r="SAG12" s="199"/>
      <c r="SAH12" s="199"/>
      <c r="SAI12" s="199"/>
      <c r="SAJ12" s="199"/>
      <c r="SAK12" s="199"/>
      <c r="SAL12" s="199"/>
      <c r="SAM12" s="199"/>
      <c r="SAN12" s="199"/>
      <c r="SAO12" s="199"/>
      <c r="SAP12" s="199"/>
      <c r="SAQ12" s="199"/>
      <c r="SAR12" s="199"/>
      <c r="SAS12" s="199"/>
      <c r="SAT12" s="199"/>
      <c r="SAU12" s="199"/>
      <c r="SAV12" s="199"/>
      <c r="SAW12" s="199"/>
      <c r="SAX12" s="199"/>
      <c r="SAY12" s="199"/>
      <c r="SAZ12" s="199"/>
      <c r="SBA12" s="199"/>
      <c r="SBB12" s="199"/>
      <c r="SBC12" s="199"/>
      <c r="SBD12" s="199"/>
      <c r="SBE12" s="199"/>
      <c r="SBF12" s="199"/>
      <c r="SBG12" s="199"/>
      <c r="SBH12" s="199"/>
      <c r="SBI12" s="199"/>
      <c r="SBJ12" s="199"/>
      <c r="SBK12" s="199"/>
      <c r="SBL12" s="199"/>
      <c r="SBM12" s="199"/>
      <c r="SBN12" s="199"/>
      <c r="SBO12" s="199"/>
      <c r="SBP12" s="199"/>
      <c r="SBQ12" s="199"/>
      <c r="SBR12" s="199"/>
      <c r="SBS12" s="199"/>
      <c r="SBT12" s="199"/>
      <c r="SBU12" s="199"/>
      <c r="SBV12" s="199"/>
      <c r="SBW12" s="199"/>
      <c r="SBX12" s="199"/>
      <c r="SBY12" s="199"/>
      <c r="SBZ12" s="199"/>
      <c r="SCA12" s="199"/>
      <c r="SCB12" s="199"/>
      <c r="SCC12" s="199"/>
      <c r="SCD12" s="199"/>
      <c r="SCE12" s="199"/>
      <c r="SCF12" s="199"/>
      <c r="SCG12" s="199"/>
      <c r="SCH12" s="199"/>
      <c r="SCI12" s="199"/>
      <c r="SCJ12" s="199"/>
      <c r="SCK12" s="199"/>
      <c r="SCL12" s="199"/>
      <c r="SCM12" s="199"/>
      <c r="SCN12" s="199"/>
      <c r="SCO12" s="199"/>
      <c r="SCP12" s="199"/>
      <c r="SCQ12" s="199"/>
      <c r="SCR12" s="199"/>
      <c r="SCS12" s="199"/>
      <c r="SCT12" s="199"/>
      <c r="SCU12" s="199"/>
      <c r="SCV12" s="199"/>
      <c r="SCW12" s="199"/>
      <c r="SCX12" s="199"/>
      <c r="SCY12" s="199"/>
      <c r="SCZ12" s="199"/>
      <c r="SDA12" s="199"/>
      <c r="SDB12" s="199"/>
      <c r="SDC12" s="199"/>
      <c r="SDD12" s="199"/>
      <c r="SDE12" s="199"/>
      <c r="SDF12" s="199"/>
      <c r="SDG12" s="199"/>
      <c r="SDH12" s="199"/>
      <c r="SDI12" s="199"/>
      <c r="SDJ12" s="199"/>
      <c r="SDK12" s="199"/>
      <c r="SDL12" s="199"/>
      <c r="SDM12" s="199"/>
      <c r="SDN12" s="199"/>
      <c r="SDO12" s="199"/>
      <c r="SDP12" s="199"/>
      <c r="SDQ12" s="199"/>
      <c r="SDR12" s="199"/>
      <c r="SDS12" s="199"/>
      <c r="SDT12" s="199"/>
      <c r="SDU12" s="199"/>
      <c r="SDV12" s="199"/>
      <c r="SDW12" s="199"/>
      <c r="SDX12" s="199"/>
      <c r="SDY12" s="199"/>
      <c r="SDZ12" s="199"/>
      <c r="SEA12" s="199"/>
      <c r="SEB12" s="199"/>
      <c r="SEC12" s="199"/>
      <c r="SED12" s="199"/>
      <c r="SEE12" s="199"/>
      <c r="SEF12" s="199"/>
      <c r="SEG12" s="199"/>
      <c r="SEH12" s="199"/>
      <c r="SEI12" s="199"/>
      <c r="SEJ12" s="199"/>
      <c r="SEK12" s="199"/>
      <c r="SEL12" s="199"/>
      <c r="SEM12" s="199"/>
      <c r="SEN12" s="199"/>
      <c r="SEO12" s="199"/>
      <c r="SEP12" s="199"/>
      <c r="SEQ12" s="199"/>
      <c r="SER12" s="199"/>
      <c r="SES12" s="199"/>
      <c r="SET12" s="199"/>
      <c r="SEU12" s="199"/>
      <c r="SEV12" s="199"/>
      <c r="SEW12" s="199"/>
      <c r="SEX12" s="199"/>
      <c r="SEY12" s="199"/>
      <c r="SEZ12" s="199"/>
      <c r="SFA12" s="199"/>
      <c r="SFB12" s="199"/>
      <c r="SFC12" s="199"/>
      <c r="SFD12" s="199"/>
      <c r="SFE12" s="199"/>
      <c r="SFF12" s="199"/>
      <c r="SFG12" s="199"/>
      <c r="SFH12" s="199"/>
      <c r="SFI12" s="199"/>
      <c r="SFJ12" s="199"/>
      <c r="SFK12" s="199"/>
      <c r="SFL12" s="199"/>
      <c r="SFM12" s="199"/>
      <c r="SFN12" s="199"/>
      <c r="SFO12" s="199"/>
      <c r="SFP12" s="199"/>
      <c r="SFQ12" s="199"/>
      <c r="SFR12" s="199"/>
      <c r="SFS12" s="199"/>
      <c r="SFT12" s="199"/>
      <c r="SFU12" s="199"/>
      <c r="SFV12" s="199"/>
      <c r="SFW12" s="199"/>
      <c r="SFX12" s="199"/>
      <c r="SFY12" s="199"/>
      <c r="SFZ12" s="199"/>
      <c r="SGA12" s="199"/>
      <c r="SGB12" s="199"/>
      <c r="SGC12" s="199"/>
      <c r="SGD12" s="199"/>
      <c r="SGE12" s="199"/>
      <c r="SGF12" s="199"/>
      <c r="SGG12" s="199"/>
      <c r="SGH12" s="199"/>
      <c r="SGI12" s="199"/>
      <c r="SGJ12" s="199"/>
      <c r="SGK12" s="199"/>
      <c r="SGL12" s="199"/>
      <c r="SGM12" s="199"/>
      <c r="SGN12" s="199"/>
      <c r="SGO12" s="199"/>
      <c r="SGP12" s="199"/>
      <c r="SGQ12" s="199"/>
      <c r="SGR12" s="199"/>
      <c r="SGS12" s="199"/>
      <c r="SGT12" s="199"/>
      <c r="SGU12" s="199"/>
      <c r="SGV12" s="199"/>
      <c r="SGW12" s="199"/>
      <c r="SGX12" s="199"/>
      <c r="SGY12" s="199"/>
      <c r="SGZ12" s="199"/>
      <c r="SHA12" s="199"/>
      <c r="SHB12" s="199"/>
      <c r="SHC12" s="199"/>
      <c r="SHD12" s="199"/>
      <c r="SHE12" s="199"/>
      <c r="SHF12" s="199"/>
      <c r="SHG12" s="199"/>
      <c r="SHH12" s="199"/>
      <c r="SHI12" s="199"/>
      <c r="SHJ12" s="199"/>
      <c r="SHK12" s="199"/>
      <c r="SHL12" s="199"/>
      <c r="SHM12" s="199"/>
      <c r="SHN12" s="199"/>
      <c r="SHO12" s="199"/>
      <c r="SHP12" s="199"/>
      <c r="SHQ12" s="199"/>
      <c r="SHR12" s="199"/>
      <c r="SHS12" s="199"/>
      <c r="SHT12" s="199"/>
      <c r="SHU12" s="199"/>
      <c r="SHV12" s="199"/>
      <c r="SHW12" s="199"/>
      <c r="SHX12" s="199"/>
      <c r="SHY12" s="199"/>
      <c r="SHZ12" s="199"/>
      <c r="SIA12" s="199"/>
      <c r="SIB12" s="199"/>
      <c r="SIC12" s="199"/>
      <c r="SID12" s="199"/>
      <c r="SIE12" s="199"/>
      <c r="SIF12" s="199"/>
      <c r="SIG12" s="199"/>
      <c r="SIH12" s="199"/>
      <c r="SII12" s="199"/>
      <c r="SIJ12" s="199"/>
      <c r="SIK12" s="199"/>
      <c r="SIL12" s="199"/>
      <c r="SIM12" s="199"/>
      <c r="SIN12" s="199"/>
      <c r="SIO12" s="199"/>
      <c r="SIP12" s="199"/>
      <c r="SIQ12" s="199"/>
      <c r="SIR12" s="199"/>
      <c r="SIS12" s="199"/>
      <c r="SIT12" s="199"/>
      <c r="SIU12" s="199"/>
      <c r="SIV12" s="199"/>
      <c r="SIW12" s="199"/>
      <c r="SIX12" s="199"/>
      <c r="SIY12" s="199"/>
      <c r="SIZ12" s="199"/>
      <c r="SJA12" s="199"/>
      <c r="SJB12" s="199"/>
      <c r="SJC12" s="199"/>
      <c r="SJD12" s="199"/>
      <c r="SJE12" s="199"/>
      <c r="SJF12" s="199"/>
      <c r="SJG12" s="199"/>
      <c r="SJH12" s="199"/>
      <c r="SJI12" s="199"/>
      <c r="SJJ12" s="199"/>
      <c r="SJK12" s="199"/>
      <c r="SJL12" s="199"/>
      <c r="SJM12" s="199"/>
      <c r="SJN12" s="199"/>
      <c r="SJO12" s="199"/>
      <c r="SJP12" s="199"/>
      <c r="SJQ12" s="199"/>
      <c r="SJR12" s="199"/>
      <c r="SJS12" s="199"/>
      <c r="SJT12" s="199"/>
      <c r="SJU12" s="199"/>
      <c r="SJV12" s="199"/>
      <c r="SJW12" s="199"/>
      <c r="SJX12" s="199"/>
      <c r="SJY12" s="199"/>
      <c r="SJZ12" s="199"/>
      <c r="SKA12" s="199"/>
      <c r="SKB12" s="199"/>
      <c r="SKC12" s="199"/>
      <c r="SKD12" s="199"/>
      <c r="SKE12" s="199"/>
      <c r="SKF12" s="199"/>
      <c r="SKG12" s="199"/>
      <c r="SKH12" s="199"/>
      <c r="SKI12" s="199"/>
      <c r="SKJ12" s="199"/>
      <c r="SKK12" s="199"/>
      <c r="SKL12" s="199"/>
      <c r="SKM12" s="199"/>
      <c r="SKN12" s="199"/>
      <c r="SKO12" s="199"/>
      <c r="SKP12" s="199"/>
      <c r="SKQ12" s="199"/>
      <c r="SKR12" s="199"/>
      <c r="SKS12" s="199"/>
      <c r="SKT12" s="199"/>
      <c r="SKU12" s="199"/>
      <c r="SKV12" s="199"/>
      <c r="SKW12" s="199"/>
      <c r="SKX12" s="199"/>
      <c r="SKY12" s="199"/>
      <c r="SKZ12" s="199"/>
      <c r="SLA12" s="199"/>
      <c r="SLB12" s="199"/>
      <c r="SLC12" s="199"/>
      <c r="SLD12" s="199"/>
      <c r="SLE12" s="199"/>
      <c r="SLF12" s="199"/>
      <c r="SLG12" s="199"/>
      <c r="SLH12" s="199"/>
      <c r="SLI12" s="199"/>
      <c r="SLJ12" s="199"/>
      <c r="SLK12" s="199"/>
      <c r="SLL12" s="199"/>
      <c r="SLM12" s="199"/>
      <c r="SLN12" s="199"/>
      <c r="SLO12" s="199"/>
      <c r="SLP12" s="199"/>
      <c r="SLQ12" s="199"/>
      <c r="SLR12" s="199"/>
      <c r="SLS12" s="199"/>
      <c r="SLT12" s="199"/>
      <c r="SLU12" s="199"/>
      <c r="SLV12" s="199"/>
      <c r="SLW12" s="199"/>
      <c r="SLX12" s="199"/>
      <c r="SLY12" s="199"/>
      <c r="SLZ12" s="199"/>
      <c r="SMA12" s="199"/>
      <c r="SMB12" s="199"/>
      <c r="SMC12" s="199"/>
      <c r="SMD12" s="199"/>
      <c r="SME12" s="199"/>
      <c r="SMF12" s="199"/>
      <c r="SMG12" s="199"/>
      <c r="SMH12" s="199"/>
      <c r="SMI12" s="199"/>
      <c r="SMJ12" s="199"/>
      <c r="SMK12" s="199"/>
      <c r="SML12" s="199"/>
      <c r="SMM12" s="199"/>
      <c r="SMN12" s="199"/>
      <c r="SMO12" s="199"/>
      <c r="SMP12" s="199"/>
      <c r="SMQ12" s="199"/>
      <c r="SMR12" s="199"/>
      <c r="SMS12" s="199"/>
      <c r="SMT12" s="199"/>
      <c r="SMU12" s="199"/>
      <c r="SMV12" s="199"/>
      <c r="SMW12" s="199"/>
      <c r="SMX12" s="199"/>
      <c r="SMY12" s="199"/>
      <c r="SMZ12" s="199"/>
      <c r="SNA12" s="199"/>
      <c r="SNB12" s="199"/>
      <c r="SNC12" s="199"/>
      <c r="SND12" s="199"/>
      <c r="SNE12" s="199"/>
      <c r="SNF12" s="199"/>
      <c r="SNG12" s="199"/>
      <c r="SNH12" s="199"/>
      <c r="SNI12" s="199"/>
      <c r="SNJ12" s="199"/>
      <c r="SNK12" s="199"/>
      <c r="SNL12" s="199"/>
      <c r="SNM12" s="199"/>
      <c r="SNN12" s="199"/>
      <c r="SNO12" s="199"/>
      <c r="SNP12" s="199"/>
      <c r="SNQ12" s="199"/>
      <c r="SNR12" s="199"/>
      <c r="SNS12" s="199"/>
      <c r="SNT12" s="199"/>
      <c r="SNU12" s="199"/>
      <c r="SNV12" s="199"/>
      <c r="SNW12" s="199"/>
      <c r="SNX12" s="199"/>
      <c r="SNY12" s="199"/>
      <c r="SNZ12" s="199"/>
      <c r="SOA12" s="199"/>
      <c r="SOB12" s="199"/>
      <c r="SOC12" s="199"/>
      <c r="SOD12" s="199"/>
      <c r="SOE12" s="199"/>
      <c r="SOF12" s="199"/>
      <c r="SOG12" s="199"/>
      <c r="SOH12" s="199"/>
      <c r="SOI12" s="199"/>
      <c r="SOJ12" s="199"/>
      <c r="SOK12" s="199"/>
      <c r="SOL12" s="199"/>
      <c r="SOM12" s="199"/>
      <c r="SON12" s="199"/>
      <c r="SOO12" s="199"/>
      <c r="SOP12" s="199"/>
      <c r="SOQ12" s="199"/>
      <c r="SOR12" s="199"/>
      <c r="SOS12" s="199"/>
      <c r="SOT12" s="199"/>
      <c r="SOU12" s="199"/>
      <c r="SOV12" s="199"/>
      <c r="SOW12" s="199"/>
      <c r="SOX12" s="199"/>
      <c r="SOY12" s="199"/>
      <c r="SOZ12" s="199"/>
      <c r="SPA12" s="199"/>
      <c r="SPB12" s="199"/>
      <c r="SPC12" s="199"/>
      <c r="SPD12" s="199"/>
      <c r="SPE12" s="199"/>
      <c r="SPF12" s="199"/>
      <c r="SPG12" s="199"/>
      <c r="SPH12" s="199"/>
      <c r="SPI12" s="199"/>
      <c r="SPJ12" s="199"/>
      <c r="SPK12" s="199"/>
      <c r="SPL12" s="199"/>
      <c r="SPM12" s="199"/>
      <c r="SPN12" s="199"/>
      <c r="SPO12" s="199"/>
      <c r="SPP12" s="199"/>
      <c r="SPQ12" s="199"/>
      <c r="SPR12" s="199"/>
      <c r="SPS12" s="199"/>
      <c r="SPT12" s="199"/>
      <c r="SPU12" s="199"/>
      <c r="SPV12" s="199"/>
      <c r="SPW12" s="199"/>
      <c r="SPX12" s="199"/>
      <c r="SPY12" s="199"/>
      <c r="SPZ12" s="199"/>
      <c r="SQA12" s="199"/>
      <c r="SQB12" s="199"/>
      <c r="SQC12" s="199"/>
      <c r="SQD12" s="199"/>
      <c r="SQE12" s="199"/>
      <c r="SQF12" s="199"/>
      <c r="SQG12" s="199"/>
      <c r="SQH12" s="199"/>
      <c r="SQI12" s="199"/>
      <c r="SQJ12" s="199"/>
      <c r="SQK12" s="199"/>
      <c r="SQL12" s="199"/>
      <c r="SQM12" s="199"/>
      <c r="SQN12" s="199"/>
      <c r="SQO12" s="199"/>
      <c r="SQP12" s="199"/>
      <c r="SQQ12" s="199"/>
      <c r="SQR12" s="199"/>
      <c r="SQS12" s="199"/>
      <c r="SQT12" s="199"/>
      <c r="SQU12" s="199"/>
      <c r="SQV12" s="199"/>
      <c r="SQW12" s="199"/>
      <c r="SQX12" s="199"/>
      <c r="SQY12" s="199"/>
      <c r="SQZ12" s="199"/>
      <c r="SRA12" s="199"/>
      <c r="SRB12" s="199"/>
      <c r="SRC12" s="199"/>
      <c r="SRD12" s="199"/>
      <c r="SRE12" s="199"/>
      <c r="SRF12" s="199"/>
      <c r="SRG12" s="199"/>
      <c r="SRH12" s="199"/>
      <c r="SRI12" s="199"/>
      <c r="SRJ12" s="199"/>
      <c r="SRK12" s="199"/>
      <c r="SRL12" s="199"/>
      <c r="SRM12" s="199"/>
      <c r="SRN12" s="199"/>
      <c r="SRO12" s="199"/>
      <c r="SRP12" s="199"/>
      <c r="SRQ12" s="199"/>
      <c r="SRR12" s="199"/>
      <c r="SRS12" s="199"/>
      <c r="SRT12" s="199"/>
      <c r="SRU12" s="199"/>
      <c r="SRV12" s="199"/>
      <c r="SRW12" s="199"/>
      <c r="SRX12" s="199"/>
      <c r="SRY12" s="199"/>
      <c r="SRZ12" s="199"/>
      <c r="SSA12" s="199"/>
      <c r="SSB12" s="199"/>
      <c r="SSC12" s="199"/>
      <c r="SSD12" s="199"/>
      <c r="SSE12" s="199"/>
      <c r="SSF12" s="199"/>
      <c r="SSG12" s="199"/>
      <c r="SSH12" s="199"/>
      <c r="SSI12" s="199"/>
      <c r="SSJ12" s="199"/>
      <c r="SSK12" s="199"/>
      <c r="SSL12" s="199"/>
      <c r="SSM12" s="199"/>
      <c r="SSN12" s="199"/>
      <c r="SSO12" s="199"/>
      <c r="SSP12" s="199"/>
      <c r="SSQ12" s="199"/>
      <c r="SSR12" s="199"/>
      <c r="SSS12" s="199"/>
      <c r="SST12" s="199"/>
      <c r="SSU12" s="199"/>
      <c r="SSV12" s="199"/>
      <c r="SSW12" s="199"/>
      <c r="SSX12" s="199"/>
      <c r="SSY12" s="199"/>
      <c r="SSZ12" s="199"/>
      <c r="STA12" s="199"/>
      <c r="STB12" s="199"/>
      <c r="STC12" s="199"/>
      <c r="STD12" s="199"/>
      <c r="STE12" s="199"/>
      <c r="STF12" s="199"/>
      <c r="STG12" s="199"/>
      <c r="STH12" s="199"/>
      <c r="STI12" s="199"/>
      <c r="STJ12" s="199"/>
      <c r="STK12" s="199"/>
      <c r="STL12" s="199"/>
      <c r="STM12" s="199"/>
      <c r="STN12" s="199"/>
      <c r="STO12" s="199"/>
      <c r="STP12" s="199"/>
      <c r="STQ12" s="199"/>
      <c r="STR12" s="199"/>
      <c r="STS12" s="199"/>
      <c r="STT12" s="199"/>
      <c r="STU12" s="199"/>
      <c r="STV12" s="199"/>
      <c r="STW12" s="199"/>
      <c r="STX12" s="199"/>
      <c r="STY12" s="199"/>
      <c r="STZ12" s="199"/>
      <c r="SUA12" s="199"/>
      <c r="SUB12" s="199"/>
      <c r="SUC12" s="199"/>
      <c r="SUD12" s="199"/>
      <c r="SUE12" s="199"/>
      <c r="SUF12" s="199"/>
      <c r="SUG12" s="199"/>
      <c r="SUH12" s="199"/>
      <c r="SUI12" s="199"/>
      <c r="SUJ12" s="199"/>
      <c r="SUK12" s="199"/>
      <c r="SUL12" s="199"/>
      <c r="SUM12" s="199"/>
      <c r="SUN12" s="199"/>
      <c r="SUO12" s="199"/>
      <c r="SUP12" s="199"/>
      <c r="SUQ12" s="199"/>
      <c r="SUR12" s="199"/>
      <c r="SUS12" s="199"/>
      <c r="SUT12" s="199"/>
      <c r="SUU12" s="199"/>
      <c r="SUV12" s="199"/>
      <c r="SUW12" s="199"/>
      <c r="SUX12" s="199"/>
      <c r="SUY12" s="199"/>
      <c r="SUZ12" s="199"/>
      <c r="SVA12" s="199"/>
      <c r="SVB12" s="199"/>
      <c r="SVC12" s="199"/>
      <c r="SVD12" s="199"/>
      <c r="SVE12" s="199"/>
      <c r="SVF12" s="199"/>
      <c r="SVG12" s="199"/>
      <c r="SVH12" s="199"/>
      <c r="SVI12" s="199"/>
      <c r="SVJ12" s="199"/>
      <c r="SVK12" s="199"/>
      <c r="SVL12" s="199"/>
      <c r="SVM12" s="199"/>
      <c r="SVN12" s="199"/>
      <c r="SVO12" s="199"/>
      <c r="SVP12" s="199"/>
      <c r="SVQ12" s="199"/>
      <c r="SVR12" s="199"/>
      <c r="SVS12" s="199"/>
      <c r="SVT12" s="199"/>
      <c r="SVU12" s="199"/>
      <c r="SVV12" s="199"/>
      <c r="SVW12" s="199"/>
      <c r="SVX12" s="199"/>
      <c r="SVY12" s="199"/>
      <c r="SVZ12" s="199"/>
      <c r="SWA12" s="199"/>
      <c r="SWB12" s="199"/>
      <c r="SWC12" s="199"/>
      <c r="SWD12" s="199"/>
      <c r="SWE12" s="199"/>
      <c r="SWF12" s="199"/>
      <c r="SWG12" s="199"/>
      <c r="SWH12" s="199"/>
      <c r="SWI12" s="199"/>
      <c r="SWJ12" s="199"/>
      <c r="SWK12" s="199"/>
      <c r="SWL12" s="199"/>
      <c r="SWM12" s="199"/>
      <c r="SWN12" s="199"/>
      <c r="SWO12" s="199"/>
      <c r="SWP12" s="199"/>
      <c r="SWQ12" s="199"/>
      <c r="SWR12" s="199"/>
      <c r="SWS12" s="199"/>
      <c r="SWT12" s="199"/>
      <c r="SWU12" s="199"/>
      <c r="SWV12" s="199"/>
      <c r="SWW12" s="199"/>
      <c r="SWX12" s="199"/>
      <c r="SWY12" s="199"/>
      <c r="SWZ12" s="199"/>
      <c r="SXA12" s="199"/>
      <c r="SXB12" s="199"/>
      <c r="SXC12" s="199"/>
      <c r="SXD12" s="199"/>
      <c r="SXE12" s="199"/>
      <c r="SXF12" s="199"/>
      <c r="SXG12" s="199"/>
      <c r="SXH12" s="199"/>
      <c r="SXI12" s="199"/>
      <c r="SXJ12" s="199"/>
      <c r="SXK12" s="199"/>
      <c r="SXL12" s="199"/>
      <c r="SXM12" s="199"/>
      <c r="SXN12" s="199"/>
      <c r="SXO12" s="199"/>
      <c r="SXP12" s="199"/>
      <c r="SXQ12" s="199"/>
      <c r="SXR12" s="199"/>
      <c r="SXS12" s="199"/>
      <c r="SXT12" s="199"/>
      <c r="SXU12" s="199"/>
      <c r="SXV12" s="199"/>
      <c r="SXW12" s="199"/>
      <c r="SXX12" s="199"/>
      <c r="SXY12" s="199"/>
      <c r="SXZ12" s="199"/>
      <c r="SYA12" s="199"/>
      <c r="SYB12" s="199"/>
      <c r="SYC12" s="199"/>
      <c r="SYD12" s="199"/>
      <c r="SYE12" s="199"/>
      <c r="SYF12" s="199"/>
      <c r="SYG12" s="199"/>
      <c r="SYH12" s="199"/>
      <c r="SYI12" s="199"/>
      <c r="SYJ12" s="199"/>
      <c r="SYK12" s="199"/>
      <c r="SYL12" s="199"/>
      <c r="SYM12" s="199"/>
      <c r="SYN12" s="199"/>
      <c r="SYO12" s="199"/>
      <c r="SYP12" s="199"/>
      <c r="SYQ12" s="199"/>
      <c r="SYR12" s="199"/>
      <c r="SYS12" s="199"/>
      <c r="SYT12" s="199"/>
      <c r="SYU12" s="199"/>
      <c r="SYV12" s="199"/>
      <c r="SYW12" s="199"/>
      <c r="SYX12" s="199"/>
      <c r="SYY12" s="199"/>
      <c r="SYZ12" s="199"/>
      <c r="SZA12" s="199"/>
      <c r="SZB12" s="199"/>
      <c r="SZC12" s="199"/>
      <c r="SZD12" s="199"/>
      <c r="SZE12" s="199"/>
      <c r="SZF12" s="199"/>
      <c r="SZG12" s="199"/>
      <c r="SZH12" s="199"/>
      <c r="SZI12" s="199"/>
      <c r="SZJ12" s="199"/>
      <c r="SZK12" s="199"/>
      <c r="SZL12" s="199"/>
      <c r="SZM12" s="199"/>
      <c r="SZN12" s="199"/>
      <c r="SZO12" s="199"/>
      <c r="SZP12" s="199"/>
      <c r="SZQ12" s="199"/>
      <c r="SZR12" s="199"/>
      <c r="SZS12" s="199"/>
      <c r="SZT12" s="199"/>
      <c r="SZU12" s="199"/>
      <c r="SZV12" s="199"/>
      <c r="SZW12" s="199"/>
      <c r="SZX12" s="199"/>
      <c r="SZY12" s="199"/>
      <c r="SZZ12" s="199"/>
      <c r="TAA12" s="199"/>
      <c r="TAB12" s="199"/>
      <c r="TAC12" s="199"/>
      <c r="TAD12" s="199"/>
      <c r="TAE12" s="199"/>
      <c r="TAF12" s="199"/>
      <c r="TAG12" s="199"/>
      <c r="TAH12" s="199"/>
      <c r="TAI12" s="199"/>
      <c r="TAJ12" s="199"/>
      <c r="TAK12" s="199"/>
      <c r="TAL12" s="199"/>
      <c r="TAM12" s="199"/>
      <c r="TAN12" s="199"/>
      <c r="TAO12" s="199"/>
      <c r="TAP12" s="199"/>
      <c r="TAQ12" s="199"/>
      <c r="TAR12" s="199"/>
      <c r="TAS12" s="199"/>
      <c r="TAT12" s="199"/>
      <c r="TAU12" s="199"/>
      <c r="TAV12" s="199"/>
      <c r="TAW12" s="199"/>
      <c r="TAX12" s="199"/>
      <c r="TAY12" s="199"/>
      <c r="TAZ12" s="199"/>
      <c r="TBA12" s="199"/>
      <c r="TBB12" s="199"/>
      <c r="TBC12" s="199"/>
      <c r="TBD12" s="199"/>
      <c r="TBE12" s="199"/>
      <c r="TBF12" s="199"/>
      <c r="TBG12" s="199"/>
      <c r="TBH12" s="199"/>
      <c r="TBI12" s="199"/>
      <c r="TBJ12" s="199"/>
      <c r="TBK12" s="199"/>
      <c r="TBL12" s="199"/>
      <c r="TBM12" s="199"/>
      <c r="TBN12" s="199"/>
      <c r="TBO12" s="199"/>
      <c r="TBP12" s="199"/>
      <c r="TBQ12" s="199"/>
      <c r="TBR12" s="199"/>
      <c r="TBS12" s="199"/>
      <c r="TBT12" s="199"/>
      <c r="TBU12" s="199"/>
      <c r="TBV12" s="199"/>
      <c r="TBW12" s="199"/>
      <c r="TBX12" s="199"/>
      <c r="TBY12" s="199"/>
      <c r="TBZ12" s="199"/>
      <c r="TCA12" s="199"/>
      <c r="TCB12" s="199"/>
      <c r="TCC12" s="199"/>
      <c r="TCD12" s="199"/>
      <c r="TCE12" s="199"/>
      <c r="TCF12" s="199"/>
      <c r="TCG12" s="199"/>
      <c r="TCH12" s="199"/>
      <c r="TCI12" s="199"/>
      <c r="TCJ12" s="199"/>
      <c r="TCK12" s="199"/>
      <c r="TCL12" s="199"/>
      <c r="TCM12" s="199"/>
      <c r="TCN12" s="199"/>
      <c r="TCO12" s="199"/>
      <c r="TCP12" s="199"/>
      <c r="TCQ12" s="199"/>
      <c r="TCR12" s="199"/>
      <c r="TCS12" s="199"/>
      <c r="TCT12" s="199"/>
      <c r="TCU12" s="199"/>
      <c r="TCV12" s="199"/>
      <c r="TCW12" s="199"/>
      <c r="TCX12" s="199"/>
      <c r="TCY12" s="199"/>
      <c r="TCZ12" s="199"/>
      <c r="TDA12" s="199"/>
      <c r="TDB12" s="199"/>
      <c r="TDC12" s="199"/>
      <c r="TDD12" s="199"/>
      <c r="TDE12" s="199"/>
      <c r="TDF12" s="199"/>
      <c r="TDG12" s="199"/>
      <c r="TDH12" s="199"/>
      <c r="TDI12" s="199"/>
      <c r="TDJ12" s="199"/>
      <c r="TDK12" s="199"/>
      <c r="TDL12" s="199"/>
      <c r="TDM12" s="199"/>
      <c r="TDN12" s="199"/>
      <c r="TDO12" s="199"/>
      <c r="TDP12" s="199"/>
      <c r="TDQ12" s="199"/>
      <c r="TDR12" s="199"/>
      <c r="TDS12" s="199"/>
      <c r="TDT12" s="199"/>
      <c r="TDU12" s="199"/>
      <c r="TDV12" s="199"/>
      <c r="TDW12" s="199"/>
      <c r="TDX12" s="199"/>
      <c r="TDY12" s="199"/>
      <c r="TDZ12" s="199"/>
      <c r="TEA12" s="199"/>
      <c r="TEB12" s="199"/>
      <c r="TEC12" s="199"/>
      <c r="TED12" s="199"/>
      <c r="TEE12" s="199"/>
      <c r="TEF12" s="199"/>
      <c r="TEG12" s="199"/>
      <c r="TEH12" s="199"/>
      <c r="TEI12" s="199"/>
      <c r="TEJ12" s="199"/>
      <c r="TEK12" s="199"/>
      <c r="TEL12" s="199"/>
      <c r="TEM12" s="199"/>
      <c r="TEN12" s="199"/>
      <c r="TEO12" s="199"/>
      <c r="TEP12" s="199"/>
      <c r="TEQ12" s="199"/>
      <c r="TER12" s="199"/>
      <c r="TES12" s="199"/>
      <c r="TET12" s="199"/>
      <c r="TEU12" s="199"/>
      <c r="TEV12" s="199"/>
      <c r="TEW12" s="199"/>
      <c r="TEX12" s="199"/>
      <c r="TEY12" s="199"/>
      <c r="TEZ12" s="199"/>
      <c r="TFA12" s="199"/>
      <c r="TFB12" s="199"/>
      <c r="TFC12" s="199"/>
      <c r="TFD12" s="199"/>
      <c r="TFE12" s="199"/>
      <c r="TFF12" s="199"/>
      <c r="TFG12" s="199"/>
      <c r="TFH12" s="199"/>
      <c r="TFI12" s="199"/>
      <c r="TFJ12" s="199"/>
      <c r="TFK12" s="199"/>
      <c r="TFL12" s="199"/>
      <c r="TFM12" s="199"/>
      <c r="TFN12" s="199"/>
      <c r="TFO12" s="199"/>
      <c r="TFP12" s="199"/>
      <c r="TFQ12" s="199"/>
      <c r="TFR12" s="199"/>
      <c r="TFS12" s="199"/>
      <c r="TFT12" s="199"/>
      <c r="TFU12" s="199"/>
      <c r="TFV12" s="199"/>
      <c r="TFW12" s="199"/>
      <c r="TFX12" s="199"/>
      <c r="TFY12" s="199"/>
      <c r="TFZ12" s="199"/>
      <c r="TGA12" s="199"/>
      <c r="TGB12" s="199"/>
      <c r="TGC12" s="199"/>
      <c r="TGD12" s="199"/>
      <c r="TGE12" s="199"/>
      <c r="TGF12" s="199"/>
      <c r="TGG12" s="199"/>
      <c r="TGH12" s="199"/>
      <c r="TGI12" s="199"/>
      <c r="TGJ12" s="199"/>
      <c r="TGK12" s="199"/>
      <c r="TGL12" s="199"/>
      <c r="TGM12" s="199"/>
      <c r="TGN12" s="199"/>
      <c r="TGO12" s="199"/>
      <c r="TGP12" s="199"/>
      <c r="TGQ12" s="199"/>
      <c r="TGR12" s="199"/>
      <c r="TGS12" s="199"/>
      <c r="TGT12" s="199"/>
      <c r="TGU12" s="199"/>
      <c r="TGV12" s="199"/>
      <c r="TGW12" s="199"/>
      <c r="TGX12" s="199"/>
      <c r="TGY12" s="199"/>
      <c r="TGZ12" s="199"/>
      <c r="THA12" s="199"/>
      <c r="THB12" s="199"/>
      <c r="THC12" s="199"/>
      <c r="THD12" s="199"/>
      <c r="THE12" s="199"/>
      <c r="THF12" s="199"/>
      <c r="THG12" s="199"/>
      <c r="THH12" s="199"/>
      <c r="THI12" s="199"/>
      <c r="THJ12" s="199"/>
      <c r="THK12" s="199"/>
      <c r="THL12" s="199"/>
      <c r="THM12" s="199"/>
      <c r="THN12" s="199"/>
      <c r="THO12" s="199"/>
      <c r="THP12" s="199"/>
      <c r="THQ12" s="199"/>
      <c r="THR12" s="199"/>
      <c r="THS12" s="199"/>
      <c r="THT12" s="199"/>
      <c r="THU12" s="199"/>
      <c r="THV12" s="199"/>
      <c r="THW12" s="199"/>
      <c r="THX12" s="199"/>
      <c r="THY12" s="199"/>
      <c r="THZ12" s="199"/>
      <c r="TIA12" s="199"/>
      <c r="TIB12" s="199"/>
      <c r="TIC12" s="199"/>
      <c r="TID12" s="199"/>
      <c r="TIE12" s="199"/>
      <c r="TIF12" s="199"/>
      <c r="TIG12" s="199"/>
      <c r="TIH12" s="199"/>
      <c r="TII12" s="199"/>
      <c r="TIJ12" s="199"/>
      <c r="TIK12" s="199"/>
      <c r="TIL12" s="199"/>
      <c r="TIM12" s="199"/>
      <c r="TIN12" s="199"/>
      <c r="TIO12" s="199"/>
      <c r="TIP12" s="199"/>
      <c r="TIQ12" s="199"/>
      <c r="TIR12" s="199"/>
      <c r="TIS12" s="199"/>
      <c r="TIT12" s="199"/>
      <c r="TIU12" s="199"/>
      <c r="TIV12" s="199"/>
      <c r="TIW12" s="199"/>
      <c r="TIX12" s="199"/>
      <c r="TIY12" s="199"/>
      <c r="TIZ12" s="199"/>
      <c r="TJA12" s="199"/>
      <c r="TJB12" s="199"/>
      <c r="TJC12" s="199"/>
      <c r="TJD12" s="199"/>
      <c r="TJE12" s="199"/>
      <c r="TJF12" s="199"/>
      <c r="TJG12" s="199"/>
      <c r="TJH12" s="199"/>
      <c r="TJI12" s="199"/>
      <c r="TJJ12" s="199"/>
      <c r="TJK12" s="199"/>
      <c r="TJL12" s="199"/>
      <c r="TJM12" s="199"/>
      <c r="TJN12" s="199"/>
      <c r="TJO12" s="199"/>
      <c r="TJP12" s="199"/>
      <c r="TJQ12" s="199"/>
      <c r="TJR12" s="199"/>
      <c r="TJS12" s="199"/>
      <c r="TJT12" s="199"/>
      <c r="TJU12" s="199"/>
      <c r="TJV12" s="199"/>
      <c r="TJW12" s="199"/>
      <c r="TJX12" s="199"/>
      <c r="TJY12" s="199"/>
      <c r="TJZ12" s="199"/>
      <c r="TKA12" s="199"/>
      <c r="TKB12" s="199"/>
      <c r="TKC12" s="199"/>
      <c r="TKD12" s="199"/>
      <c r="TKE12" s="199"/>
      <c r="TKF12" s="199"/>
      <c r="TKG12" s="199"/>
      <c r="TKH12" s="199"/>
      <c r="TKI12" s="199"/>
      <c r="TKJ12" s="199"/>
      <c r="TKK12" s="199"/>
      <c r="TKL12" s="199"/>
      <c r="TKM12" s="199"/>
      <c r="TKN12" s="199"/>
      <c r="TKO12" s="199"/>
      <c r="TKP12" s="199"/>
      <c r="TKQ12" s="199"/>
      <c r="TKR12" s="199"/>
      <c r="TKS12" s="199"/>
      <c r="TKT12" s="199"/>
      <c r="TKU12" s="199"/>
      <c r="TKV12" s="199"/>
      <c r="TKW12" s="199"/>
      <c r="TKX12" s="199"/>
      <c r="TKY12" s="199"/>
      <c r="TKZ12" s="199"/>
      <c r="TLA12" s="199"/>
      <c r="TLB12" s="199"/>
      <c r="TLC12" s="199"/>
      <c r="TLD12" s="199"/>
      <c r="TLE12" s="199"/>
      <c r="TLF12" s="199"/>
      <c r="TLG12" s="199"/>
      <c r="TLH12" s="199"/>
      <c r="TLI12" s="199"/>
      <c r="TLJ12" s="199"/>
      <c r="TLK12" s="199"/>
      <c r="TLL12" s="199"/>
      <c r="TLM12" s="199"/>
      <c r="TLN12" s="199"/>
      <c r="TLO12" s="199"/>
      <c r="TLP12" s="199"/>
      <c r="TLQ12" s="199"/>
      <c r="TLR12" s="199"/>
      <c r="TLS12" s="199"/>
      <c r="TLT12" s="199"/>
      <c r="TLU12" s="199"/>
      <c r="TLV12" s="199"/>
      <c r="TLW12" s="199"/>
      <c r="TLX12" s="199"/>
      <c r="TLY12" s="199"/>
      <c r="TLZ12" s="199"/>
      <c r="TMA12" s="199"/>
      <c r="TMB12" s="199"/>
      <c r="TMC12" s="199"/>
      <c r="TMD12" s="199"/>
      <c r="TME12" s="199"/>
      <c r="TMF12" s="199"/>
      <c r="TMG12" s="199"/>
      <c r="TMH12" s="199"/>
      <c r="TMI12" s="199"/>
      <c r="TMJ12" s="199"/>
      <c r="TMK12" s="199"/>
      <c r="TML12" s="199"/>
      <c r="TMM12" s="199"/>
      <c r="TMN12" s="199"/>
      <c r="TMO12" s="199"/>
      <c r="TMP12" s="199"/>
      <c r="TMQ12" s="199"/>
      <c r="TMR12" s="199"/>
      <c r="TMS12" s="199"/>
      <c r="TMT12" s="199"/>
      <c r="TMU12" s="199"/>
      <c r="TMV12" s="199"/>
      <c r="TMW12" s="199"/>
      <c r="TMX12" s="199"/>
      <c r="TMY12" s="199"/>
      <c r="TMZ12" s="199"/>
      <c r="TNA12" s="199"/>
      <c r="TNB12" s="199"/>
      <c r="TNC12" s="199"/>
      <c r="TND12" s="199"/>
      <c r="TNE12" s="199"/>
      <c r="TNF12" s="199"/>
      <c r="TNG12" s="199"/>
      <c r="TNH12" s="199"/>
      <c r="TNI12" s="199"/>
      <c r="TNJ12" s="199"/>
      <c r="TNK12" s="199"/>
      <c r="TNL12" s="199"/>
      <c r="TNM12" s="199"/>
      <c r="TNN12" s="199"/>
      <c r="TNO12" s="199"/>
      <c r="TNP12" s="199"/>
      <c r="TNQ12" s="199"/>
      <c r="TNR12" s="199"/>
      <c r="TNS12" s="199"/>
      <c r="TNT12" s="199"/>
      <c r="TNU12" s="199"/>
      <c r="TNV12" s="199"/>
      <c r="TNW12" s="199"/>
      <c r="TNX12" s="199"/>
      <c r="TNY12" s="199"/>
      <c r="TNZ12" s="199"/>
      <c r="TOA12" s="199"/>
      <c r="TOB12" s="199"/>
      <c r="TOC12" s="199"/>
      <c r="TOD12" s="199"/>
      <c r="TOE12" s="199"/>
      <c r="TOF12" s="199"/>
      <c r="TOG12" s="199"/>
      <c r="TOH12" s="199"/>
      <c r="TOI12" s="199"/>
      <c r="TOJ12" s="199"/>
      <c r="TOK12" s="199"/>
      <c r="TOL12" s="199"/>
      <c r="TOM12" s="199"/>
      <c r="TON12" s="199"/>
      <c r="TOO12" s="199"/>
      <c r="TOP12" s="199"/>
      <c r="TOQ12" s="199"/>
      <c r="TOR12" s="199"/>
      <c r="TOS12" s="199"/>
      <c r="TOT12" s="199"/>
      <c r="TOU12" s="199"/>
      <c r="TOV12" s="199"/>
      <c r="TOW12" s="199"/>
      <c r="TOX12" s="199"/>
      <c r="TOY12" s="199"/>
      <c r="TOZ12" s="199"/>
      <c r="TPA12" s="199"/>
      <c r="TPB12" s="199"/>
      <c r="TPC12" s="199"/>
      <c r="TPD12" s="199"/>
      <c r="TPE12" s="199"/>
      <c r="TPF12" s="199"/>
      <c r="TPG12" s="199"/>
      <c r="TPH12" s="199"/>
      <c r="TPI12" s="199"/>
      <c r="TPJ12" s="199"/>
      <c r="TPK12" s="199"/>
      <c r="TPL12" s="199"/>
      <c r="TPM12" s="199"/>
      <c r="TPN12" s="199"/>
      <c r="TPO12" s="199"/>
      <c r="TPP12" s="199"/>
      <c r="TPQ12" s="199"/>
      <c r="TPR12" s="199"/>
      <c r="TPS12" s="199"/>
      <c r="TPT12" s="199"/>
      <c r="TPU12" s="199"/>
      <c r="TPV12" s="199"/>
      <c r="TPW12" s="199"/>
      <c r="TPX12" s="199"/>
      <c r="TPY12" s="199"/>
      <c r="TPZ12" s="199"/>
      <c r="TQA12" s="199"/>
      <c r="TQB12" s="199"/>
      <c r="TQC12" s="199"/>
      <c r="TQD12" s="199"/>
      <c r="TQE12" s="199"/>
      <c r="TQF12" s="199"/>
      <c r="TQG12" s="199"/>
      <c r="TQH12" s="199"/>
      <c r="TQI12" s="199"/>
      <c r="TQJ12" s="199"/>
      <c r="TQK12" s="199"/>
      <c r="TQL12" s="199"/>
      <c r="TQM12" s="199"/>
      <c r="TQN12" s="199"/>
      <c r="TQO12" s="199"/>
      <c r="TQP12" s="199"/>
      <c r="TQQ12" s="199"/>
      <c r="TQR12" s="199"/>
      <c r="TQS12" s="199"/>
      <c r="TQT12" s="199"/>
      <c r="TQU12" s="199"/>
      <c r="TQV12" s="199"/>
      <c r="TQW12" s="199"/>
      <c r="TQX12" s="199"/>
      <c r="TQY12" s="199"/>
      <c r="TQZ12" s="199"/>
      <c r="TRA12" s="199"/>
      <c r="TRB12" s="199"/>
      <c r="TRC12" s="199"/>
      <c r="TRD12" s="199"/>
      <c r="TRE12" s="199"/>
      <c r="TRF12" s="199"/>
      <c r="TRG12" s="199"/>
      <c r="TRH12" s="199"/>
      <c r="TRI12" s="199"/>
      <c r="TRJ12" s="199"/>
      <c r="TRK12" s="199"/>
      <c r="TRL12" s="199"/>
      <c r="TRM12" s="199"/>
      <c r="TRN12" s="199"/>
      <c r="TRO12" s="199"/>
      <c r="TRP12" s="199"/>
      <c r="TRQ12" s="199"/>
      <c r="TRR12" s="199"/>
      <c r="TRS12" s="199"/>
      <c r="TRT12" s="199"/>
      <c r="TRU12" s="199"/>
      <c r="TRV12" s="199"/>
      <c r="TRW12" s="199"/>
      <c r="TRX12" s="199"/>
      <c r="TRY12" s="199"/>
      <c r="TRZ12" s="199"/>
      <c r="TSA12" s="199"/>
      <c r="TSB12" s="199"/>
      <c r="TSC12" s="199"/>
      <c r="TSD12" s="199"/>
      <c r="TSE12" s="199"/>
      <c r="TSF12" s="199"/>
      <c r="TSG12" s="199"/>
      <c r="TSH12" s="199"/>
      <c r="TSI12" s="199"/>
      <c r="TSJ12" s="199"/>
      <c r="TSK12" s="199"/>
      <c r="TSL12" s="199"/>
      <c r="TSM12" s="199"/>
      <c r="TSN12" s="199"/>
      <c r="TSO12" s="199"/>
      <c r="TSP12" s="199"/>
      <c r="TSQ12" s="199"/>
      <c r="TSR12" s="199"/>
      <c r="TSS12" s="199"/>
      <c r="TST12" s="199"/>
      <c r="TSU12" s="199"/>
      <c r="TSV12" s="199"/>
      <c r="TSW12" s="199"/>
      <c r="TSX12" s="199"/>
      <c r="TSY12" s="199"/>
      <c r="TSZ12" s="199"/>
      <c r="TTA12" s="199"/>
      <c r="TTB12" s="199"/>
      <c r="TTC12" s="199"/>
      <c r="TTD12" s="199"/>
      <c r="TTE12" s="199"/>
      <c r="TTF12" s="199"/>
      <c r="TTG12" s="199"/>
      <c r="TTH12" s="199"/>
      <c r="TTI12" s="199"/>
      <c r="TTJ12" s="199"/>
      <c r="TTK12" s="199"/>
      <c r="TTL12" s="199"/>
      <c r="TTM12" s="199"/>
      <c r="TTN12" s="199"/>
      <c r="TTO12" s="199"/>
      <c r="TTP12" s="199"/>
      <c r="TTQ12" s="199"/>
      <c r="TTR12" s="199"/>
      <c r="TTS12" s="199"/>
      <c r="TTT12" s="199"/>
      <c r="TTU12" s="199"/>
      <c r="TTV12" s="199"/>
      <c r="TTW12" s="199"/>
      <c r="TTX12" s="199"/>
      <c r="TTY12" s="199"/>
      <c r="TTZ12" s="199"/>
      <c r="TUA12" s="199"/>
      <c r="TUB12" s="199"/>
      <c r="TUC12" s="199"/>
      <c r="TUD12" s="199"/>
      <c r="TUE12" s="199"/>
      <c r="TUF12" s="199"/>
      <c r="TUG12" s="199"/>
      <c r="TUH12" s="199"/>
      <c r="TUI12" s="199"/>
      <c r="TUJ12" s="199"/>
      <c r="TUK12" s="199"/>
      <c r="TUL12" s="199"/>
      <c r="TUM12" s="199"/>
      <c r="TUN12" s="199"/>
      <c r="TUO12" s="199"/>
      <c r="TUP12" s="199"/>
      <c r="TUQ12" s="199"/>
      <c r="TUR12" s="199"/>
      <c r="TUS12" s="199"/>
      <c r="TUT12" s="199"/>
      <c r="TUU12" s="199"/>
      <c r="TUV12" s="199"/>
      <c r="TUW12" s="199"/>
      <c r="TUX12" s="199"/>
      <c r="TUY12" s="199"/>
      <c r="TUZ12" s="199"/>
      <c r="TVA12" s="199"/>
      <c r="TVB12" s="199"/>
      <c r="TVC12" s="199"/>
      <c r="TVD12" s="199"/>
      <c r="TVE12" s="199"/>
      <c r="TVF12" s="199"/>
      <c r="TVG12" s="199"/>
      <c r="TVH12" s="199"/>
      <c r="TVI12" s="199"/>
      <c r="TVJ12" s="199"/>
      <c r="TVK12" s="199"/>
      <c r="TVL12" s="199"/>
      <c r="TVM12" s="199"/>
      <c r="TVN12" s="199"/>
      <c r="TVO12" s="199"/>
      <c r="TVP12" s="199"/>
      <c r="TVQ12" s="199"/>
      <c r="TVR12" s="199"/>
      <c r="TVS12" s="199"/>
      <c r="TVT12" s="199"/>
      <c r="TVU12" s="199"/>
      <c r="TVV12" s="199"/>
      <c r="TVW12" s="199"/>
      <c r="TVX12" s="199"/>
      <c r="TVY12" s="199"/>
      <c r="TVZ12" s="199"/>
      <c r="TWA12" s="199"/>
      <c r="TWB12" s="199"/>
      <c r="TWC12" s="199"/>
      <c r="TWD12" s="199"/>
      <c r="TWE12" s="199"/>
      <c r="TWF12" s="199"/>
      <c r="TWG12" s="199"/>
      <c r="TWH12" s="199"/>
      <c r="TWI12" s="199"/>
      <c r="TWJ12" s="199"/>
      <c r="TWK12" s="199"/>
      <c r="TWL12" s="199"/>
      <c r="TWM12" s="199"/>
      <c r="TWN12" s="199"/>
      <c r="TWO12" s="199"/>
      <c r="TWP12" s="199"/>
      <c r="TWQ12" s="199"/>
      <c r="TWR12" s="199"/>
      <c r="TWS12" s="199"/>
      <c r="TWT12" s="199"/>
      <c r="TWU12" s="199"/>
      <c r="TWV12" s="199"/>
      <c r="TWW12" s="199"/>
      <c r="TWX12" s="199"/>
      <c r="TWY12" s="199"/>
      <c r="TWZ12" s="199"/>
      <c r="TXA12" s="199"/>
      <c r="TXB12" s="199"/>
      <c r="TXC12" s="199"/>
      <c r="TXD12" s="199"/>
      <c r="TXE12" s="199"/>
      <c r="TXF12" s="199"/>
      <c r="TXG12" s="199"/>
      <c r="TXH12" s="199"/>
      <c r="TXI12" s="199"/>
      <c r="TXJ12" s="199"/>
      <c r="TXK12" s="199"/>
      <c r="TXL12" s="199"/>
      <c r="TXM12" s="199"/>
      <c r="TXN12" s="199"/>
      <c r="TXO12" s="199"/>
      <c r="TXP12" s="199"/>
      <c r="TXQ12" s="199"/>
      <c r="TXR12" s="199"/>
      <c r="TXS12" s="199"/>
      <c r="TXT12" s="199"/>
      <c r="TXU12" s="199"/>
      <c r="TXV12" s="199"/>
      <c r="TXW12" s="199"/>
      <c r="TXX12" s="199"/>
      <c r="TXY12" s="199"/>
      <c r="TXZ12" s="199"/>
      <c r="TYA12" s="199"/>
      <c r="TYB12" s="199"/>
      <c r="TYC12" s="199"/>
      <c r="TYD12" s="199"/>
      <c r="TYE12" s="199"/>
      <c r="TYF12" s="199"/>
      <c r="TYG12" s="199"/>
      <c r="TYH12" s="199"/>
      <c r="TYI12" s="199"/>
      <c r="TYJ12" s="199"/>
      <c r="TYK12" s="199"/>
      <c r="TYL12" s="199"/>
      <c r="TYM12" s="199"/>
      <c r="TYN12" s="199"/>
      <c r="TYO12" s="199"/>
      <c r="TYP12" s="199"/>
      <c r="TYQ12" s="199"/>
      <c r="TYR12" s="199"/>
      <c r="TYS12" s="199"/>
      <c r="TYT12" s="199"/>
      <c r="TYU12" s="199"/>
      <c r="TYV12" s="199"/>
      <c r="TYW12" s="199"/>
      <c r="TYX12" s="199"/>
      <c r="TYY12" s="199"/>
      <c r="TYZ12" s="199"/>
      <c r="TZA12" s="199"/>
      <c r="TZB12" s="199"/>
      <c r="TZC12" s="199"/>
      <c r="TZD12" s="199"/>
      <c r="TZE12" s="199"/>
      <c r="TZF12" s="199"/>
      <c r="TZG12" s="199"/>
      <c r="TZH12" s="199"/>
      <c r="TZI12" s="199"/>
      <c r="TZJ12" s="199"/>
      <c r="TZK12" s="199"/>
      <c r="TZL12" s="199"/>
      <c r="TZM12" s="199"/>
      <c r="TZN12" s="199"/>
      <c r="TZO12" s="199"/>
      <c r="TZP12" s="199"/>
      <c r="TZQ12" s="199"/>
      <c r="TZR12" s="199"/>
      <c r="TZS12" s="199"/>
      <c r="TZT12" s="199"/>
      <c r="TZU12" s="199"/>
      <c r="TZV12" s="199"/>
      <c r="TZW12" s="199"/>
      <c r="TZX12" s="199"/>
      <c r="TZY12" s="199"/>
      <c r="TZZ12" s="199"/>
      <c r="UAA12" s="199"/>
      <c r="UAB12" s="199"/>
      <c r="UAC12" s="199"/>
      <c r="UAD12" s="199"/>
      <c r="UAE12" s="199"/>
      <c r="UAF12" s="199"/>
      <c r="UAG12" s="199"/>
      <c r="UAH12" s="199"/>
      <c r="UAI12" s="199"/>
      <c r="UAJ12" s="199"/>
      <c r="UAK12" s="199"/>
      <c r="UAL12" s="199"/>
      <c r="UAM12" s="199"/>
      <c r="UAN12" s="199"/>
      <c r="UAO12" s="199"/>
      <c r="UAP12" s="199"/>
      <c r="UAQ12" s="199"/>
      <c r="UAR12" s="199"/>
      <c r="UAS12" s="199"/>
      <c r="UAT12" s="199"/>
      <c r="UAU12" s="199"/>
      <c r="UAV12" s="199"/>
      <c r="UAW12" s="199"/>
      <c r="UAX12" s="199"/>
      <c r="UAY12" s="199"/>
      <c r="UAZ12" s="199"/>
      <c r="UBA12" s="199"/>
      <c r="UBB12" s="199"/>
      <c r="UBC12" s="199"/>
      <c r="UBD12" s="199"/>
      <c r="UBE12" s="199"/>
      <c r="UBF12" s="199"/>
      <c r="UBG12" s="199"/>
      <c r="UBH12" s="199"/>
      <c r="UBI12" s="199"/>
      <c r="UBJ12" s="199"/>
      <c r="UBK12" s="199"/>
      <c r="UBL12" s="199"/>
      <c r="UBM12" s="199"/>
      <c r="UBN12" s="199"/>
      <c r="UBO12" s="199"/>
      <c r="UBP12" s="199"/>
      <c r="UBQ12" s="199"/>
      <c r="UBR12" s="199"/>
      <c r="UBS12" s="199"/>
      <c r="UBT12" s="199"/>
      <c r="UBU12" s="199"/>
      <c r="UBV12" s="199"/>
      <c r="UBW12" s="199"/>
      <c r="UBX12" s="199"/>
      <c r="UBY12" s="199"/>
      <c r="UBZ12" s="199"/>
      <c r="UCA12" s="199"/>
      <c r="UCB12" s="199"/>
      <c r="UCC12" s="199"/>
      <c r="UCD12" s="199"/>
      <c r="UCE12" s="199"/>
      <c r="UCF12" s="199"/>
      <c r="UCG12" s="199"/>
      <c r="UCH12" s="199"/>
      <c r="UCI12" s="199"/>
      <c r="UCJ12" s="199"/>
      <c r="UCK12" s="199"/>
      <c r="UCL12" s="199"/>
      <c r="UCM12" s="199"/>
      <c r="UCN12" s="199"/>
      <c r="UCO12" s="199"/>
      <c r="UCP12" s="199"/>
      <c r="UCQ12" s="199"/>
      <c r="UCR12" s="199"/>
      <c r="UCS12" s="199"/>
      <c r="UCT12" s="199"/>
      <c r="UCU12" s="199"/>
      <c r="UCV12" s="199"/>
      <c r="UCW12" s="199"/>
      <c r="UCX12" s="199"/>
      <c r="UCY12" s="199"/>
      <c r="UCZ12" s="199"/>
      <c r="UDA12" s="199"/>
      <c r="UDB12" s="199"/>
      <c r="UDC12" s="199"/>
      <c r="UDD12" s="199"/>
      <c r="UDE12" s="199"/>
      <c r="UDF12" s="199"/>
      <c r="UDG12" s="199"/>
      <c r="UDH12" s="199"/>
      <c r="UDI12" s="199"/>
      <c r="UDJ12" s="199"/>
      <c r="UDK12" s="199"/>
      <c r="UDL12" s="199"/>
      <c r="UDM12" s="199"/>
      <c r="UDN12" s="199"/>
      <c r="UDO12" s="199"/>
      <c r="UDP12" s="199"/>
      <c r="UDQ12" s="199"/>
      <c r="UDR12" s="199"/>
      <c r="UDS12" s="199"/>
      <c r="UDT12" s="199"/>
      <c r="UDU12" s="199"/>
      <c r="UDV12" s="199"/>
      <c r="UDW12" s="199"/>
      <c r="UDX12" s="199"/>
      <c r="UDY12" s="199"/>
      <c r="UDZ12" s="199"/>
      <c r="UEA12" s="199"/>
      <c r="UEB12" s="199"/>
      <c r="UEC12" s="199"/>
      <c r="UED12" s="199"/>
      <c r="UEE12" s="199"/>
      <c r="UEF12" s="199"/>
      <c r="UEG12" s="199"/>
      <c r="UEH12" s="199"/>
      <c r="UEI12" s="199"/>
      <c r="UEJ12" s="199"/>
      <c r="UEK12" s="199"/>
      <c r="UEL12" s="199"/>
      <c r="UEM12" s="199"/>
      <c r="UEN12" s="199"/>
      <c r="UEO12" s="199"/>
      <c r="UEP12" s="199"/>
      <c r="UEQ12" s="199"/>
      <c r="UER12" s="199"/>
      <c r="UES12" s="199"/>
      <c r="UET12" s="199"/>
      <c r="UEU12" s="199"/>
      <c r="UEV12" s="199"/>
      <c r="UEW12" s="199"/>
      <c r="UEX12" s="199"/>
      <c r="UEY12" s="199"/>
      <c r="UEZ12" s="199"/>
      <c r="UFA12" s="199"/>
      <c r="UFB12" s="199"/>
      <c r="UFC12" s="199"/>
      <c r="UFD12" s="199"/>
      <c r="UFE12" s="199"/>
      <c r="UFF12" s="199"/>
      <c r="UFG12" s="199"/>
      <c r="UFH12" s="199"/>
      <c r="UFI12" s="199"/>
      <c r="UFJ12" s="199"/>
      <c r="UFK12" s="199"/>
      <c r="UFL12" s="199"/>
      <c r="UFM12" s="199"/>
      <c r="UFN12" s="199"/>
      <c r="UFO12" s="199"/>
      <c r="UFP12" s="199"/>
      <c r="UFQ12" s="199"/>
      <c r="UFR12" s="199"/>
      <c r="UFS12" s="199"/>
      <c r="UFT12" s="199"/>
      <c r="UFU12" s="199"/>
      <c r="UFV12" s="199"/>
      <c r="UFW12" s="199"/>
      <c r="UFX12" s="199"/>
      <c r="UFY12" s="199"/>
      <c r="UFZ12" s="199"/>
      <c r="UGA12" s="199"/>
      <c r="UGB12" s="199"/>
      <c r="UGC12" s="199"/>
      <c r="UGD12" s="199"/>
      <c r="UGE12" s="199"/>
      <c r="UGF12" s="199"/>
      <c r="UGG12" s="199"/>
      <c r="UGH12" s="199"/>
      <c r="UGI12" s="199"/>
      <c r="UGJ12" s="199"/>
      <c r="UGK12" s="199"/>
      <c r="UGL12" s="199"/>
      <c r="UGM12" s="199"/>
      <c r="UGN12" s="199"/>
      <c r="UGO12" s="199"/>
      <c r="UGP12" s="199"/>
      <c r="UGQ12" s="199"/>
      <c r="UGR12" s="199"/>
      <c r="UGS12" s="199"/>
      <c r="UGT12" s="199"/>
      <c r="UGU12" s="199"/>
      <c r="UGV12" s="199"/>
      <c r="UGW12" s="199"/>
      <c r="UGX12" s="199"/>
      <c r="UGY12" s="199"/>
      <c r="UGZ12" s="199"/>
      <c r="UHA12" s="199"/>
      <c r="UHB12" s="199"/>
      <c r="UHC12" s="199"/>
      <c r="UHD12" s="199"/>
      <c r="UHE12" s="199"/>
      <c r="UHF12" s="199"/>
      <c r="UHG12" s="199"/>
      <c r="UHH12" s="199"/>
      <c r="UHI12" s="199"/>
      <c r="UHJ12" s="199"/>
      <c r="UHK12" s="199"/>
      <c r="UHL12" s="199"/>
      <c r="UHM12" s="199"/>
      <c r="UHN12" s="199"/>
      <c r="UHO12" s="199"/>
      <c r="UHP12" s="199"/>
      <c r="UHQ12" s="199"/>
      <c r="UHR12" s="199"/>
      <c r="UHS12" s="199"/>
      <c r="UHT12" s="199"/>
      <c r="UHU12" s="199"/>
      <c r="UHV12" s="199"/>
      <c r="UHW12" s="199"/>
      <c r="UHX12" s="199"/>
      <c r="UHY12" s="199"/>
      <c r="UHZ12" s="199"/>
      <c r="UIA12" s="199"/>
      <c r="UIB12" s="199"/>
      <c r="UIC12" s="199"/>
      <c r="UID12" s="199"/>
      <c r="UIE12" s="199"/>
      <c r="UIF12" s="199"/>
      <c r="UIG12" s="199"/>
      <c r="UIH12" s="199"/>
      <c r="UII12" s="199"/>
      <c r="UIJ12" s="199"/>
      <c r="UIK12" s="199"/>
      <c r="UIL12" s="199"/>
      <c r="UIM12" s="199"/>
      <c r="UIN12" s="199"/>
      <c r="UIO12" s="199"/>
      <c r="UIP12" s="199"/>
      <c r="UIQ12" s="199"/>
      <c r="UIR12" s="199"/>
      <c r="UIS12" s="199"/>
      <c r="UIT12" s="199"/>
      <c r="UIU12" s="199"/>
      <c r="UIV12" s="199"/>
      <c r="UIW12" s="199"/>
      <c r="UIX12" s="199"/>
      <c r="UIY12" s="199"/>
      <c r="UIZ12" s="199"/>
      <c r="UJA12" s="199"/>
      <c r="UJB12" s="199"/>
      <c r="UJC12" s="199"/>
      <c r="UJD12" s="199"/>
      <c r="UJE12" s="199"/>
      <c r="UJF12" s="199"/>
      <c r="UJG12" s="199"/>
      <c r="UJH12" s="199"/>
      <c r="UJI12" s="199"/>
      <c r="UJJ12" s="199"/>
      <c r="UJK12" s="199"/>
      <c r="UJL12" s="199"/>
      <c r="UJM12" s="199"/>
      <c r="UJN12" s="199"/>
      <c r="UJO12" s="199"/>
      <c r="UJP12" s="199"/>
      <c r="UJQ12" s="199"/>
      <c r="UJR12" s="199"/>
      <c r="UJS12" s="199"/>
      <c r="UJT12" s="199"/>
      <c r="UJU12" s="199"/>
      <c r="UJV12" s="199"/>
      <c r="UJW12" s="199"/>
      <c r="UJX12" s="199"/>
      <c r="UJY12" s="199"/>
      <c r="UJZ12" s="199"/>
      <c r="UKA12" s="199"/>
      <c r="UKB12" s="199"/>
      <c r="UKC12" s="199"/>
      <c r="UKD12" s="199"/>
      <c r="UKE12" s="199"/>
      <c r="UKF12" s="199"/>
      <c r="UKG12" s="199"/>
      <c r="UKH12" s="199"/>
      <c r="UKI12" s="199"/>
      <c r="UKJ12" s="199"/>
      <c r="UKK12" s="199"/>
      <c r="UKL12" s="199"/>
      <c r="UKM12" s="199"/>
      <c r="UKN12" s="199"/>
      <c r="UKO12" s="199"/>
      <c r="UKP12" s="199"/>
      <c r="UKQ12" s="199"/>
      <c r="UKR12" s="199"/>
      <c r="UKS12" s="199"/>
      <c r="UKT12" s="199"/>
      <c r="UKU12" s="199"/>
      <c r="UKV12" s="199"/>
      <c r="UKW12" s="199"/>
      <c r="UKX12" s="199"/>
      <c r="UKY12" s="199"/>
      <c r="UKZ12" s="199"/>
      <c r="ULA12" s="199"/>
      <c r="ULB12" s="199"/>
      <c r="ULC12" s="199"/>
      <c r="ULD12" s="199"/>
      <c r="ULE12" s="199"/>
      <c r="ULF12" s="199"/>
      <c r="ULG12" s="199"/>
      <c r="ULH12" s="199"/>
      <c r="ULI12" s="199"/>
      <c r="ULJ12" s="199"/>
      <c r="ULK12" s="199"/>
      <c r="ULL12" s="199"/>
      <c r="ULM12" s="199"/>
      <c r="ULN12" s="199"/>
      <c r="ULO12" s="199"/>
      <c r="ULP12" s="199"/>
      <c r="ULQ12" s="199"/>
      <c r="ULR12" s="199"/>
      <c r="ULS12" s="199"/>
      <c r="ULT12" s="199"/>
      <c r="ULU12" s="199"/>
      <c r="ULV12" s="199"/>
      <c r="ULW12" s="199"/>
      <c r="ULX12" s="199"/>
      <c r="ULY12" s="199"/>
      <c r="ULZ12" s="199"/>
      <c r="UMA12" s="199"/>
      <c r="UMB12" s="199"/>
      <c r="UMC12" s="199"/>
      <c r="UMD12" s="199"/>
      <c r="UME12" s="199"/>
      <c r="UMF12" s="199"/>
      <c r="UMG12" s="199"/>
      <c r="UMH12" s="199"/>
      <c r="UMI12" s="199"/>
      <c r="UMJ12" s="199"/>
      <c r="UMK12" s="199"/>
      <c r="UML12" s="199"/>
      <c r="UMM12" s="199"/>
      <c r="UMN12" s="199"/>
      <c r="UMO12" s="199"/>
      <c r="UMP12" s="199"/>
      <c r="UMQ12" s="199"/>
      <c r="UMR12" s="199"/>
      <c r="UMS12" s="199"/>
      <c r="UMT12" s="199"/>
      <c r="UMU12" s="199"/>
      <c r="UMV12" s="199"/>
      <c r="UMW12" s="199"/>
      <c r="UMX12" s="199"/>
      <c r="UMY12" s="199"/>
      <c r="UMZ12" s="199"/>
      <c r="UNA12" s="199"/>
      <c r="UNB12" s="199"/>
      <c r="UNC12" s="199"/>
      <c r="UND12" s="199"/>
      <c r="UNE12" s="199"/>
      <c r="UNF12" s="199"/>
      <c r="UNG12" s="199"/>
      <c r="UNH12" s="199"/>
      <c r="UNI12" s="199"/>
      <c r="UNJ12" s="199"/>
      <c r="UNK12" s="199"/>
      <c r="UNL12" s="199"/>
      <c r="UNM12" s="199"/>
      <c r="UNN12" s="199"/>
      <c r="UNO12" s="199"/>
      <c r="UNP12" s="199"/>
      <c r="UNQ12" s="199"/>
      <c r="UNR12" s="199"/>
      <c r="UNS12" s="199"/>
      <c r="UNT12" s="199"/>
      <c r="UNU12" s="199"/>
      <c r="UNV12" s="199"/>
      <c r="UNW12" s="199"/>
      <c r="UNX12" s="199"/>
      <c r="UNY12" s="199"/>
      <c r="UNZ12" s="199"/>
      <c r="UOA12" s="199"/>
      <c r="UOB12" s="199"/>
      <c r="UOC12" s="199"/>
      <c r="UOD12" s="199"/>
      <c r="UOE12" s="199"/>
      <c r="UOF12" s="199"/>
      <c r="UOG12" s="199"/>
      <c r="UOH12" s="199"/>
      <c r="UOI12" s="199"/>
      <c r="UOJ12" s="199"/>
      <c r="UOK12" s="199"/>
      <c r="UOL12" s="199"/>
      <c r="UOM12" s="199"/>
      <c r="UON12" s="199"/>
      <c r="UOO12" s="199"/>
      <c r="UOP12" s="199"/>
      <c r="UOQ12" s="199"/>
      <c r="UOR12" s="199"/>
      <c r="UOS12" s="199"/>
      <c r="UOT12" s="199"/>
      <c r="UOU12" s="199"/>
      <c r="UOV12" s="199"/>
      <c r="UOW12" s="199"/>
      <c r="UOX12" s="199"/>
      <c r="UOY12" s="199"/>
      <c r="UOZ12" s="199"/>
      <c r="UPA12" s="199"/>
      <c r="UPB12" s="199"/>
      <c r="UPC12" s="199"/>
      <c r="UPD12" s="199"/>
      <c r="UPE12" s="199"/>
      <c r="UPF12" s="199"/>
      <c r="UPG12" s="199"/>
      <c r="UPH12" s="199"/>
      <c r="UPI12" s="199"/>
      <c r="UPJ12" s="199"/>
      <c r="UPK12" s="199"/>
      <c r="UPL12" s="199"/>
      <c r="UPM12" s="199"/>
      <c r="UPN12" s="199"/>
      <c r="UPO12" s="199"/>
      <c r="UPP12" s="199"/>
      <c r="UPQ12" s="199"/>
      <c r="UPR12" s="199"/>
      <c r="UPS12" s="199"/>
      <c r="UPT12" s="199"/>
      <c r="UPU12" s="199"/>
      <c r="UPV12" s="199"/>
      <c r="UPW12" s="199"/>
      <c r="UPX12" s="199"/>
      <c r="UPY12" s="199"/>
      <c r="UPZ12" s="199"/>
      <c r="UQA12" s="199"/>
      <c r="UQB12" s="199"/>
      <c r="UQC12" s="199"/>
      <c r="UQD12" s="199"/>
      <c r="UQE12" s="199"/>
      <c r="UQF12" s="199"/>
      <c r="UQG12" s="199"/>
      <c r="UQH12" s="199"/>
      <c r="UQI12" s="199"/>
      <c r="UQJ12" s="199"/>
      <c r="UQK12" s="199"/>
      <c r="UQL12" s="199"/>
      <c r="UQM12" s="199"/>
      <c r="UQN12" s="199"/>
      <c r="UQO12" s="199"/>
      <c r="UQP12" s="199"/>
      <c r="UQQ12" s="199"/>
      <c r="UQR12" s="199"/>
      <c r="UQS12" s="199"/>
      <c r="UQT12" s="199"/>
      <c r="UQU12" s="199"/>
      <c r="UQV12" s="199"/>
      <c r="UQW12" s="199"/>
      <c r="UQX12" s="199"/>
      <c r="UQY12" s="199"/>
      <c r="UQZ12" s="199"/>
      <c r="URA12" s="199"/>
      <c r="URB12" s="199"/>
      <c r="URC12" s="199"/>
      <c r="URD12" s="199"/>
      <c r="URE12" s="199"/>
      <c r="URF12" s="199"/>
      <c r="URG12" s="199"/>
      <c r="URH12" s="199"/>
      <c r="URI12" s="199"/>
      <c r="URJ12" s="199"/>
      <c r="URK12" s="199"/>
      <c r="URL12" s="199"/>
      <c r="URM12" s="199"/>
      <c r="URN12" s="199"/>
      <c r="URO12" s="199"/>
      <c r="URP12" s="199"/>
      <c r="URQ12" s="199"/>
      <c r="URR12" s="199"/>
      <c r="URS12" s="199"/>
      <c r="URT12" s="199"/>
      <c r="URU12" s="199"/>
      <c r="URV12" s="199"/>
      <c r="URW12" s="199"/>
      <c r="URX12" s="199"/>
      <c r="URY12" s="199"/>
      <c r="URZ12" s="199"/>
      <c r="USA12" s="199"/>
      <c r="USB12" s="199"/>
      <c r="USC12" s="199"/>
      <c r="USD12" s="199"/>
      <c r="USE12" s="199"/>
      <c r="USF12" s="199"/>
      <c r="USG12" s="199"/>
      <c r="USH12" s="199"/>
      <c r="USI12" s="199"/>
      <c r="USJ12" s="199"/>
      <c r="USK12" s="199"/>
      <c r="USL12" s="199"/>
      <c r="USM12" s="199"/>
      <c r="USN12" s="199"/>
      <c r="USO12" s="199"/>
      <c r="USP12" s="199"/>
      <c r="USQ12" s="199"/>
      <c r="USR12" s="199"/>
      <c r="USS12" s="199"/>
      <c r="UST12" s="199"/>
      <c r="USU12" s="199"/>
      <c r="USV12" s="199"/>
      <c r="USW12" s="199"/>
      <c r="USX12" s="199"/>
      <c r="USY12" s="199"/>
      <c r="USZ12" s="199"/>
      <c r="UTA12" s="199"/>
      <c r="UTB12" s="199"/>
      <c r="UTC12" s="199"/>
      <c r="UTD12" s="199"/>
      <c r="UTE12" s="199"/>
      <c r="UTF12" s="199"/>
      <c r="UTG12" s="199"/>
      <c r="UTH12" s="199"/>
      <c r="UTI12" s="199"/>
      <c r="UTJ12" s="199"/>
      <c r="UTK12" s="199"/>
      <c r="UTL12" s="199"/>
      <c r="UTM12" s="199"/>
      <c r="UTN12" s="199"/>
      <c r="UTO12" s="199"/>
      <c r="UTP12" s="199"/>
      <c r="UTQ12" s="199"/>
      <c r="UTR12" s="199"/>
      <c r="UTS12" s="199"/>
      <c r="UTT12" s="199"/>
      <c r="UTU12" s="199"/>
      <c r="UTV12" s="199"/>
      <c r="UTW12" s="199"/>
      <c r="UTX12" s="199"/>
      <c r="UTY12" s="199"/>
      <c r="UTZ12" s="199"/>
      <c r="UUA12" s="199"/>
      <c r="UUB12" s="199"/>
      <c r="UUC12" s="199"/>
      <c r="UUD12" s="199"/>
      <c r="UUE12" s="199"/>
      <c r="UUF12" s="199"/>
      <c r="UUG12" s="199"/>
      <c r="UUH12" s="199"/>
      <c r="UUI12" s="199"/>
      <c r="UUJ12" s="199"/>
      <c r="UUK12" s="199"/>
      <c r="UUL12" s="199"/>
      <c r="UUM12" s="199"/>
      <c r="UUN12" s="199"/>
      <c r="UUO12" s="199"/>
      <c r="UUP12" s="199"/>
      <c r="UUQ12" s="199"/>
      <c r="UUR12" s="199"/>
      <c r="UUS12" s="199"/>
      <c r="UUT12" s="199"/>
      <c r="UUU12" s="199"/>
      <c r="UUV12" s="199"/>
      <c r="UUW12" s="199"/>
      <c r="UUX12" s="199"/>
      <c r="UUY12" s="199"/>
      <c r="UUZ12" s="199"/>
      <c r="UVA12" s="199"/>
      <c r="UVB12" s="199"/>
      <c r="UVC12" s="199"/>
      <c r="UVD12" s="199"/>
      <c r="UVE12" s="199"/>
      <c r="UVF12" s="199"/>
      <c r="UVG12" s="199"/>
      <c r="UVH12" s="199"/>
      <c r="UVI12" s="199"/>
      <c r="UVJ12" s="199"/>
      <c r="UVK12" s="199"/>
      <c r="UVL12" s="199"/>
      <c r="UVM12" s="199"/>
      <c r="UVN12" s="199"/>
      <c r="UVO12" s="199"/>
      <c r="UVP12" s="199"/>
      <c r="UVQ12" s="199"/>
      <c r="UVR12" s="199"/>
      <c r="UVS12" s="199"/>
      <c r="UVT12" s="199"/>
      <c r="UVU12" s="199"/>
      <c r="UVV12" s="199"/>
      <c r="UVW12" s="199"/>
      <c r="UVX12" s="199"/>
      <c r="UVY12" s="199"/>
      <c r="UVZ12" s="199"/>
      <c r="UWA12" s="199"/>
      <c r="UWB12" s="199"/>
      <c r="UWC12" s="199"/>
      <c r="UWD12" s="199"/>
      <c r="UWE12" s="199"/>
      <c r="UWF12" s="199"/>
      <c r="UWG12" s="199"/>
      <c r="UWH12" s="199"/>
      <c r="UWI12" s="199"/>
      <c r="UWJ12" s="199"/>
      <c r="UWK12" s="199"/>
      <c r="UWL12" s="199"/>
      <c r="UWM12" s="199"/>
      <c r="UWN12" s="199"/>
      <c r="UWO12" s="199"/>
      <c r="UWP12" s="199"/>
      <c r="UWQ12" s="199"/>
      <c r="UWR12" s="199"/>
      <c r="UWS12" s="199"/>
      <c r="UWT12" s="199"/>
      <c r="UWU12" s="199"/>
      <c r="UWV12" s="199"/>
      <c r="UWW12" s="199"/>
      <c r="UWX12" s="199"/>
      <c r="UWY12" s="199"/>
      <c r="UWZ12" s="199"/>
      <c r="UXA12" s="199"/>
      <c r="UXB12" s="199"/>
      <c r="UXC12" s="199"/>
      <c r="UXD12" s="199"/>
      <c r="UXE12" s="199"/>
      <c r="UXF12" s="199"/>
      <c r="UXG12" s="199"/>
      <c r="UXH12" s="199"/>
      <c r="UXI12" s="199"/>
      <c r="UXJ12" s="199"/>
      <c r="UXK12" s="199"/>
      <c r="UXL12" s="199"/>
      <c r="UXM12" s="199"/>
      <c r="UXN12" s="199"/>
      <c r="UXO12" s="199"/>
      <c r="UXP12" s="199"/>
      <c r="UXQ12" s="199"/>
      <c r="UXR12" s="199"/>
      <c r="UXS12" s="199"/>
      <c r="UXT12" s="199"/>
      <c r="UXU12" s="199"/>
      <c r="UXV12" s="199"/>
      <c r="UXW12" s="199"/>
      <c r="UXX12" s="199"/>
      <c r="UXY12" s="199"/>
      <c r="UXZ12" s="199"/>
      <c r="UYA12" s="199"/>
      <c r="UYB12" s="199"/>
      <c r="UYC12" s="199"/>
      <c r="UYD12" s="199"/>
      <c r="UYE12" s="199"/>
      <c r="UYF12" s="199"/>
      <c r="UYG12" s="199"/>
      <c r="UYH12" s="199"/>
      <c r="UYI12" s="199"/>
      <c r="UYJ12" s="199"/>
      <c r="UYK12" s="199"/>
      <c r="UYL12" s="199"/>
      <c r="UYM12" s="199"/>
      <c r="UYN12" s="199"/>
      <c r="UYO12" s="199"/>
      <c r="UYP12" s="199"/>
      <c r="UYQ12" s="199"/>
      <c r="UYR12" s="199"/>
      <c r="UYS12" s="199"/>
      <c r="UYT12" s="199"/>
      <c r="UYU12" s="199"/>
      <c r="UYV12" s="199"/>
      <c r="UYW12" s="199"/>
      <c r="UYX12" s="199"/>
      <c r="UYY12" s="199"/>
      <c r="UYZ12" s="199"/>
      <c r="UZA12" s="199"/>
      <c r="UZB12" s="199"/>
      <c r="UZC12" s="199"/>
      <c r="UZD12" s="199"/>
      <c r="UZE12" s="199"/>
      <c r="UZF12" s="199"/>
      <c r="UZG12" s="199"/>
      <c r="UZH12" s="199"/>
      <c r="UZI12" s="199"/>
      <c r="UZJ12" s="199"/>
      <c r="UZK12" s="199"/>
      <c r="UZL12" s="199"/>
      <c r="UZM12" s="199"/>
      <c r="UZN12" s="199"/>
      <c r="UZO12" s="199"/>
      <c r="UZP12" s="199"/>
      <c r="UZQ12" s="199"/>
      <c r="UZR12" s="199"/>
      <c r="UZS12" s="199"/>
      <c r="UZT12" s="199"/>
      <c r="UZU12" s="199"/>
      <c r="UZV12" s="199"/>
      <c r="UZW12" s="199"/>
      <c r="UZX12" s="199"/>
      <c r="UZY12" s="199"/>
      <c r="UZZ12" s="199"/>
      <c r="VAA12" s="199"/>
      <c r="VAB12" s="199"/>
      <c r="VAC12" s="199"/>
      <c r="VAD12" s="199"/>
      <c r="VAE12" s="199"/>
      <c r="VAF12" s="199"/>
      <c r="VAG12" s="199"/>
      <c r="VAH12" s="199"/>
      <c r="VAI12" s="199"/>
      <c r="VAJ12" s="199"/>
      <c r="VAK12" s="199"/>
      <c r="VAL12" s="199"/>
      <c r="VAM12" s="199"/>
      <c r="VAN12" s="199"/>
      <c r="VAO12" s="199"/>
      <c r="VAP12" s="199"/>
      <c r="VAQ12" s="199"/>
      <c r="VAR12" s="199"/>
      <c r="VAS12" s="199"/>
      <c r="VAT12" s="199"/>
      <c r="VAU12" s="199"/>
      <c r="VAV12" s="199"/>
      <c r="VAW12" s="199"/>
      <c r="VAX12" s="199"/>
      <c r="VAY12" s="199"/>
      <c r="VAZ12" s="199"/>
      <c r="VBA12" s="199"/>
      <c r="VBB12" s="199"/>
      <c r="VBC12" s="199"/>
      <c r="VBD12" s="199"/>
      <c r="VBE12" s="199"/>
      <c r="VBF12" s="199"/>
      <c r="VBG12" s="199"/>
      <c r="VBH12" s="199"/>
      <c r="VBI12" s="199"/>
      <c r="VBJ12" s="199"/>
      <c r="VBK12" s="199"/>
      <c r="VBL12" s="199"/>
      <c r="VBM12" s="199"/>
      <c r="VBN12" s="199"/>
      <c r="VBO12" s="199"/>
      <c r="VBP12" s="199"/>
      <c r="VBQ12" s="199"/>
      <c r="VBR12" s="199"/>
      <c r="VBS12" s="199"/>
      <c r="VBT12" s="199"/>
      <c r="VBU12" s="199"/>
      <c r="VBV12" s="199"/>
      <c r="VBW12" s="199"/>
      <c r="VBX12" s="199"/>
      <c r="VBY12" s="199"/>
      <c r="VBZ12" s="199"/>
      <c r="VCA12" s="199"/>
      <c r="VCB12" s="199"/>
      <c r="VCC12" s="199"/>
      <c r="VCD12" s="199"/>
      <c r="VCE12" s="199"/>
      <c r="VCF12" s="199"/>
      <c r="VCG12" s="199"/>
      <c r="VCH12" s="199"/>
      <c r="VCI12" s="199"/>
      <c r="VCJ12" s="199"/>
      <c r="VCK12" s="199"/>
      <c r="VCL12" s="199"/>
      <c r="VCM12" s="199"/>
      <c r="VCN12" s="199"/>
      <c r="VCO12" s="199"/>
      <c r="VCP12" s="199"/>
      <c r="VCQ12" s="199"/>
      <c r="VCR12" s="199"/>
      <c r="VCS12" s="199"/>
      <c r="VCT12" s="199"/>
      <c r="VCU12" s="199"/>
      <c r="VCV12" s="199"/>
      <c r="VCW12" s="199"/>
      <c r="VCX12" s="199"/>
      <c r="VCY12" s="199"/>
      <c r="VCZ12" s="199"/>
      <c r="VDA12" s="199"/>
      <c r="VDB12" s="199"/>
      <c r="VDC12" s="199"/>
      <c r="VDD12" s="199"/>
      <c r="VDE12" s="199"/>
      <c r="VDF12" s="199"/>
      <c r="VDG12" s="199"/>
      <c r="VDH12" s="199"/>
      <c r="VDI12" s="199"/>
      <c r="VDJ12" s="199"/>
      <c r="VDK12" s="199"/>
      <c r="VDL12" s="199"/>
      <c r="VDM12" s="199"/>
      <c r="VDN12" s="199"/>
      <c r="VDO12" s="199"/>
      <c r="VDP12" s="199"/>
      <c r="VDQ12" s="199"/>
      <c r="VDR12" s="199"/>
      <c r="VDS12" s="199"/>
      <c r="VDT12" s="199"/>
      <c r="VDU12" s="199"/>
      <c r="VDV12" s="199"/>
      <c r="VDW12" s="199"/>
      <c r="VDX12" s="199"/>
      <c r="VDY12" s="199"/>
      <c r="VDZ12" s="199"/>
      <c r="VEA12" s="199"/>
      <c r="VEB12" s="199"/>
      <c r="VEC12" s="199"/>
      <c r="VED12" s="199"/>
      <c r="VEE12" s="199"/>
      <c r="VEF12" s="199"/>
      <c r="VEG12" s="199"/>
      <c r="VEH12" s="199"/>
      <c r="VEI12" s="199"/>
      <c r="VEJ12" s="199"/>
      <c r="VEK12" s="199"/>
      <c r="VEL12" s="199"/>
      <c r="VEM12" s="199"/>
      <c r="VEN12" s="199"/>
      <c r="VEO12" s="199"/>
      <c r="VEP12" s="199"/>
      <c r="VEQ12" s="199"/>
      <c r="VER12" s="199"/>
      <c r="VES12" s="199"/>
      <c r="VET12" s="199"/>
      <c r="VEU12" s="199"/>
      <c r="VEV12" s="199"/>
      <c r="VEW12" s="199"/>
      <c r="VEX12" s="199"/>
      <c r="VEY12" s="199"/>
      <c r="VEZ12" s="199"/>
      <c r="VFA12" s="199"/>
      <c r="VFB12" s="199"/>
      <c r="VFC12" s="199"/>
      <c r="VFD12" s="199"/>
      <c r="VFE12" s="199"/>
      <c r="VFF12" s="199"/>
      <c r="VFG12" s="199"/>
      <c r="VFH12" s="199"/>
      <c r="VFI12" s="199"/>
      <c r="VFJ12" s="199"/>
      <c r="VFK12" s="199"/>
      <c r="VFL12" s="199"/>
      <c r="VFM12" s="199"/>
      <c r="VFN12" s="199"/>
      <c r="VFO12" s="199"/>
      <c r="VFP12" s="199"/>
      <c r="VFQ12" s="199"/>
      <c r="VFR12" s="199"/>
      <c r="VFS12" s="199"/>
      <c r="VFT12" s="199"/>
      <c r="VFU12" s="199"/>
      <c r="VFV12" s="199"/>
      <c r="VFW12" s="199"/>
      <c r="VFX12" s="199"/>
      <c r="VFY12" s="199"/>
      <c r="VFZ12" s="199"/>
      <c r="VGA12" s="199"/>
      <c r="VGB12" s="199"/>
      <c r="VGC12" s="199"/>
      <c r="VGD12" s="199"/>
      <c r="VGE12" s="199"/>
      <c r="VGF12" s="199"/>
      <c r="VGG12" s="199"/>
      <c r="VGH12" s="199"/>
      <c r="VGI12" s="199"/>
      <c r="VGJ12" s="199"/>
      <c r="VGK12" s="199"/>
      <c r="VGL12" s="199"/>
      <c r="VGM12" s="199"/>
      <c r="VGN12" s="199"/>
      <c r="VGO12" s="199"/>
      <c r="VGP12" s="199"/>
      <c r="VGQ12" s="199"/>
      <c r="VGR12" s="199"/>
      <c r="VGS12" s="199"/>
      <c r="VGT12" s="199"/>
      <c r="VGU12" s="199"/>
      <c r="VGV12" s="199"/>
      <c r="VGW12" s="199"/>
      <c r="VGX12" s="199"/>
      <c r="VGY12" s="199"/>
      <c r="VGZ12" s="199"/>
      <c r="VHA12" s="199"/>
      <c r="VHB12" s="199"/>
      <c r="VHC12" s="199"/>
      <c r="VHD12" s="199"/>
      <c r="VHE12" s="199"/>
      <c r="VHF12" s="199"/>
      <c r="VHG12" s="199"/>
      <c r="VHH12" s="199"/>
      <c r="VHI12" s="199"/>
      <c r="VHJ12" s="199"/>
      <c r="VHK12" s="199"/>
      <c r="VHL12" s="199"/>
      <c r="VHM12" s="199"/>
      <c r="VHN12" s="199"/>
      <c r="VHO12" s="199"/>
      <c r="VHP12" s="199"/>
      <c r="VHQ12" s="199"/>
      <c r="VHR12" s="199"/>
      <c r="VHS12" s="199"/>
      <c r="VHT12" s="199"/>
      <c r="VHU12" s="199"/>
      <c r="VHV12" s="199"/>
      <c r="VHW12" s="199"/>
      <c r="VHX12" s="199"/>
      <c r="VHY12" s="199"/>
      <c r="VHZ12" s="199"/>
      <c r="VIA12" s="199"/>
      <c r="VIB12" s="199"/>
      <c r="VIC12" s="199"/>
      <c r="VID12" s="199"/>
      <c r="VIE12" s="199"/>
      <c r="VIF12" s="199"/>
      <c r="VIG12" s="199"/>
      <c r="VIH12" s="199"/>
      <c r="VII12" s="199"/>
      <c r="VIJ12" s="199"/>
      <c r="VIK12" s="199"/>
      <c r="VIL12" s="199"/>
      <c r="VIM12" s="199"/>
      <c r="VIN12" s="199"/>
      <c r="VIO12" s="199"/>
      <c r="VIP12" s="199"/>
      <c r="VIQ12" s="199"/>
      <c r="VIR12" s="199"/>
      <c r="VIS12" s="199"/>
      <c r="VIT12" s="199"/>
      <c r="VIU12" s="199"/>
      <c r="VIV12" s="199"/>
      <c r="VIW12" s="199"/>
      <c r="VIX12" s="199"/>
      <c r="VIY12" s="199"/>
      <c r="VIZ12" s="199"/>
      <c r="VJA12" s="199"/>
      <c r="VJB12" s="199"/>
      <c r="VJC12" s="199"/>
      <c r="VJD12" s="199"/>
      <c r="VJE12" s="199"/>
      <c r="VJF12" s="199"/>
      <c r="VJG12" s="199"/>
      <c r="VJH12" s="199"/>
      <c r="VJI12" s="199"/>
      <c r="VJJ12" s="199"/>
      <c r="VJK12" s="199"/>
      <c r="VJL12" s="199"/>
      <c r="VJM12" s="199"/>
      <c r="VJN12" s="199"/>
      <c r="VJO12" s="199"/>
      <c r="VJP12" s="199"/>
      <c r="VJQ12" s="199"/>
      <c r="VJR12" s="199"/>
      <c r="VJS12" s="199"/>
      <c r="VJT12" s="199"/>
      <c r="VJU12" s="199"/>
      <c r="VJV12" s="199"/>
      <c r="VJW12" s="199"/>
      <c r="VJX12" s="199"/>
      <c r="VJY12" s="199"/>
      <c r="VJZ12" s="199"/>
      <c r="VKA12" s="199"/>
      <c r="VKB12" s="199"/>
      <c r="VKC12" s="199"/>
      <c r="VKD12" s="199"/>
      <c r="VKE12" s="199"/>
      <c r="VKF12" s="199"/>
      <c r="VKG12" s="199"/>
      <c r="VKH12" s="199"/>
      <c r="VKI12" s="199"/>
      <c r="VKJ12" s="199"/>
      <c r="VKK12" s="199"/>
      <c r="VKL12" s="199"/>
      <c r="VKM12" s="199"/>
      <c r="VKN12" s="199"/>
      <c r="VKO12" s="199"/>
      <c r="VKP12" s="199"/>
      <c r="VKQ12" s="199"/>
      <c r="VKR12" s="199"/>
      <c r="VKS12" s="199"/>
      <c r="VKT12" s="199"/>
      <c r="VKU12" s="199"/>
      <c r="VKV12" s="199"/>
      <c r="VKW12" s="199"/>
      <c r="VKX12" s="199"/>
      <c r="VKY12" s="199"/>
      <c r="VKZ12" s="199"/>
      <c r="VLA12" s="199"/>
      <c r="VLB12" s="199"/>
      <c r="VLC12" s="199"/>
      <c r="VLD12" s="199"/>
      <c r="VLE12" s="199"/>
      <c r="VLF12" s="199"/>
      <c r="VLG12" s="199"/>
      <c r="VLH12" s="199"/>
      <c r="VLI12" s="199"/>
      <c r="VLJ12" s="199"/>
      <c r="VLK12" s="199"/>
      <c r="VLL12" s="199"/>
      <c r="VLM12" s="199"/>
      <c r="VLN12" s="199"/>
      <c r="VLO12" s="199"/>
      <c r="VLP12" s="199"/>
      <c r="VLQ12" s="199"/>
      <c r="VLR12" s="199"/>
      <c r="VLS12" s="199"/>
      <c r="VLT12" s="199"/>
      <c r="VLU12" s="199"/>
      <c r="VLV12" s="199"/>
      <c r="VLW12" s="199"/>
      <c r="VLX12" s="199"/>
      <c r="VLY12" s="199"/>
      <c r="VLZ12" s="199"/>
      <c r="VMA12" s="199"/>
      <c r="VMB12" s="199"/>
      <c r="VMC12" s="199"/>
      <c r="VMD12" s="199"/>
      <c r="VME12" s="199"/>
      <c r="VMF12" s="199"/>
      <c r="VMG12" s="199"/>
      <c r="VMH12" s="199"/>
      <c r="VMI12" s="199"/>
      <c r="VMJ12" s="199"/>
      <c r="VMK12" s="199"/>
      <c r="VML12" s="199"/>
      <c r="VMM12" s="199"/>
      <c r="VMN12" s="199"/>
      <c r="VMO12" s="199"/>
      <c r="VMP12" s="199"/>
      <c r="VMQ12" s="199"/>
      <c r="VMR12" s="199"/>
      <c r="VMS12" s="199"/>
      <c r="VMT12" s="199"/>
      <c r="VMU12" s="199"/>
      <c r="VMV12" s="199"/>
      <c r="VMW12" s="199"/>
      <c r="VMX12" s="199"/>
      <c r="VMY12" s="199"/>
      <c r="VMZ12" s="199"/>
      <c r="VNA12" s="199"/>
      <c r="VNB12" s="199"/>
      <c r="VNC12" s="199"/>
      <c r="VND12" s="199"/>
      <c r="VNE12" s="199"/>
      <c r="VNF12" s="199"/>
      <c r="VNG12" s="199"/>
      <c r="VNH12" s="199"/>
      <c r="VNI12" s="199"/>
      <c r="VNJ12" s="199"/>
      <c r="VNK12" s="199"/>
      <c r="VNL12" s="199"/>
      <c r="VNM12" s="199"/>
      <c r="VNN12" s="199"/>
      <c r="VNO12" s="199"/>
      <c r="VNP12" s="199"/>
      <c r="VNQ12" s="199"/>
      <c r="VNR12" s="199"/>
      <c r="VNS12" s="199"/>
      <c r="VNT12" s="199"/>
      <c r="VNU12" s="199"/>
      <c r="VNV12" s="199"/>
      <c r="VNW12" s="199"/>
      <c r="VNX12" s="199"/>
      <c r="VNY12" s="199"/>
      <c r="VNZ12" s="199"/>
      <c r="VOA12" s="199"/>
      <c r="VOB12" s="199"/>
      <c r="VOC12" s="199"/>
      <c r="VOD12" s="199"/>
      <c r="VOE12" s="199"/>
      <c r="VOF12" s="199"/>
      <c r="VOG12" s="199"/>
      <c r="VOH12" s="199"/>
      <c r="VOI12" s="199"/>
      <c r="VOJ12" s="199"/>
      <c r="VOK12" s="199"/>
      <c r="VOL12" s="199"/>
      <c r="VOM12" s="199"/>
      <c r="VON12" s="199"/>
      <c r="VOO12" s="199"/>
      <c r="VOP12" s="199"/>
      <c r="VOQ12" s="199"/>
      <c r="VOR12" s="199"/>
      <c r="VOS12" s="199"/>
      <c r="VOT12" s="199"/>
      <c r="VOU12" s="199"/>
      <c r="VOV12" s="199"/>
      <c r="VOW12" s="199"/>
      <c r="VOX12" s="199"/>
      <c r="VOY12" s="199"/>
      <c r="VOZ12" s="199"/>
      <c r="VPA12" s="199"/>
      <c r="VPB12" s="199"/>
      <c r="VPC12" s="199"/>
      <c r="VPD12" s="199"/>
      <c r="VPE12" s="199"/>
      <c r="VPF12" s="199"/>
      <c r="VPG12" s="199"/>
      <c r="VPH12" s="199"/>
      <c r="VPI12" s="199"/>
      <c r="VPJ12" s="199"/>
      <c r="VPK12" s="199"/>
      <c r="VPL12" s="199"/>
      <c r="VPM12" s="199"/>
      <c r="VPN12" s="199"/>
      <c r="VPO12" s="199"/>
      <c r="VPP12" s="199"/>
      <c r="VPQ12" s="199"/>
      <c r="VPR12" s="199"/>
      <c r="VPS12" s="199"/>
      <c r="VPT12" s="199"/>
      <c r="VPU12" s="199"/>
      <c r="VPV12" s="199"/>
      <c r="VPW12" s="199"/>
      <c r="VPX12" s="199"/>
      <c r="VPY12" s="199"/>
      <c r="VPZ12" s="199"/>
      <c r="VQA12" s="199"/>
      <c r="VQB12" s="199"/>
      <c r="VQC12" s="199"/>
      <c r="VQD12" s="199"/>
      <c r="VQE12" s="199"/>
      <c r="VQF12" s="199"/>
      <c r="VQG12" s="199"/>
      <c r="VQH12" s="199"/>
      <c r="VQI12" s="199"/>
      <c r="VQJ12" s="199"/>
      <c r="VQK12" s="199"/>
      <c r="VQL12" s="199"/>
      <c r="VQM12" s="199"/>
      <c r="VQN12" s="199"/>
      <c r="VQO12" s="199"/>
      <c r="VQP12" s="199"/>
      <c r="VQQ12" s="199"/>
      <c r="VQR12" s="199"/>
      <c r="VQS12" s="199"/>
      <c r="VQT12" s="199"/>
      <c r="VQU12" s="199"/>
      <c r="VQV12" s="199"/>
      <c r="VQW12" s="199"/>
      <c r="VQX12" s="199"/>
      <c r="VQY12" s="199"/>
      <c r="VQZ12" s="199"/>
      <c r="VRA12" s="199"/>
      <c r="VRB12" s="199"/>
      <c r="VRC12" s="199"/>
      <c r="VRD12" s="199"/>
      <c r="VRE12" s="199"/>
      <c r="VRF12" s="199"/>
      <c r="VRG12" s="199"/>
      <c r="VRH12" s="199"/>
      <c r="VRI12" s="199"/>
      <c r="VRJ12" s="199"/>
      <c r="VRK12" s="199"/>
      <c r="VRL12" s="199"/>
      <c r="VRM12" s="199"/>
      <c r="VRN12" s="199"/>
      <c r="VRO12" s="199"/>
      <c r="VRP12" s="199"/>
      <c r="VRQ12" s="199"/>
      <c r="VRR12" s="199"/>
      <c r="VRS12" s="199"/>
      <c r="VRT12" s="199"/>
      <c r="VRU12" s="199"/>
      <c r="VRV12" s="199"/>
      <c r="VRW12" s="199"/>
      <c r="VRX12" s="199"/>
      <c r="VRY12" s="199"/>
      <c r="VRZ12" s="199"/>
      <c r="VSA12" s="199"/>
      <c r="VSB12" s="199"/>
      <c r="VSC12" s="199"/>
      <c r="VSD12" s="199"/>
      <c r="VSE12" s="199"/>
      <c r="VSF12" s="199"/>
      <c r="VSG12" s="199"/>
      <c r="VSH12" s="199"/>
      <c r="VSI12" s="199"/>
      <c r="VSJ12" s="199"/>
      <c r="VSK12" s="199"/>
      <c r="VSL12" s="199"/>
      <c r="VSM12" s="199"/>
      <c r="VSN12" s="199"/>
      <c r="VSO12" s="199"/>
      <c r="VSP12" s="199"/>
      <c r="VSQ12" s="199"/>
      <c r="VSR12" s="199"/>
      <c r="VSS12" s="199"/>
      <c r="VST12" s="199"/>
      <c r="VSU12" s="199"/>
      <c r="VSV12" s="199"/>
      <c r="VSW12" s="199"/>
      <c r="VSX12" s="199"/>
      <c r="VSY12" s="199"/>
      <c r="VSZ12" s="199"/>
      <c r="VTA12" s="199"/>
      <c r="VTB12" s="199"/>
      <c r="VTC12" s="199"/>
      <c r="VTD12" s="199"/>
      <c r="VTE12" s="199"/>
      <c r="VTF12" s="199"/>
      <c r="VTG12" s="199"/>
      <c r="VTH12" s="199"/>
      <c r="VTI12" s="199"/>
      <c r="VTJ12" s="199"/>
      <c r="VTK12" s="199"/>
      <c r="VTL12" s="199"/>
      <c r="VTM12" s="199"/>
      <c r="VTN12" s="199"/>
      <c r="VTO12" s="199"/>
      <c r="VTP12" s="199"/>
      <c r="VTQ12" s="199"/>
      <c r="VTR12" s="199"/>
      <c r="VTS12" s="199"/>
      <c r="VTT12" s="199"/>
      <c r="VTU12" s="199"/>
      <c r="VTV12" s="199"/>
      <c r="VTW12" s="199"/>
      <c r="VTX12" s="199"/>
      <c r="VTY12" s="199"/>
      <c r="VTZ12" s="199"/>
      <c r="VUA12" s="199"/>
      <c r="VUB12" s="199"/>
      <c r="VUC12" s="199"/>
      <c r="VUD12" s="199"/>
      <c r="VUE12" s="199"/>
      <c r="VUF12" s="199"/>
      <c r="VUG12" s="199"/>
      <c r="VUH12" s="199"/>
      <c r="VUI12" s="199"/>
      <c r="VUJ12" s="199"/>
      <c r="VUK12" s="199"/>
      <c r="VUL12" s="199"/>
      <c r="VUM12" s="199"/>
      <c r="VUN12" s="199"/>
      <c r="VUO12" s="199"/>
      <c r="VUP12" s="199"/>
      <c r="VUQ12" s="199"/>
      <c r="VUR12" s="199"/>
      <c r="VUS12" s="199"/>
      <c r="VUT12" s="199"/>
      <c r="VUU12" s="199"/>
      <c r="VUV12" s="199"/>
      <c r="VUW12" s="199"/>
      <c r="VUX12" s="199"/>
      <c r="VUY12" s="199"/>
      <c r="VUZ12" s="199"/>
      <c r="VVA12" s="199"/>
      <c r="VVB12" s="199"/>
      <c r="VVC12" s="199"/>
      <c r="VVD12" s="199"/>
      <c r="VVE12" s="199"/>
      <c r="VVF12" s="199"/>
      <c r="VVG12" s="199"/>
      <c r="VVH12" s="199"/>
      <c r="VVI12" s="199"/>
      <c r="VVJ12" s="199"/>
      <c r="VVK12" s="199"/>
      <c r="VVL12" s="199"/>
      <c r="VVM12" s="199"/>
      <c r="VVN12" s="199"/>
      <c r="VVO12" s="199"/>
      <c r="VVP12" s="199"/>
      <c r="VVQ12" s="199"/>
      <c r="VVR12" s="199"/>
      <c r="VVS12" s="199"/>
      <c r="VVT12" s="199"/>
      <c r="VVU12" s="199"/>
      <c r="VVV12" s="199"/>
      <c r="VVW12" s="199"/>
      <c r="VVX12" s="199"/>
      <c r="VVY12" s="199"/>
      <c r="VVZ12" s="199"/>
      <c r="VWA12" s="199"/>
      <c r="VWB12" s="199"/>
      <c r="VWC12" s="199"/>
      <c r="VWD12" s="199"/>
      <c r="VWE12" s="199"/>
      <c r="VWF12" s="199"/>
      <c r="VWG12" s="199"/>
      <c r="VWH12" s="199"/>
      <c r="VWI12" s="199"/>
      <c r="VWJ12" s="199"/>
      <c r="VWK12" s="199"/>
      <c r="VWL12" s="199"/>
      <c r="VWM12" s="199"/>
      <c r="VWN12" s="199"/>
      <c r="VWO12" s="199"/>
      <c r="VWP12" s="199"/>
      <c r="VWQ12" s="199"/>
      <c r="VWR12" s="199"/>
      <c r="VWS12" s="199"/>
      <c r="VWT12" s="199"/>
      <c r="VWU12" s="199"/>
      <c r="VWV12" s="199"/>
      <c r="VWW12" s="199"/>
      <c r="VWX12" s="199"/>
      <c r="VWY12" s="199"/>
      <c r="VWZ12" s="199"/>
      <c r="VXA12" s="199"/>
      <c r="VXB12" s="199"/>
      <c r="VXC12" s="199"/>
      <c r="VXD12" s="199"/>
      <c r="VXE12" s="199"/>
      <c r="VXF12" s="199"/>
      <c r="VXG12" s="199"/>
      <c r="VXH12" s="199"/>
      <c r="VXI12" s="199"/>
      <c r="VXJ12" s="199"/>
      <c r="VXK12" s="199"/>
      <c r="VXL12" s="199"/>
      <c r="VXM12" s="199"/>
      <c r="VXN12" s="199"/>
      <c r="VXO12" s="199"/>
      <c r="VXP12" s="199"/>
      <c r="VXQ12" s="199"/>
      <c r="VXR12" s="199"/>
      <c r="VXS12" s="199"/>
      <c r="VXT12" s="199"/>
      <c r="VXU12" s="199"/>
      <c r="VXV12" s="199"/>
      <c r="VXW12" s="199"/>
      <c r="VXX12" s="199"/>
      <c r="VXY12" s="199"/>
      <c r="VXZ12" s="199"/>
      <c r="VYA12" s="199"/>
      <c r="VYB12" s="199"/>
      <c r="VYC12" s="199"/>
      <c r="VYD12" s="199"/>
      <c r="VYE12" s="199"/>
      <c r="VYF12" s="199"/>
      <c r="VYG12" s="199"/>
      <c r="VYH12" s="199"/>
      <c r="VYI12" s="199"/>
      <c r="VYJ12" s="199"/>
      <c r="VYK12" s="199"/>
      <c r="VYL12" s="199"/>
      <c r="VYM12" s="199"/>
      <c r="VYN12" s="199"/>
      <c r="VYO12" s="199"/>
      <c r="VYP12" s="199"/>
      <c r="VYQ12" s="199"/>
      <c r="VYR12" s="199"/>
      <c r="VYS12" s="199"/>
      <c r="VYT12" s="199"/>
      <c r="VYU12" s="199"/>
      <c r="VYV12" s="199"/>
      <c r="VYW12" s="199"/>
      <c r="VYX12" s="199"/>
      <c r="VYY12" s="199"/>
      <c r="VYZ12" s="199"/>
      <c r="VZA12" s="199"/>
      <c r="VZB12" s="199"/>
      <c r="VZC12" s="199"/>
      <c r="VZD12" s="199"/>
      <c r="VZE12" s="199"/>
      <c r="VZF12" s="199"/>
      <c r="VZG12" s="199"/>
      <c r="VZH12" s="199"/>
      <c r="VZI12" s="199"/>
      <c r="VZJ12" s="199"/>
      <c r="VZK12" s="199"/>
      <c r="VZL12" s="199"/>
      <c r="VZM12" s="199"/>
      <c r="VZN12" s="199"/>
      <c r="VZO12" s="199"/>
      <c r="VZP12" s="199"/>
      <c r="VZQ12" s="199"/>
      <c r="VZR12" s="199"/>
      <c r="VZS12" s="199"/>
      <c r="VZT12" s="199"/>
      <c r="VZU12" s="199"/>
      <c r="VZV12" s="199"/>
      <c r="VZW12" s="199"/>
      <c r="VZX12" s="199"/>
      <c r="VZY12" s="199"/>
      <c r="VZZ12" s="199"/>
      <c r="WAA12" s="199"/>
      <c r="WAB12" s="199"/>
      <c r="WAC12" s="199"/>
      <c r="WAD12" s="199"/>
      <c r="WAE12" s="199"/>
      <c r="WAF12" s="199"/>
      <c r="WAG12" s="199"/>
      <c r="WAH12" s="199"/>
      <c r="WAI12" s="199"/>
      <c r="WAJ12" s="199"/>
      <c r="WAK12" s="199"/>
      <c r="WAL12" s="199"/>
      <c r="WAM12" s="199"/>
      <c r="WAN12" s="199"/>
      <c r="WAO12" s="199"/>
      <c r="WAP12" s="199"/>
      <c r="WAQ12" s="199"/>
      <c r="WAR12" s="199"/>
      <c r="WAS12" s="199"/>
      <c r="WAT12" s="199"/>
      <c r="WAU12" s="199"/>
      <c r="WAV12" s="199"/>
      <c r="WAW12" s="199"/>
      <c r="WAX12" s="199"/>
      <c r="WAY12" s="199"/>
      <c r="WAZ12" s="199"/>
      <c r="WBA12" s="199"/>
      <c r="WBB12" s="199"/>
      <c r="WBC12" s="199"/>
      <c r="WBD12" s="199"/>
      <c r="WBE12" s="199"/>
      <c r="WBF12" s="199"/>
      <c r="WBG12" s="199"/>
      <c r="WBH12" s="199"/>
      <c r="WBI12" s="199"/>
      <c r="WBJ12" s="199"/>
      <c r="WBK12" s="199"/>
      <c r="WBL12" s="199"/>
      <c r="WBM12" s="199"/>
      <c r="WBN12" s="199"/>
      <c r="WBO12" s="199"/>
      <c r="WBP12" s="199"/>
      <c r="WBQ12" s="199"/>
      <c r="WBR12" s="199"/>
      <c r="WBS12" s="199"/>
      <c r="WBT12" s="199"/>
      <c r="WBU12" s="199"/>
      <c r="WBV12" s="199"/>
      <c r="WBW12" s="199"/>
      <c r="WBX12" s="199"/>
      <c r="WBY12" s="199"/>
      <c r="WBZ12" s="199"/>
      <c r="WCA12" s="199"/>
      <c r="WCB12" s="199"/>
      <c r="WCC12" s="199"/>
      <c r="WCD12" s="199"/>
      <c r="WCE12" s="199"/>
      <c r="WCF12" s="199"/>
      <c r="WCG12" s="199"/>
      <c r="WCH12" s="199"/>
      <c r="WCI12" s="199"/>
      <c r="WCJ12" s="199"/>
      <c r="WCK12" s="199"/>
      <c r="WCL12" s="199"/>
      <c r="WCM12" s="199"/>
      <c r="WCN12" s="199"/>
      <c r="WCO12" s="199"/>
      <c r="WCP12" s="199"/>
      <c r="WCQ12" s="199"/>
      <c r="WCR12" s="199"/>
      <c r="WCS12" s="199"/>
      <c r="WCT12" s="199"/>
      <c r="WCU12" s="199"/>
      <c r="WCV12" s="199"/>
      <c r="WCW12" s="199"/>
      <c r="WCX12" s="199"/>
      <c r="WCY12" s="199"/>
      <c r="WCZ12" s="199"/>
      <c r="WDA12" s="199"/>
      <c r="WDB12" s="199"/>
      <c r="WDC12" s="199"/>
      <c r="WDD12" s="199"/>
      <c r="WDE12" s="199"/>
      <c r="WDF12" s="199"/>
      <c r="WDG12" s="199"/>
      <c r="WDH12" s="199"/>
      <c r="WDI12" s="199"/>
      <c r="WDJ12" s="199"/>
      <c r="WDK12" s="199"/>
      <c r="WDL12" s="199"/>
      <c r="WDM12" s="199"/>
      <c r="WDN12" s="199"/>
      <c r="WDO12" s="199"/>
      <c r="WDP12" s="199"/>
      <c r="WDQ12" s="199"/>
      <c r="WDR12" s="199"/>
      <c r="WDS12" s="199"/>
      <c r="WDT12" s="199"/>
      <c r="WDU12" s="199"/>
      <c r="WDV12" s="199"/>
      <c r="WDW12" s="199"/>
      <c r="WDX12" s="199"/>
      <c r="WDY12" s="199"/>
      <c r="WDZ12" s="199"/>
      <c r="WEA12" s="199"/>
      <c r="WEB12" s="199"/>
      <c r="WEC12" s="199"/>
      <c r="WED12" s="199"/>
      <c r="WEE12" s="199"/>
      <c r="WEF12" s="199"/>
      <c r="WEG12" s="199"/>
      <c r="WEH12" s="199"/>
      <c r="WEI12" s="199"/>
      <c r="WEJ12" s="199"/>
      <c r="WEK12" s="199"/>
      <c r="WEL12" s="199"/>
      <c r="WEM12" s="199"/>
      <c r="WEN12" s="199"/>
      <c r="WEO12" s="199"/>
      <c r="WEP12" s="199"/>
      <c r="WEQ12" s="199"/>
      <c r="WER12" s="199"/>
      <c r="WES12" s="199"/>
      <c r="WET12" s="199"/>
      <c r="WEU12" s="199"/>
      <c r="WEV12" s="199"/>
      <c r="WEW12" s="199"/>
      <c r="WEX12" s="199"/>
      <c r="WEY12" s="199"/>
      <c r="WEZ12" s="199"/>
      <c r="WFA12" s="199"/>
      <c r="WFB12" s="199"/>
      <c r="WFC12" s="199"/>
      <c r="WFD12" s="199"/>
      <c r="WFE12" s="199"/>
      <c r="WFF12" s="199"/>
      <c r="WFG12" s="199"/>
      <c r="WFH12" s="199"/>
      <c r="WFI12" s="199"/>
      <c r="WFJ12" s="199"/>
      <c r="WFK12" s="199"/>
      <c r="WFL12" s="199"/>
      <c r="WFM12" s="199"/>
      <c r="WFN12" s="199"/>
      <c r="WFO12" s="199"/>
      <c r="WFP12" s="199"/>
      <c r="WFQ12" s="199"/>
      <c r="WFR12" s="199"/>
      <c r="WFS12" s="199"/>
      <c r="WFT12" s="199"/>
      <c r="WFU12" s="199"/>
      <c r="WFV12" s="199"/>
      <c r="WFW12" s="199"/>
      <c r="WFX12" s="199"/>
      <c r="WFY12" s="199"/>
      <c r="WFZ12" s="199"/>
      <c r="WGA12" s="199"/>
      <c r="WGB12" s="199"/>
      <c r="WGC12" s="199"/>
      <c r="WGD12" s="199"/>
      <c r="WGE12" s="199"/>
      <c r="WGF12" s="199"/>
      <c r="WGG12" s="199"/>
      <c r="WGH12" s="199"/>
      <c r="WGI12" s="199"/>
      <c r="WGJ12" s="199"/>
      <c r="WGK12" s="199"/>
      <c r="WGL12" s="199"/>
      <c r="WGM12" s="199"/>
      <c r="WGN12" s="199"/>
      <c r="WGO12" s="199"/>
      <c r="WGP12" s="199"/>
      <c r="WGQ12" s="199"/>
      <c r="WGR12" s="199"/>
      <c r="WGS12" s="199"/>
      <c r="WGT12" s="199"/>
      <c r="WGU12" s="199"/>
      <c r="WGV12" s="199"/>
      <c r="WGW12" s="199"/>
      <c r="WGX12" s="199"/>
      <c r="WGY12" s="199"/>
      <c r="WGZ12" s="199"/>
      <c r="WHA12" s="199"/>
      <c r="WHB12" s="199"/>
      <c r="WHC12" s="199"/>
      <c r="WHD12" s="199"/>
      <c r="WHE12" s="199"/>
      <c r="WHF12" s="199"/>
      <c r="WHG12" s="199"/>
      <c r="WHH12" s="199"/>
      <c r="WHI12" s="199"/>
      <c r="WHJ12" s="199"/>
      <c r="WHK12" s="199"/>
      <c r="WHL12" s="199"/>
      <c r="WHM12" s="199"/>
      <c r="WHN12" s="199"/>
      <c r="WHO12" s="199"/>
      <c r="WHP12" s="199"/>
      <c r="WHQ12" s="199"/>
      <c r="WHR12" s="199"/>
      <c r="WHS12" s="199"/>
      <c r="WHT12" s="199"/>
      <c r="WHU12" s="199"/>
      <c r="WHV12" s="199"/>
      <c r="WHW12" s="199"/>
      <c r="WHX12" s="199"/>
      <c r="WHY12" s="199"/>
      <c r="WHZ12" s="199"/>
      <c r="WIA12" s="199"/>
      <c r="WIB12" s="199"/>
      <c r="WIC12" s="199"/>
      <c r="WID12" s="199"/>
      <c r="WIE12" s="199"/>
      <c r="WIF12" s="199"/>
      <c r="WIG12" s="199"/>
      <c r="WIH12" s="199"/>
      <c r="WII12" s="199"/>
      <c r="WIJ12" s="199"/>
      <c r="WIK12" s="199"/>
      <c r="WIL12" s="199"/>
      <c r="WIM12" s="199"/>
      <c r="WIN12" s="199"/>
      <c r="WIO12" s="199"/>
      <c r="WIP12" s="199"/>
      <c r="WIQ12" s="199"/>
      <c r="WIR12" s="199"/>
      <c r="WIS12" s="199"/>
      <c r="WIT12" s="199"/>
      <c r="WIU12" s="199"/>
      <c r="WIV12" s="199"/>
      <c r="WIW12" s="199"/>
      <c r="WIX12" s="199"/>
      <c r="WIY12" s="199"/>
      <c r="WIZ12" s="199"/>
      <c r="WJA12" s="199"/>
      <c r="WJB12" s="199"/>
      <c r="WJC12" s="199"/>
      <c r="WJD12" s="199"/>
      <c r="WJE12" s="199"/>
      <c r="WJF12" s="199"/>
      <c r="WJG12" s="199"/>
      <c r="WJH12" s="199"/>
      <c r="WJI12" s="199"/>
      <c r="WJJ12" s="199"/>
      <c r="WJK12" s="199"/>
      <c r="WJL12" s="199"/>
      <c r="WJM12" s="199"/>
      <c r="WJN12" s="199"/>
      <c r="WJO12" s="199"/>
      <c r="WJP12" s="199"/>
      <c r="WJQ12" s="199"/>
      <c r="WJR12" s="199"/>
      <c r="WJS12" s="199"/>
      <c r="WJT12" s="199"/>
      <c r="WJU12" s="199"/>
      <c r="WJV12" s="199"/>
      <c r="WJW12" s="199"/>
      <c r="WJX12" s="199"/>
      <c r="WJY12" s="199"/>
      <c r="WJZ12" s="199"/>
      <c r="WKA12" s="199"/>
      <c r="WKB12" s="199"/>
      <c r="WKC12" s="199"/>
      <c r="WKD12" s="199"/>
      <c r="WKE12" s="199"/>
      <c r="WKF12" s="199"/>
      <c r="WKG12" s="199"/>
      <c r="WKH12" s="199"/>
      <c r="WKI12" s="199"/>
      <c r="WKJ12" s="199"/>
      <c r="WKK12" s="199"/>
      <c r="WKL12" s="199"/>
      <c r="WKM12" s="199"/>
      <c r="WKN12" s="199"/>
      <c r="WKO12" s="199"/>
      <c r="WKP12" s="199"/>
      <c r="WKQ12" s="199"/>
      <c r="WKR12" s="199"/>
      <c r="WKS12" s="199"/>
      <c r="WKT12" s="199"/>
      <c r="WKU12" s="199"/>
      <c r="WKV12" s="199"/>
      <c r="WKW12" s="199"/>
      <c r="WKX12" s="199"/>
      <c r="WKY12" s="199"/>
      <c r="WKZ12" s="199"/>
      <c r="WLA12" s="199"/>
      <c r="WLB12" s="199"/>
      <c r="WLC12" s="199"/>
      <c r="WLD12" s="199"/>
      <c r="WLE12" s="199"/>
      <c r="WLF12" s="199"/>
      <c r="WLG12" s="199"/>
      <c r="WLH12" s="199"/>
      <c r="WLI12" s="199"/>
      <c r="WLJ12" s="199"/>
      <c r="WLK12" s="199"/>
      <c r="WLL12" s="199"/>
      <c r="WLM12" s="199"/>
      <c r="WLN12" s="199"/>
      <c r="WLO12" s="199"/>
      <c r="WLP12" s="199"/>
      <c r="WLQ12" s="199"/>
      <c r="WLR12" s="199"/>
      <c r="WLS12" s="199"/>
      <c r="WLT12" s="199"/>
      <c r="WLU12" s="199"/>
      <c r="WLV12" s="199"/>
      <c r="WLW12" s="199"/>
      <c r="WLX12" s="199"/>
      <c r="WLY12" s="199"/>
      <c r="WLZ12" s="199"/>
      <c r="WMA12" s="199"/>
      <c r="WMB12" s="199"/>
      <c r="WMC12" s="199"/>
      <c r="WMD12" s="199"/>
      <c r="WME12" s="199"/>
      <c r="WMF12" s="199"/>
      <c r="WMG12" s="199"/>
      <c r="WMH12" s="199"/>
      <c r="WMI12" s="199"/>
      <c r="WMJ12" s="199"/>
      <c r="WMK12" s="199"/>
      <c r="WML12" s="199"/>
      <c r="WMM12" s="199"/>
      <c r="WMN12" s="199"/>
      <c r="WMO12" s="199"/>
      <c r="WMP12" s="199"/>
      <c r="WMQ12" s="199"/>
      <c r="WMR12" s="199"/>
      <c r="WMS12" s="199"/>
      <c r="WMT12" s="199"/>
      <c r="WMU12" s="199"/>
      <c r="WMV12" s="199"/>
      <c r="WMW12" s="199"/>
      <c r="WMX12" s="199"/>
      <c r="WMY12" s="199"/>
      <c r="WMZ12" s="199"/>
      <c r="WNA12" s="199"/>
      <c r="WNB12" s="199"/>
      <c r="WNC12" s="199"/>
      <c r="WND12" s="199"/>
      <c r="WNE12" s="199"/>
      <c r="WNF12" s="199"/>
      <c r="WNG12" s="199"/>
      <c r="WNH12" s="199"/>
      <c r="WNI12" s="199"/>
      <c r="WNJ12" s="199"/>
      <c r="WNK12" s="199"/>
      <c r="WNL12" s="199"/>
      <c r="WNM12" s="199"/>
      <c r="WNN12" s="199"/>
      <c r="WNO12" s="199"/>
      <c r="WNP12" s="199"/>
      <c r="WNQ12" s="199"/>
      <c r="WNR12" s="199"/>
      <c r="WNS12" s="199"/>
      <c r="WNT12" s="199"/>
      <c r="WNU12" s="199"/>
      <c r="WNV12" s="199"/>
      <c r="WNW12" s="199"/>
      <c r="WNX12" s="199"/>
      <c r="WNY12" s="199"/>
      <c r="WNZ12" s="199"/>
      <c r="WOA12" s="199"/>
      <c r="WOB12" s="199"/>
      <c r="WOC12" s="199"/>
      <c r="WOD12" s="199"/>
      <c r="WOE12" s="199"/>
      <c r="WOF12" s="199"/>
      <c r="WOG12" s="199"/>
      <c r="WOH12" s="199"/>
      <c r="WOI12" s="199"/>
      <c r="WOJ12" s="199"/>
      <c r="WOK12" s="199"/>
      <c r="WOL12" s="199"/>
      <c r="WOM12" s="199"/>
      <c r="WON12" s="199"/>
      <c r="WOO12" s="199"/>
      <c r="WOP12" s="199"/>
      <c r="WOQ12" s="199"/>
      <c r="WOR12" s="199"/>
      <c r="WOS12" s="199"/>
      <c r="WOT12" s="199"/>
      <c r="WOU12" s="199"/>
      <c r="WOV12" s="199"/>
      <c r="WOW12" s="199"/>
      <c r="WOX12" s="199"/>
      <c r="WOY12" s="199"/>
      <c r="WOZ12" s="199"/>
      <c r="WPA12" s="199"/>
      <c r="WPB12" s="199"/>
      <c r="WPC12" s="199"/>
      <c r="WPD12" s="199"/>
      <c r="WPE12" s="199"/>
      <c r="WPF12" s="199"/>
      <c r="WPG12" s="199"/>
      <c r="WPH12" s="199"/>
      <c r="WPI12" s="199"/>
      <c r="WPJ12" s="199"/>
      <c r="WPK12" s="199"/>
      <c r="WPL12" s="199"/>
      <c r="WPM12" s="199"/>
      <c r="WPN12" s="199"/>
      <c r="WPO12" s="199"/>
      <c r="WPP12" s="199"/>
      <c r="WPQ12" s="199"/>
      <c r="WPR12" s="199"/>
      <c r="WPS12" s="199"/>
      <c r="WPT12" s="199"/>
      <c r="WPU12" s="199"/>
      <c r="WPV12" s="199"/>
      <c r="WPW12" s="199"/>
      <c r="WPX12" s="199"/>
      <c r="WPY12" s="199"/>
      <c r="WPZ12" s="199"/>
      <c r="WQA12" s="199"/>
      <c r="WQB12" s="199"/>
      <c r="WQC12" s="199"/>
      <c r="WQD12" s="199"/>
      <c r="WQE12" s="199"/>
      <c r="WQF12" s="199"/>
      <c r="WQG12" s="199"/>
      <c r="WQH12" s="199"/>
      <c r="WQI12" s="199"/>
      <c r="WQJ12" s="199"/>
      <c r="WQK12" s="199"/>
      <c r="WQL12" s="199"/>
      <c r="WQM12" s="199"/>
      <c r="WQN12" s="199"/>
      <c r="WQO12" s="199"/>
      <c r="WQP12" s="199"/>
      <c r="WQQ12" s="199"/>
      <c r="WQR12" s="199"/>
      <c r="WQS12" s="199"/>
      <c r="WQT12" s="199"/>
      <c r="WQU12" s="199"/>
      <c r="WQV12" s="199"/>
      <c r="WQW12" s="199"/>
      <c r="WQX12" s="199"/>
      <c r="WQY12" s="199"/>
      <c r="WQZ12" s="199"/>
      <c r="WRA12" s="199"/>
      <c r="WRB12" s="199"/>
      <c r="WRC12" s="199"/>
      <c r="WRD12" s="199"/>
      <c r="WRE12" s="199"/>
      <c r="WRF12" s="199"/>
      <c r="WRG12" s="199"/>
      <c r="WRH12" s="199"/>
      <c r="WRI12" s="199"/>
      <c r="WRJ12" s="199"/>
      <c r="WRK12" s="199"/>
      <c r="WRL12" s="199"/>
      <c r="WRM12" s="199"/>
      <c r="WRN12" s="199"/>
      <c r="WRO12" s="199"/>
      <c r="WRP12" s="199"/>
      <c r="WRQ12" s="199"/>
      <c r="WRR12" s="199"/>
      <c r="WRS12" s="199"/>
      <c r="WRT12" s="199"/>
      <c r="WRU12" s="199"/>
      <c r="WRV12" s="199"/>
      <c r="WRW12" s="199"/>
      <c r="WRX12" s="199"/>
      <c r="WRY12" s="199"/>
      <c r="WRZ12" s="199"/>
      <c r="WSA12" s="199"/>
      <c r="WSB12" s="199"/>
      <c r="WSC12" s="199"/>
      <c r="WSD12" s="199"/>
      <c r="WSE12" s="199"/>
      <c r="WSF12" s="199"/>
      <c r="WSG12" s="199"/>
      <c r="WSH12" s="199"/>
      <c r="WSI12" s="199"/>
      <c r="WSJ12" s="199"/>
      <c r="WSK12" s="199"/>
      <c r="WSL12" s="199"/>
      <c r="WSM12" s="199"/>
      <c r="WSN12" s="199"/>
      <c r="WSO12" s="199"/>
      <c r="WSP12" s="199"/>
      <c r="WSQ12" s="199"/>
      <c r="WSR12" s="199"/>
      <c r="WSS12" s="199"/>
      <c r="WST12" s="199"/>
      <c r="WSU12" s="199"/>
      <c r="WSV12" s="199"/>
      <c r="WSW12" s="199"/>
      <c r="WSX12" s="199"/>
      <c r="WSY12" s="199"/>
      <c r="WSZ12" s="199"/>
      <c r="WTA12" s="199"/>
      <c r="WTB12" s="199"/>
      <c r="WTC12" s="199"/>
      <c r="WTD12" s="199"/>
      <c r="WTE12" s="199"/>
      <c r="WTF12" s="199"/>
      <c r="WTG12" s="199"/>
      <c r="WTH12" s="199"/>
      <c r="WTI12" s="199"/>
      <c r="WTJ12" s="199"/>
      <c r="WTK12" s="199"/>
      <c r="WTL12" s="199"/>
      <c r="WTM12" s="199"/>
      <c r="WTN12" s="199"/>
      <c r="WTO12" s="199"/>
      <c r="WTP12" s="199"/>
      <c r="WTQ12" s="199"/>
      <c r="WTR12" s="199"/>
      <c r="WTS12" s="199"/>
      <c r="WTT12" s="199"/>
      <c r="WTU12" s="199"/>
      <c r="WTV12" s="199"/>
      <c r="WTW12" s="199"/>
      <c r="WTX12" s="199"/>
      <c r="WTY12" s="199"/>
      <c r="WTZ12" s="199"/>
      <c r="WUA12" s="199"/>
      <c r="WUB12" s="199"/>
      <c r="WUC12" s="199"/>
      <c r="WUD12" s="199"/>
      <c r="WUE12" s="199"/>
      <c r="WUF12" s="199"/>
      <c r="WUG12" s="199"/>
      <c r="WUH12" s="199"/>
      <c r="WUI12" s="199"/>
      <c r="WUJ12" s="199"/>
      <c r="WUK12" s="199"/>
      <c r="WUL12" s="199"/>
      <c r="WUM12" s="199"/>
      <c r="WUN12" s="199"/>
      <c r="WUO12" s="199"/>
      <c r="WUP12" s="199"/>
      <c r="WUQ12" s="199"/>
      <c r="WUR12" s="199"/>
      <c r="WUS12" s="199"/>
      <c r="WUT12" s="199"/>
      <c r="WUU12" s="199"/>
      <c r="WUV12" s="199"/>
      <c r="WUW12" s="199"/>
      <c r="WUX12" s="199"/>
      <c r="WUY12" s="199"/>
      <c r="WUZ12" s="199"/>
      <c r="WVA12" s="199"/>
      <c r="WVB12" s="199"/>
      <c r="WVC12" s="199"/>
      <c r="WVD12" s="199"/>
      <c r="WVE12" s="199"/>
      <c r="WVF12" s="199"/>
      <c r="WVG12" s="199"/>
      <c r="WVH12" s="199"/>
      <c r="WVI12" s="199"/>
      <c r="WVJ12" s="199"/>
      <c r="WVK12" s="199"/>
      <c r="WVL12" s="199"/>
      <c r="WVM12" s="199"/>
      <c r="WVN12" s="199"/>
      <c r="WVO12" s="199"/>
      <c r="WVP12" s="199"/>
      <c r="WVQ12" s="199"/>
      <c r="WVR12" s="199"/>
      <c r="WVS12" s="199"/>
      <c r="WVT12" s="199"/>
      <c r="WVU12" s="199"/>
      <c r="WVV12" s="199"/>
      <c r="WVW12" s="199"/>
      <c r="WVX12" s="199"/>
      <c r="WVY12" s="199"/>
      <c r="WVZ12" s="199"/>
      <c r="WWA12" s="199"/>
      <c r="WWB12" s="199"/>
      <c r="WWC12" s="199"/>
      <c r="WWD12" s="199"/>
      <c r="WWE12" s="199"/>
      <c r="WWF12" s="199"/>
      <c r="WWG12" s="199"/>
      <c r="WWH12" s="199"/>
      <c r="WWI12" s="199"/>
      <c r="WWJ12" s="199"/>
      <c r="WWK12" s="199"/>
      <c r="WWL12" s="199"/>
      <c r="WWM12" s="199"/>
      <c r="WWN12" s="199"/>
      <c r="WWO12" s="199"/>
      <c r="WWP12" s="199"/>
      <c r="WWQ12" s="199"/>
      <c r="WWR12" s="199"/>
      <c r="WWS12" s="199"/>
      <c r="WWT12" s="199"/>
      <c r="WWU12" s="199"/>
      <c r="WWV12" s="199"/>
      <c r="WWW12" s="199"/>
      <c r="WWX12" s="199"/>
      <c r="WWY12" s="199"/>
      <c r="WWZ12" s="199"/>
      <c r="WXA12" s="199"/>
      <c r="WXB12" s="199"/>
      <c r="WXC12" s="199"/>
      <c r="WXD12" s="199"/>
      <c r="WXE12" s="199"/>
      <c r="WXF12" s="199"/>
      <c r="WXG12" s="199"/>
      <c r="WXH12" s="199"/>
      <c r="WXI12" s="199"/>
      <c r="WXJ12" s="199"/>
      <c r="WXK12" s="199"/>
      <c r="WXL12" s="199"/>
      <c r="WXM12" s="199"/>
      <c r="WXN12" s="199"/>
      <c r="WXO12" s="199"/>
      <c r="WXP12" s="199"/>
      <c r="WXQ12" s="199"/>
      <c r="WXR12" s="199"/>
      <c r="WXS12" s="199"/>
      <c r="WXT12" s="199"/>
      <c r="WXU12" s="199"/>
      <c r="WXV12" s="199"/>
      <c r="WXW12" s="199"/>
      <c r="WXX12" s="199"/>
      <c r="WXY12" s="199"/>
      <c r="WXZ12" s="199"/>
      <c r="WYA12" s="199"/>
      <c r="WYB12" s="199"/>
      <c r="WYC12" s="199"/>
      <c r="WYD12" s="199"/>
      <c r="WYE12" s="199"/>
      <c r="WYF12" s="199"/>
      <c r="WYG12" s="199"/>
      <c r="WYH12" s="199"/>
      <c r="WYI12" s="199"/>
      <c r="WYJ12" s="199"/>
      <c r="WYK12" s="199"/>
      <c r="WYL12" s="199"/>
      <c r="WYM12" s="199"/>
      <c r="WYN12" s="199"/>
      <c r="WYO12" s="199"/>
      <c r="WYP12" s="199"/>
      <c r="WYQ12" s="199"/>
      <c r="WYR12" s="199"/>
      <c r="WYS12" s="199"/>
      <c r="WYT12" s="199"/>
      <c r="WYU12" s="199"/>
      <c r="WYV12" s="199"/>
      <c r="WYW12" s="199"/>
      <c r="WYX12" s="199"/>
      <c r="WYY12" s="199"/>
      <c r="WYZ12" s="199"/>
      <c r="WZA12" s="199"/>
      <c r="WZB12" s="199"/>
      <c r="WZC12" s="199"/>
      <c r="WZD12" s="199"/>
      <c r="WZE12" s="199"/>
      <c r="WZF12" s="199"/>
      <c r="WZG12" s="199"/>
      <c r="WZH12" s="199"/>
      <c r="WZI12" s="199"/>
      <c r="WZJ12" s="199"/>
      <c r="WZK12" s="199"/>
      <c r="WZL12" s="199"/>
      <c r="WZM12" s="199"/>
      <c r="WZN12" s="199"/>
      <c r="WZO12" s="199"/>
      <c r="WZP12" s="199"/>
      <c r="WZQ12" s="199"/>
      <c r="WZR12" s="199"/>
      <c r="WZS12" s="199"/>
      <c r="WZT12" s="199"/>
      <c r="WZU12" s="199"/>
      <c r="WZV12" s="199"/>
      <c r="WZW12" s="199"/>
      <c r="WZX12" s="199"/>
      <c r="WZY12" s="199"/>
      <c r="WZZ12" s="199"/>
      <c r="XAA12" s="199"/>
      <c r="XAB12" s="199"/>
      <c r="XAC12" s="199"/>
      <c r="XAD12" s="199"/>
      <c r="XAE12" s="199"/>
      <c r="XAF12" s="199"/>
      <c r="XAG12" s="199"/>
      <c r="XAH12" s="199"/>
      <c r="XAI12" s="199"/>
      <c r="XAJ12" s="199"/>
      <c r="XAK12" s="199"/>
      <c r="XAL12" s="199"/>
      <c r="XAM12" s="199"/>
      <c r="XAN12" s="199"/>
      <c r="XAO12" s="199"/>
      <c r="XAP12" s="199"/>
      <c r="XAQ12" s="199"/>
      <c r="XAR12" s="199"/>
      <c r="XAS12" s="199"/>
      <c r="XAT12" s="199"/>
      <c r="XAU12" s="199"/>
      <c r="XAV12" s="199"/>
      <c r="XAW12" s="199"/>
      <c r="XAX12" s="199"/>
      <c r="XAY12" s="199"/>
      <c r="XAZ12" s="199"/>
      <c r="XBA12" s="199"/>
      <c r="XBB12" s="199"/>
      <c r="XBC12" s="199"/>
      <c r="XBD12" s="199"/>
      <c r="XBE12" s="199"/>
      <c r="XBF12" s="199"/>
      <c r="XBG12" s="199"/>
      <c r="XBH12" s="199"/>
      <c r="XBI12" s="199"/>
      <c r="XBJ12" s="199"/>
      <c r="XBK12" s="199"/>
      <c r="XBL12" s="199"/>
      <c r="XBM12" s="199"/>
      <c r="XBN12" s="199"/>
      <c r="XBO12" s="199"/>
      <c r="XBP12" s="199"/>
      <c r="XBQ12" s="199"/>
      <c r="XBR12" s="199"/>
      <c r="XBS12" s="199"/>
      <c r="XBT12" s="199"/>
      <c r="XBU12" s="199"/>
      <c r="XBV12" s="199"/>
      <c r="XBW12" s="199"/>
      <c r="XBX12" s="199"/>
      <c r="XBY12" s="199"/>
      <c r="XBZ12" s="199"/>
      <c r="XCA12" s="199"/>
      <c r="XCB12" s="199"/>
      <c r="XCC12" s="199"/>
      <c r="XCD12" s="199"/>
      <c r="XCE12" s="199"/>
      <c r="XCF12" s="199"/>
      <c r="XCG12" s="199"/>
      <c r="XCH12" s="199"/>
      <c r="XCI12" s="199"/>
      <c r="XCJ12" s="199"/>
      <c r="XCK12" s="199"/>
      <c r="XCL12" s="199"/>
      <c r="XCM12" s="199"/>
      <c r="XCN12" s="199"/>
      <c r="XCO12" s="199"/>
      <c r="XCP12" s="199"/>
      <c r="XCQ12" s="199"/>
      <c r="XCR12" s="199"/>
      <c r="XCS12" s="199"/>
      <c r="XCT12" s="199"/>
      <c r="XCU12" s="199"/>
      <c r="XCV12" s="199"/>
      <c r="XCW12" s="199"/>
      <c r="XCX12" s="199"/>
      <c r="XCY12" s="199"/>
      <c r="XCZ12" s="199"/>
      <c r="XDA12" s="199"/>
      <c r="XDB12" s="199"/>
      <c r="XDC12" s="199"/>
      <c r="XDD12" s="199"/>
      <c r="XDE12" s="199"/>
      <c r="XDF12" s="199"/>
      <c r="XDG12" s="199"/>
      <c r="XDH12" s="199"/>
      <c r="XDI12" s="199"/>
      <c r="XDJ12" s="199"/>
      <c r="XDK12" s="199"/>
      <c r="XDL12" s="199"/>
      <c r="XDM12" s="199"/>
      <c r="XDN12" s="199"/>
      <c r="XDO12" s="199"/>
      <c r="XDP12" s="199"/>
      <c r="XDQ12" s="199"/>
      <c r="XDR12" s="199"/>
      <c r="XDS12" s="199"/>
      <c r="XDT12" s="199"/>
      <c r="XDU12" s="199"/>
      <c r="XDV12" s="199"/>
      <c r="XDW12" s="199"/>
      <c r="XDX12" s="199"/>
      <c r="XDY12" s="199"/>
      <c r="XDZ12" s="199"/>
      <c r="XEA12" s="199"/>
      <c r="XEB12" s="199"/>
      <c r="XEC12" s="199"/>
      <c r="XED12" s="199"/>
      <c r="XEE12" s="199"/>
      <c r="XEF12" s="199"/>
      <c r="XEG12" s="199"/>
      <c r="XEH12" s="199"/>
      <c r="XEI12" s="199"/>
      <c r="XEJ12" s="199"/>
      <c r="XEK12" s="199"/>
      <c r="XEL12" s="199"/>
      <c r="XEM12" s="199"/>
      <c r="XEN12" s="199"/>
      <c r="XEO12" s="199"/>
      <c r="XEP12" s="199"/>
      <c r="XEQ12" s="199"/>
      <c r="XER12" s="199"/>
      <c r="XES12" s="199"/>
      <c r="XET12" s="199"/>
      <c r="XEU12" s="199"/>
      <c r="XEV12" s="199"/>
      <c r="XEW12" s="199"/>
      <c r="XEX12" s="199"/>
      <c r="XEY12" s="199"/>
      <c r="XEZ12" s="199"/>
      <c r="XFA12" s="199"/>
      <c r="XFB12" s="199"/>
    </row>
    <row r="13" spans="1:16382" ht="24.95" customHeight="1">
      <c r="A13" s="205" t="s">
        <v>790</v>
      </c>
      <c r="B13" s="237">
        <v>0.01</v>
      </c>
      <c r="C13" s="232">
        <f>$C$24*Table1[[#This Row],[Amount3]]</f>
        <v>130000</v>
      </c>
      <c r="D13" s="216"/>
      <c r="E13" s="229"/>
      <c r="F13" s="215"/>
      <c r="G13" s="219"/>
      <c r="H13" s="215" t="e">
        <f>SUMIF('Projected Expenses'!B10:H94,Table1[[#This Row],[Expenses]],'Projected Expenses'!#REF!)</f>
        <v>#REF!</v>
      </c>
    </row>
    <row r="14" spans="1:16382" ht="24.95" customHeight="1">
      <c r="A14" s="205" t="s">
        <v>791</v>
      </c>
      <c r="B14" s="237">
        <v>0.02</v>
      </c>
      <c r="C14" s="232">
        <f>$C$24*Table1[[#This Row],[Amount3]]</f>
        <v>260000</v>
      </c>
      <c r="D14" s="216" t="s">
        <v>174</v>
      </c>
      <c r="E14" s="229">
        <v>0.25</v>
      </c>
      <c r="F14" s="206">
        <f>$F$24*Table1[[#This Row],[Amount33]]</f>
        <v>3250000</v>
      </c>
      <c r="G14" s="219"/>
      <c r="H14" s="215" t="e">
        <f>SUMIF('Projected Expenses'!B11:H94,Table1[[#This Row],[Expenses]],'Projected Expenses'!#REF!)</f>
        <v>#REF!</v>
      </c>
    </row>
    <row r="15" spans="1:16382" ht="24.95" customHeight="1">
      <c r="A15" s="205" t="s">
        <v>792</v>
      </c>
      <c r="B15" s="237">
        <v>0.01</v>
      </c>
      <c r="C15" s="232">
        <f>$C$24*Table1[[#This Row],[Amount3]]</f>
        <v>130000</v>
      </c>
      <c r="D15" s="216"/>
      <c r="E15" s="229"/>
      <c r="F15" s="215"/>
      <c r="G15" s="219"/>
      <c r="H15" s="215" t="e">
        <f>SUMIF('Projected Expenses'!B10:H106,Table1[[#This Row],[Expenses]],'Projected Expenses'!#REF!)</f>
        <v>#REF!</v>
      </c>
    </row>
    <row r="16" spans="1:16382" ht="24.95" customHeight="1">
      <c r="A16" s="205" t="s">
        <v>793</v>
      </c>
      <c r="B16" s="237">
        <v>0.1</v>
      </c>
      <c r="C16" s="232">
        <f>$C$24*Table1[[#This Row],[Amount3]]</f>
        <v>1300000</v>
      </c>
      <c r="D16" s="216" t="s">
        <v>187</v>
      </c>
      <c r="E16" s="229">
        <v>0.1</v>
      </c>
      <c r="F16" s="206">
        <f>$F$24*Table1[[#This Row],[Amount33]]</f>
        <v>1300000</v>
      </c>
      <c r="G16" s="219"/>
      <c r="H16" s="215" t="e">
        <f>SUMIF('Projected Expenses'!B10:H106,Table1[[#This Row],[Expenses]],'Projected Expenses'!#REF!)</f>
        <v>#REF!</v>
      </c>
    </row>
    <row r="17" spans="1:8" ht="24.95" customHeight="1">
      <c r="A17" s="205" t="s">
        <v>794</v>
      </c>
      <c r="B17" s="237">
        <v>0.03</v>
      </c>
      <c r="C17" s="232">
        <f>$C$24*Table1[[#This Row],[Amount3]]</f>
        <v>390000</v>
      </c>
      <c r="D17" s="216"/>
      <c r="E17" s="229"/>
      <c r="F17" s="215"/>
      <c r="G17" s="219"/>
      <c r="H17" s="215" t="e">
        <f>SUMIF('Projected Expenses'!B10:H94,Table1[[#This Row],[Expenses]],'Projected Expenses'!#REF!)</f>
        <v>#REF!</v>
      </c>
    </row>
    <row r="18" spans="1:8" ht="24.95" customHeight="1">
      <c r="A18" s="205"/>
      <c r="B18" s="239"/>
      <c r="C18" s="232"/>
      <c r="D18" s="216" t="s">
        <v>214</v>
      </c>
      <c r="E18" s="229">
        <v>0.05</v>
      </c>
      <c r="F18" s="206">
        <f>$F$24*Table1[[#This Row],[Amount33]]</f>
        <v>650000</v>
      </c>
      <c r="G18" s="219"/>
      <c r="H18" s="215" t="e">
        <f>SUMIF('Projected Expenses'!B11:H94,Table1[[#This Row],[Expenses]],'Projected Expenses'!#REF!)</f>
        <v>#REF!</v>
      </c>
    </row>
    <row r="19" spans="1:8" ht="24.95" customHeight="1">
      <c r="A19" s="212"/>
      <c r="B19" s="239"/>
      <c r="C19" s="232"/>
      <c r="D19" s="216"/>
      <c r="E19" s="229"/>
      <c r="F19" s="213"/>
      <c r="G19" s="219"/>
      <c r="H19" s="215" t="e">
        <f>SUMIF('Projected Expenses'!B10:H106,Table1[[#This Row],[Expenses]],'Projected Expenses'!#REF!)</f>
        <v>#REF!</v>
      </c>
    </row>
    <row r="20" spans="1:8" ht="24.95" customHeight="1">
      <c r="A20" s="212"/>
      <c r="B20" s="239"/>
      <c r="C20" s="232"/>
      <c r="D20" s="222" t="s">
        <v>364</v>
      </c>
      <c r="E20" s="229">
        <v>0.05</v>
      </c>
      <c r="F20" s="206">
        <f>$F$24*Table1[[#This Row],[Amount33]]</f>
        <v>650000</v>
      </c>
      <c r="G20" s="219"/>
      <c r="H20" s="215" t="e">
        <f>SUMIF('Projected Expenses'!B10:H106,Table1[[#This Row],[Expenses]],'Projected Expenses'!#REF!)</f>
        <v>#REF!</v>
      </c>
    </row>
    <row r="21" spans="1:8" ht="24.95" customHeight="1" thickBot="1">
      <c r="A21" s="212"/>
      <c r="B21" s="239"/>
      <c r="C21" s="232"/>
      <c r="D21" s="222"/>
      <c r="E21" s="214"/>
      <c r="F21" s="215"/>
      <c r="G21" s="219"/>
      <c r="H21" s="215" t="e">
        <f>SUMIF('Projected Expenses'!B10:H106,Table1[[#This Row],[Expenses]],'Projected Expenses'!#REF!)</f>
        <v>#REF!</v>
      </c>
    </row>
    <row r="22" spans="1:8" ht="24.95" customHeight="1" thickBot="1">
      <c r="A22" s="225" t="s">
        <v>251</v>
      </c>
      <c r="B22" s="226"/>
      <c r="C22" s="227">
        <f>SUBTOTAL(109,C3:C21)</f>
        <v>13000000</v>
      </c>
      <c r="D22" s="225" t="s">
        <v>251</v>
      </c>
      <c r="E22" s="226"/>
      <c r="F22" s="227">
        <f>SUM(F3:F21)</f>
        <v>13000000</v>
      </c>
      <c r="G22" s="224" t="e">
        <f>SUM(G3:G21)</f>
        <v>#REF!</v>
      </c>
      <c r="H22" s="210" t="e">
        <f>SUM(H3:H21)</f>
        <v>#REF!</v>
      </c>
    </row>
    <row r="23" spans="1:8">
      <c r="E23" s="199"/>
    </row>
    <row r="24" spans="1:8" hidden="1">
      <c r="C24" s="233">
        <v>13000000</v>
      </c>
      <c r="F24" s="200">
        <v>13000000</v>
      </c>
    </row>
    <row r="25" spans="1:8" hidden="1">
      <c r="C25" s="233">
        <f>C24-C22</f>
        <v>0</v>
      </c>
      <c r="F25" s="200">
        <f>F24-F22</f>
        <v>0</v>
      </c>
    </row>
    <row r="26" spans="1:8" hidden="1"/>
  </sheetData>
  <mergeCells count="1">
    <mergeCell ref="A1:F1"/>
  </mergeCells>
  <pageMargins left="0.7" right="0.7" top="0.75" bottom="0.75" header="0.3" footer="0.3"/>
  <pageSetup orientation="landscape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sqref="A1:F1"/>
    </sheetView>
  </sheetViews>
  <sheetFormatPr defaultColWidth="9.140625" defaultRowHeight="12.75" zeroHeight="1"/>
  <cols>
    <col min="1" max="1" width="35.7109375" style="199" customWidth="1"/>
    <col min="2" max="2" width="10.7109375" style="241" customWidth="1"/>
    <col min="3" max="3" width="20.7109375" style="200" customWidth="1"/>
    <col min="4" max="4" width="35.7109375" style="199" customWidth="1"/>
    <col min="5" max="5" width="10.7109375" style="241" customWidth="1"/>
    <col min="6" max="6" width="20.7109375" style="244" customWidth="1"/>
    <col min="7" max="7" width="15.28515625" style="199" customWidth="1"/>
    <col min="8" max="8" width="14.28515625" style="199" customWidth="1"/>
    <col min="9" max="10" width="9.140625" style="199" customWidth="1"/>
    <col min="11" max="16384" width="9.140625" style="199"/>
  </cols>
  <sheetData>
    <row r="1" spans="1:8" ht="40.5" customHeight="1" thickBot="1">
      <c r="A1" s="354" t="s">
        <v>855</v>
      </c>
      <c r="B1" s="355"/>
      <c r="C1" s="355"/>
      <c r="D1" s="355"/>
      <c r="E1" s="355"/>
      <c r="F1" s="356"/>
    </row>
    <row r="2" spans="1:8" s="242" customFormat="1" ht="30" customHeight="1" thickBot="1">
      <c r="A2" s="267" t="s">
        <v>775</v>
      </c>
      <c r="B2" s="267" t="s">
        <v>799</v>
      </c>
      <c r="C2" s="267" t="s">
        <v>10</v>
      </c>
      <c r="D2" s="267" t="s">
        <v>776</v>
      </c>
      <c r="E2" s="267" t="s">
        <v>799</v>
      </c>
      <c r="F2" s="267" t="s">
        <v>10</v>
      </c>
    </row>
    <row r="3" spans="1:8" ht="15.75" customHeight="1" thickBot="1">
      <c r="A3" s="270" t="s">
        <v>1002</v>
      </c>
      <c r="B3" s="268"/>
      <c r="C3" s="269"/>
      <c r="D3" s="359" t="s">
        <v>11</v>
      </c>
      <c r="E3" s="357">
        <f>F3/F21</f>
        <v>0.16519683026584867</v>
      </c>
      <c r="F3" s="362">
        <f>'Projected Expenses'!H3</f>
        <v>2585000</v>
      </c>
    </row>
    <row r="4" spans="1:8" ht="15.75" customHeight="1" thickBot="1">
      <c r="A4" s="270" t="s">
        <v>790</v>
      </c>
      <c r="B4" s="276">
        <f t="shared" ref="B4:B19" si="0">C4/$C$21</f>
        <v>5.112474437627812E-2</v>
      </c>
      <c r="C4" s="275">
        <f>'Projected Income'!C9</f>
        <v>800000</v>
      </c>
      <c r="D4" s="360"/>
      <c r="E4" s="358"/>
      <c r="F4" s="363"/>
      <c r="H4" s="200"/>
    </row>
    <row r="5" spans="1:8" ht="13.5" thickBot="1">
      <c r="A5" s="270" t="s">
        <v>791</v>
      </c>
      <c r="B5" s="276">
        <f t="shared" si="0"/>
        <v>0.1221881390593047</v>
      </c>
      <c r="C5" s="275">
        <f>'Projected Income'!C18</f>
        <v>1912000</v>
      </c>
      <c r="D5" s="361" t="s">
        <v>64</v>
      </c>
      <c r="E5" s="357">
        <f>F5/$F$21</f>
        <v>0.18673312883435583</v>
      </c>
      <c r="F5" s="362">
        <f>'Projected Expenses'!H19</f>
        <v>2922000</v>
      </c>
      <c r="H5" s="200"/>
    </row>
    <row r="6" spans="1:8" ht="13.5" thickBot="1">
      <c r="A6" s="270" t="s">
        <v>792</v>
      </c>
      <c r="B6" s="276">
        <f t="shared" si="0"/>
        <v>2.2367075664621676E-3</v>
      </c>
      <c r="C6" s="275">
        <f>'Projected Income'!C24</f>
        <v>35000</v>
      </c>
      <c r="D6" s="360"/>
      <c r="E6" s="358"/>
      <c r="F6" s="363"/>
    </row>
    <row r="7" spans="1:8" ht="13.5" thickBot="1">
      <c r="A7" s="270" t="s">
        <v>793</v>
      </c>
      <c r="B7" s="276">
        <f t="shared" si="0"/>
        <v>0.35339979550102252</v>
      </c>
      <c r="C7" s="275">
        <f>'Projected Income'!C60</f>
        <v>5530000</v>
      </c>
      <c r="D7" s="361" t="s">
        <v>108</v>
      </c>
      <c r="E7" s="357">
        <f>F7/$F$21</f>
        <v>6.2474437627811859E-2</v>
      </c>
      <c r="F7" s="362">
        <f>'Projected Expenses'!H34</f>
        <v>977600</v>
      </c>
      <c r="H7" s="200"/>
    </row>
    <row r="8" spans="1:8" ht="13.5" thickBot="1">
      <c r="A8" s="270" t="s">
        <v>794</v>
      </c>
      <c r="B8" s="276">
        <f t="shared" si="0"/>
        <v>3.1952965235173825E-2</v>
      </c>
      <c r="C8" s="275">
        <f>'Projected Income'!C67</f>
        <v>500000</v>
      </c>
      <c r="D8" s="360"/>
      <c r="E8" s="358"/>
      <c r="F8" s="363"/>
    </row>
    <row r="9" spans="1:8" ht="16.5" thickBot="1">
      <c r="A9" s="272"/>
      <c r="B9" s="268"/>
      <c r="C9" s="269"/>
      <c r="D9" s="359" t="s">
        <v>132</v>
      </c>
      <c r="E9" s="357">
        <f>F9/$F$21</f>
        <v>3.3870143149284257E-2</v>
      </c>
      <c r="F9" s="362">
        <f>'Projected Expenses'!H49</f>
        <v>530000</v>
      </c>
      <c r="H9" s="200"/>
    </row>
    <row r="10" spans="1:8" ht="16.5" thickBot="1">
      <c r="A10" s="272"/>
      <c r="B10" s="268"/>
      <c r="C10" s="269"/>
      <c r="D10" s="360"/>
      <c r="E10" s="358"/>
      <c r="F10" s="363"/>
    </row>
    <row r="11" spans="1:8" ht="16.5" thickBot="1">
      <c r="A11" s="272"/>
      <c r="B11" s="268"/>
      <c r="C11" s="269"/>
      <c r="D11" s="361" t="s">
        <v>144</v>
      </c>
      <c r="E11" s="357">
        <f>F11/$F$21</f>
        <v>0.17523006134969324</v>
      </c>
      <c r="F11" s="362">
        <f>'Projected Expenses'!H52</f>
        <v>2742000</v>
      </c>
      <c r="H11" s="200"/>
    </row>
    <row r="12" spans="1:8" ht="16.5" thickBot="1">
      <c r="A12" s="270" t="s">
        <v>1003</v>
      </c>
      <c r="B12" s="268"/>
      <c r="C12" s="269"/>
      <c r="D12" s="365"/>
      <c r="E12" s="358"/>
      <c r="F12" s="363"/>
    </row>
    <row r="13" spans="1:8" ht="13.5" thickBot="1">
      <c r="A13" s="270" t="s">
        <v>790</v>
      </c>
      <c r="B13" s="276">
        <f>C13/$C$21</f>
        <v>0</v>
      </c>
      <c r="C13" s="275">
        <f>'Projected Income'!C5</f>
        <v>0</v>
      </c>
      <c r="D13" s="361" t="s">
        <v>174</v>
      </c>
      <c r="E13" s="357">
        <f>F13/$F$21</f>
        <v>0.17333844580777097</v>
      </c>
      <c r="F13" s="362">
        <f>'Projected Expenses'!H65</f>
        <v>2712400</v>
      </c>
      <c r="H13" s="200"/>
    </row>
    <row r="14" spans="1:8" ht="13.5" thickBot="1">
      <c r="A14" s="270" t="s">
        <v>791</v>
      </c>
      <c r="B14" s="276">
        <f t="shared" si="0"/>
        <v>0</v>
      </c>
      <c r="C14" s="275">
        <f>'Projected Income'!C13</f>
        <v>0</v>
      </c>
      <c r="D14" s="365"/>
      <c r="E14" s="358"/>
      <c r="F14" s="363"/>
    </row>
    <row r="15" spans="1:8" ht="13.5" thickBot="1">
      <c r="A15" s="270" t="s">
        <v>792</v>
      </c>
      <c r="B15" s="276">
        <f t="shared" si="0"/>
        <v>2.2367075664621677E-2</v>
      </c>
      <c r="C15" s="275">
        <f>'Projected Income'!C21</f>
        <v>350000</v>
      </c>
      <c r="D15" s="361" t="s">
        <v>187</v>
      </c>
      <c r="E15" s="357">
        <f>F15/$F$21</f>
        <v>0.13055981595092025</v>
      </c>
      <c r="F15" s="362">
        <f>'Projected Expenses'!H75</f>
        <v>2043000</v>
      </c>
    </row>
    <row r="16" spans="1:8" ht="13.5" thickBot="1">
      <c r="A16" s="270" t="s">
        <v>793</v>
      </c>
      <c r="B16" s="276">
        <f t="shared" si="0"/>
        <v>0.11808537832310838</v>
      </c>
      <c r="C16" s="275">
        <f>'Projected Income'!C55</f>
        <v>1847800</v>
      </c>
      <c r="D16" s="365"/>
      <c r="E16" s="358"/>
      <c r="F16" s="363"/>
      <c r="H16" s="200"/>
    </row>
    <row r="17" spans="1:10" ht="13.5" thickBot="1">
      <c r="A17" s="270" t="s">
        <v>794</v>
      </c>
      <c r="B17" s="276">
        <f t="shared" si="0"/>
        <v>3.1952965235173825E-2</v>
      </c>
      <c r="C17" s="275">
        <f>'Projected Income'!C63</f>
        <v>500000</v>
      </c>
      <c r="D17" s="361" t="s">
        <v>214</v>
      </c>
      <c r="E17" s="357">
        <f>F17/$F$21</f>
        <v>3.1952965235173825E-2</v>
      </c>
      <c r="F17" s="362">
        <f>'Projected Expenses'!H91</f>
        <v>500000</v>
      </c>
    </row>
    <row r="18" spans="1:10" ht="16.5" thickBot="1">
      <c r="A18" s="272"/>
      <c r="B18" s="272"/>
      <c r="C18" s="269"/>
      <c r="D18" s="365"/>
      <c r="E18" s="358"/>
      <c r="F18" s="363"/>
      <c r="H18" s="200"/>
    </row>
    <row r="19" spans="1:10" ht="16.5" thickBot="1">
      <c r="A19" s="270" t="s">
        <v>1000</v>
      </c>
      <c r="B19" s="276">
        <f t="shared" si="0"/>
        <v>0.26669222903885481</v>
      </c>
      <c r="C19" s="269">
        <f>C21-SUM(C4:C17)</f>
        <v>4173200</v>
      </c>
      <c r="D19" s="366" t="s">
        <v>849</v>
      </c>
      <c r="E19" s="357">
        <f>F19/$F$21</f>
        <v>4.0644171779141106E-2</v>
      </c>
      <c r="F19" s="362">
        <f>'Projected Expenses'!H94</f>
        <v>636000</v>
      </c>
    </row>
    <row r="20" spans="1:10" ht="16.5" thickBot="1">
      <c r="A20" s="272"/>
      <c r="B20" s="272"/>
      <c r="C20" s="269"/>
      <c r="D20" s="367"/>
      <c r="E20" s="358"/>
      <c r="F20" s="363"/>
      <c r="H20" s="200"/>
    </row>
    <row r="21" spans="1:10" s="223" customFormat="1" ht="38.25" customHeight="1" thickBot="1">
      <c r="A21" s="368" t="s">
        <v>251</v>
      </c>
      <c r="B21" s="370"/>
      <c r="C21" s="273">
        <f>F21</f>
        <v>15648000</v>
      </c>
      <c r="D21" s="368" t="s">
        <v>251</v>
      </c>
      <c r="E21" s="369"/>
      <c r="F21" s="274">
        <f>SUM(F3:F20)</f>
        <v>15648000</v>
      </c>
      <c r="H21" s="251"/>
    </row>
    <row r="22" spans="1:10" s="223" customFormat="1" ht="15.75" customHeight="1">
      <c r="D22" s="245"/>
      <c r="E22" s="233"/>
      <c r="F22" s="233"/>
      <c r="J22" s="233"/>
    </row>
    <row r="23" spans="1:10" ht="17.25" customHeight="1">
      <c r="B23" s="199"/>
      <c r="C23" s="223"/>
      <c r="D23" s="364" t="s">
        <v>800</v>
      </c>
      <c r="E23" s="364"/>
      <c r="F23" s="243">
        <f>F21/12</f>
        <v>1304000</v>
      </c>
      <c r="G23" s="241"/>
      <c r="H23" s="244"/>
    </row>
    <row r="24" spans="1:10">
      <c r="B24" s="199"/>
      <c r="C24" s="223"/>
      <c r="D24" s="364" t="s">
        <v>801</v>
      </c>
      <c r="E24" s="364"/>
      <c r="F24" s="243">
        <f>F23/30</f>
        <v>43466.666666666664</v>
      </c>
      <c r="G24" s="241"/>
      <c r="H24" s="244"/>
    </row>
    <row r="25" spans="1:10" ht="20.25" hidden="1" customHeight="1" thickBot="1">
      <c r="B25" s="199"/>
      <c r="C25" s="199"/>
      <c r="D25" s="241"/>
      <c r="E25" s="200"/>
      <c r="F25" s="199"/>
      <c r="G25" s="241"/>
      <c r="H25" s="244"/>
    </row>
    <row r="26" spans="1:10" ht="13.5" hidden="1" thickBot="1">
      <c r="B26" s="199"/>
      <c r="C26" s="199"/>
      <c r="D26" s="241"/>
      <c r="E26" s="200"/>
      <c r="F26" s="327" t="s">
        <v>1016</v>
      </c>
      <c r="G26" s="241"/>
      <c r="H26" s="244"/>
    </row>
    <row r="27" spans="1:10" hidden="1">
      <c r="B27" s="199"/>
      <c r="C27" s="199"/>
      <c r="D27" s="241"/>
      <c r="E27" s="200"/>
      <c r="F27" s="326">
        <f>'Projected Expenses'!G106-F23</f>
        <v>0</v>
      </c>
      <c r="G27" s="241"/>
      <c r="H27" s="244"/>
    </row>
    <row r="28" spans="1:10" hidden="1">
      <c r="B28" s="199"/>
      <c r="C28" s="199"/>
      <c r="D28" s="241"/>
      <c r="E28" s="200"/>
      <c r="F28" s="326">
        <f>'Projected Expenses'!F106-F24</f>
        <v>0</v>
      </c>
      <c r="G28" s="241"/>
      <c r="H28" s="244"/>
    </row>
    <row r="29" spans="1:10" hidden="1">
      <c r="B29" s="199"/>
      <c r="C29" s="199"/>
      <c r="D29" s="241"/>
      <c r="E29" s="200"/>
      <c r="F29" s="199"/>
      <c r="G29" s="241"/>
      <c r="H29" s="244"/>
    </row>
    <row r="30" spans="1:10" hidden="1">
      <c r="B30" s="199"/>
      <c r="C30" s="199"/>
      <c r="D30" s="241"/>
      <c r="E30" s="200"/>
      <c r="F30" s="199"/>
      <c r="G30" s="241"/>
      <c r="H30" s="244"/>
    </row>
    <row r="31" spans="1:10" hidden="1">
      <c r="B31" s="199"/>
      <c r="C31" s="199"/>
      <c r="D31" s="241"/>
      <c r="E31" s="200"/>
      <c r="F31" s="199"/>
      <c r="G31" s="241"/>
      <c r="H31" s="244"/>
    </row>
    <row r="32" spans="1:10" hidden="1">
      <c r="B32" s="199"/>
      <c r="C32" s="199"/>
      <c r="D32" s="241"/>
      <c r="E32" s="200"/>
      <c r="F32" s="199"/>
      <c r="G32" s="241"/>
      <c r="H32" s="244"/>
    </row>
    <row r="33" spans="2:8" hidden="1">
      <c r="B33" s="199"/>
      <c r="C33" s="199"/>
      <c r="D33" s="241"/>
      <c r="E33" s="200"/>
      <c r="F33" s="199"/>
      <c r="G33" s="241"/>
      <c r="H33" s="244"/>
    </row>
    <row r="34" spans="2:8" hidden="1"/>
  </sheetData>
  <mergeCells count="32">
    <mergeCell ref="F11:F12"/>
    <mergeCell ref="D21:E21"/>
    <mergeCell ref="A21:B21"/>
    <mergeCell ref="F13:F14"/>
    <mergeCell ref="F15:F16"/>
    <mergeCell ref="F17:F18"/>
    <mergeCell ref="F19:F20"/>
    <mergeCell ref="D11:D12"/>
    <mergeCell ref="D13:D14"/>
    <mergeCell ref="E11:E12"/>
    <mergeCell ref="E13:E14"/>
    <mergeCell ref="D23:E23"/>
    <mergeCell ref="D24:E24"/>
    <mergeCell ref="D15:D16"/>
    <mergeCell ref="D17:D18"/>
    <mergeCell ref="D19:D20"/>
    <mergeCell ref="E15:E16"/>
    <mergeCell ref="E17:E18"/>
    <mergeCell ref="E19:E20"/>
    <mergeCell ref="A1:F1"/>
    <mergeCell ref="E3:E4"/>
    <mergeCell ref="E5:E6"/>
    <mergeCell ref="E7:E8"/>
    <mergeCell ref="E9:E10"/>
    <mergeCell ref="D3:D4"/>
    <mergeCell ref="D5:D6"/>
    <mergeCell ref="D7:D8"/>
    <mergeCell ref="F3:F4"/>
    <mergeCell ref="F5:F6"/>
    <mergeCell ref="F7:F8"/>
    <mergeCell ref="F9:F10"/>
    <mergeCell ref="D9:D10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41"/>
  <sheetViews>
    <sheetView zoomScaleNormal="100" zoomScaleSheetLayoutView="136" workbookViewId="0">
      <pane xSplit="2" ySplit="2" topLeftCell="C3" activePane="bottomRight" state="frozen"/>
      <selection pane="topRight" activeCell="C1" sqref="C1"/>
      <selection pane="bottomLeft" activeCell="A4" sqref="A4"/>
      <selection pane="bottomRight" sqref="A1:C1"/>
    </sheetView>
  </sheetViews>
  <sheetFormatPr defaultColWidth="9.140625" defaultRowHeight="12.75" zeroHeight="1"/>
  <cols>
    <col min="1" max="1" width="12.42578125" style="240" customWidth="1"/>
    <col min="2" max="2" width="44.140625" style="199" customWidth="1"/>
    <col min="3" max="3" width="22.7109375" style="290" customWidth="1"/>
    <col min="4" max="4" width="3.28515625" style="199" customWidth="1"/>
    <col min="5" max="5" width="17.140625" style="199" customWidth="1"/>
    <col min="6" max="16384" width="9.140625" style="199"/>
  </cols>
  <sheetData>
    <row r="1" spans="1:5" ht="28.5" customHeight="1" thickBot="1">
      <c r="A1" s="371" t="s">
        <v>999</v>
      </c>
      <c r="B1" s="372"/>
      <c r="C1" s="372"/>
      <c r="D1" s="255"/>
      <c r="E1" s="265" t="s">
        <v>1014</v>
      </c>
    </row>
    <row r="2" spans="1:5" ht="20.25" customHeight="1">
      <c r="A2" s="277" t="s">
        <v>879</v>
      </c>
      <c r="B2" s="278" t="s">
        <v>880</v>
      </c>
      <c r="C2" s="279" t="s">
        <v>937</v>
      </c>
      <c r="D2" s="255"/>
      <c r="E2" s="266" t="s">
        <v>1015</v>
      </c>
    </row>
    <row r="3" spans="1:5" ht="13.5" thickBot="1">
      <c r="A3" s="280">
        <v>1</v>
      </c>
      <c r="B3" s="270"/>
      <c r="C3" s="271"/>
      <c r="D3" s="255"/>
    </row>
    <row r="4" spans="1:5" ht="13.5" thickBot="1">
      <c r="A4" s="280">
        <v>2</v>
      </c>
      <c r="B4" s="270"/>
      <c r="C4" s="271"/>
      <c r="D4" s="255"/>
    </row>
    <row r="5" spans="1:5" s="240" customFormat="1" ht="13.5" thickBot="1">
      <c r="A5" s="281" t="s">
        <v>881</v>
      </c>
      <c r="B5" s="282" t="s">
        <v>882</v>
      </c>
      <c r="C5" s="283">
        <f>SUM(C3:C4)</f>
        <v>0</v>
      </c>
      <c r="D5" s="263"/>
    </row>
    <row r="6" spans="1:5" ht="20.100000000000001" customHeight="1">
      <c r="A6" s="277" t="s">
        <v>883</v>
      </c>
      <c r="B6" s="278" t="s">
        <v>884</v>
      </c>
      <c r="C6" s="284"/>
      <c r="D6" s="255"/>
    </row>
    <row r="7" spans="1:5" ht="13.5" thickBot="1">
      <c r="A7" s="280">
        <v>1</v>
      </c>
      <c r="B7" s="270" t="s">
        <v>885</v>
      </c>
      <c r="C7" s="286">
        <v>300000</v>
      </c>
      <c r="D7" s="255"/>
    </row>
    <row r="8" spans="1:5" ht="13.5" thickBot="1">
      <c r="A8" s="280">
        <v>2</v>
      </c>
      <c r="B8" s="270" t="s">
        <v>994</v>
      </c>
      <c r="C8" s="324">
        <v>500000</v>
      </c>
      <c r="D8" s="255"/>
    </row>
    <row r="9" spans="1:5" s="240" customFormat="1" ht="13.5" thickBot="1">
      <c r="A9" s="281" t="s">
        <v>886</v>
      </c>
      <c r="B9" s="282" t="s">
        <v>882</v>
      </c>
      <c r="C9" s="283">
        <f>SUM(C7:C8)</f>
        <v>800000</v>
      </c>
      <c r="D9" s="263"/>
    </row>
    <row r="10" spans="1:5">
      <c r="A10" s="277" t="s">
        <v>887</v>
      </c>
      <c r="B10" s="278" t="s">
        <v>888</v>
      </c>
      <c r="C10" s="284"/>
      <c r="D10" s="255"/>
    </row>
    <row r="11" spans="1:5" ht="13.5" thickBot="1">
      <c r="A11" s="280">
        <v>1</v>
      </c>
      <c r="B11" s="270"/>
      <c r="C11" s="271"/>
      <c r="D11" s="255"/>
    </row>
    <row r="12" spans="1:5" ht="13.5" thickBot="1">
      <c r="A12" s="280">
        <v>2</v>
      </c>
      <c r="B12" s="270"/>
      <c r="C12" s="271"/>
      <c r="D12" s="255"/>
    </row>
    <row r="13" spans="1:5" s="240" customFormat="1" ht="13.5" thickBot="1">
      <c r="A13" s="281" t="s">
        <v>881</v>
      </c>
      <c r="B13" s="282" t="s">
        <v>889</v>
      </c>
      <c r="C13" s="283">
        <f>SUM(C11:C12)</f>
        <v>0</v>
      </c>
      <c r="D13" s="263"/>
    </row>
    <row r="14" spans="1:5">
      <c r="A14" s="277" t="s">
        <v>890</v>
      </c>
      <c r="B14" s="278" t="s">
        <v>891</v>
      </c>
      <c r="C14" s="284"/>
      <c r="D14" s="255"/>
    </row>
    <row r="15" spans="1:5" ht="13.5" thickBot="1">
      <c r="A15" s="280">
        <v>1</v>
      </c>
      <c r="B15" s="270" t="s">
        <v>892</v>
      </c>
      <c r="C15" s="285">
        <f>13500*12</f>
        <v>162000</v>
      </c>
      <c r="D15" s="255"/>
    </row>
    <row r="16" spans="1:5" ht="13.5" thickBot="1">
      <c r="A16" s="280">
        <v>2</v>
      </c>
      <c r="B16" s="270" t="s">
        <v>621</v>
      </c>
      <c r="C16" s="285">
        <f>300000*4</f>
        <v>1200000</v>
      </c>
      <c r="D16" s="255"/>
    </row>
    <row r="17" spans="1:4" ht="13.5" thickBot="1">
      <c r="A17" s="280">
        <v>3</v>
      </c>
      <c r="B17" s="270" t="s">
        <v>893</v>
      </c>
      <c r="C17" s="285">
        <v>550000</v>
      </c>
      <c r="D17" s="255"/>
    </row>
    <row r="18" spans="1:4" s="240" customFormat="1" ht="13.5" thickBot="1">
      <c r="A18" s="281" t="s">
        <v>886</v>
      </c>
      <c r="B18" s="282" t="s">
        <v>889</v>
      </c>
      <c r="C18" s="283">
        <f>SUM(C15:C17)</f>
        <v>1912000</v>
      </c>
      <c r="D18" s="263"/>
    </row>
    <row r="19" spans="1:4">
      <c r="A19" s="277" t="s">
        <v>894</v>
      </c>
      <c r="B19" s="278" t="s">
        <v>895</v>
      </c>
      <c r="C19" s="284"/>
      <c r="D19" s="255"/>
    </row>
    <row r="20" spans="1:4" ht="13.5" thickBot="1">
      <c r="A20" s="280">
        <v>1</v>
      </c>
      <c r="B20" s="270" t="s">
        <v>995</v>
      </c>
      <c r="C20" s="286">
        <f>3500*100</f>
        <v>350000</v>
      </c>
      <c r="D20" s="255"/>
    </row>
    <row r="21" spans="1:4" s="240" customFormat="1" ht="13.5" thickBot="1">
      <c r="A21" s="281" t="s">
        <v>881</v>
      </c>
      <c r="B21" s="282" t="s">
        <v>896</v>
      </c>
      <c r="C21" s="283">
        <f>SUM(C20:C20)</f>
        <v>350000</v>
      </c>
      <c r="D21" s="263"/>
    </row>
    <row r="22" spans="1:4">
      <c r="A22" s="277" t="s">
        <v>897</v>
      </c>
      <c r="B22" s="278" t="s">
        <v>898</v>
      </c>
      <c r="C22" s="284"/>
      <c r="D22" s="255"/>
    </row>
    <row r="23" spans="1:4" ht="13.5" thickBot="1">
      <c r="A23" s="280">
        <v>1</v>
      </c>
      <c r="B23" s="270" t="s">
        <v>996</v>
      </c>
      <c r="C23" s="286">
        <v>35000</v>
      </c>
      <c r="D23" s="255"/>
    </row>
    <row r="24" spans="1:4" s="240" customFormat="1" ht="13.5" thickBot="1">
      <c r="A24" s="281" t="s">
        <v>886</v>
      </c>
      <c r="B24" s="282" t="s">
        <v>899</v>
      </c>
      <c r="C24" s="283">
        <f>SUM(C23:C23)</f>
        <v>35000</v>
      </c>
      <c r="D24" s="263"/>
    </row>
    <row r="25" spans="1:4">
      <c r="A25" s="277" t="s">
        <v>900</v>
      </c>
      <c r="B25" s="278" t="s">
        <v>901</v>
      </c>
      <c r="C25" s="284"/>
      <c r="D25" s="255"/>
    </row>
    <row r="26" spans="1:4" ht="13.5" thickBot="1">
      <c r="A26" s="280">
        <v>1</v>
      </c>
      <c r="B26" s="270" t="s">
        <v>902</v>
      </c>
      <c r="C26" s="285">
        <f>1800*12</f>
        <v>21600</v>
      </c>
      <c r="D26" s="255"/>
    </row>
    <row r="27" spans="1:4" ht="13.5" thickBot="1">
      <c r="A27" s="280">
        <v>2</v>
      </c>
      <c r="B27" s="270" t="s">
        <v>903</v>
      </c>
      <c r="C27" s="285">
        <f t="shared" ref="C27:C52" si="0">1800*12</f>
        <v>21600</v>
      </c>
      <c r="D27" s="255"/>
    </row>
    <row r="28" spans="1:4" ht="13.5" thickBot="1">
      <c r="A28" s="280">
        <v>3</v>
      </c>
      <c r="B28" s="270" t="s">
        <v>904</v>
      </c>
      <c r="C28" s="285">
        <f t="shared" si="0"/>
        <v>21600</v>
      </c>
      <c r="D28" s="255"/>
    </row>
    <row r="29" spans="1:4" ht="13.5" thickBot="1">
      <c r="A29" s="280">
        <v>4</v>
      </c>
      <c r="B29" s="270" t="s">
        <v>905</v>
      </c>
      <c r="C29" s="285">
        <f t="shared" si="0"/>
        <v>21600</v>
      </c>
      <c r="D29" s="255"/>
    </row>
    <row r="30" spans="1:4" ht="13.5" thickBot="1">
      <c r="A30" s="280">
        <v>5</v>
      </c>
      <c r="B30" s="270" t="s">
        <v>623</v>
      </c>
      <c r="C30" s="285">
        <f>9000*12</f>
        <v>108000</v>
      </c>
      <c r="D30" s="255"/>
    </row>
    <row r="31" spans="1:4" ht="13.5" thickBot="1">
      <c r="A31" s="280">
        <v>6</v>
      </c>
      <c r="B31" s="270" t="s">
        <v>906</v>
      </c>
      <c r="C31" s="285">
        <f t="shared" si="0"/>
        <v>21600</v>
      </c>
      <c r="D31" s="255"/>
    </row>
    <row r="32" spans="1:4" ht="13.5" thickBot="1">
      <c r="A32" s="280">
        <v>7</v>
      </c>
      <c r="B32" s="270" t="s">
        <v>907</v>
      </c>
      <c r="C32" s="285">
        <f t="shared" si="0"/>
        <v>21600</v>
      </c>
      <c r="D32" s="255"/>
    </row>
    <row r="33" spans="1:6" ht="13.5" thickBot="1">
      <c r="A33" s="280">
        <v>8</v>
      </c>
      <c r="B33" s="270" t="s">
        <v>908</v>
      </c>
      <c r="C33" s="285">
        <f t="shared" si="0"/>
        <v>21600</v>
      </c>
      <c r="D33" s="255"/>
    </row>
    <row r="34" spans="1:6" ht="13.5" thickBot="1">
      <c r="A34" s="280">
        <v>9</v>
      </c>
      <c r="B34" s="270" t="s">
        <v>909</v>
      </c>
      <c r="C34" s="285">
        <f t="shared" si="0"/>
        <v>21600</v>
      </c>
      <c r="D34" s="255"/>
    </row>
    <row r="35" spans="1:6" ht="13.5" thickBot="1">
      <c r="A35" s="280">
        <v>10</v>
      </c>
      <c r="B35" s="270" t="s">
        <v>910</v>
      </c>
      <c r="C35" s="285">
        <f t="shared" si="0"/>
        <v>21600</v>
      </c>
      <c r="D35" s="255"/>
    </row>
    <row r="36" spans="1:6" ht="13.5" thickBot="1">
      <c r="A36" s="280">
        <v>11</v>
      </c>
      <c r="B36" s="270" t="s">
        <v>911</v>
      </c>
      <c r="C36" s="285">
        <f t="shared" si="0"/>
        <v>21600</v>
      </c>
      <c r="D36" s="255"/>
    </row>
    <row r="37" spans="1:6" ht="13.5" thickBot="1">
      <c r="A37" s="280">
        <v>12</v>
      </c>
      <c r="B37" s="270" t="s">
        <v>912</v>
      </c>
      <c r="C37" s="285">
        <f t="shared" si="0"/>
        <v>21600</v>
      </c>
      <c r="D37" s="255"/>
    </row>
    <row r="38" spans="1:6" ht="13.5" thickBot="1">
      <c r="A38" s="280">
        <v>13</v>
      </c>
      <c r="B38" s="270" t="s">
        <v>913</v>
      </c>
      <c r="C38" s="285">
        <f t="shared" si="0"/>
        <v>21600</v>
      </c>
      <c r="D38" s="255"/>
    </row>
    <row r="39" spans="1:6" ht="13.5" thickBot="1">
      <c r="A39" s="280">
        <v>14</v>
      </c>
      <c r="B39" s="270" t="s">
        <v>914</v>
      </c>
      <c r="C39" s="285">
        <f t="shared" si="0"/>
        <v>21600</v>
      </c>
      <c r="D39" s="255"/>
    </row>
    <row r="40" spans="1:6" ht="13.5" thickBot="1">
      <c r="A40" s="280">
        <v>15</v>
      </c>
      <c r="B40" s="270" t="s">
        <v>915</v>
      </c>
      <c r="C40" s="285">
        <f t="shared" si="0"/>
        <v>21600</v>
      </c>
      <c r="D40" s="255"/>
    </row>
    <row r="41" spans="1:6" ht="13.5" thickBot="1">
      <c r="A41" s="280">
        <v>16</v>
      </c>
      <c r="B41" s="270" t="s">
        <v>916</v>
      </c>
      <c r="C41" s="285">
        <f t="shared" si="0"/>
        <v>21600</v>
      </c>
      <c r="D41" s="255"/>
    </row>
    <row r="42" spans="1:6" ht="13.5" thickBot="1">
      <c r="A42" s="280">
        <v>17</v>
      </c>
      <c r="B42" s="270" t="s">
        <v>917</v>
      </c>
      <c r="C42" s="285">
        <f t="shared" si="0"/>
        <v>21600</v>
      </c>
      <c r="D42" s="255"/>
    </row>
    <row r="43" spans="1:6" ht="13.5" thickBot="1">
      <c r="A43" s="280">
        <v>18</v>
      </c>
      <c r="B43" s="270" t="s">
        <v>918</v>
      </c>
      <c r="C43" s="285">
        <f t="shared" si="0"/>
        <v>21600</v>
      </c>
      <c r="D43" s="255"/>
    </row>
    <row r="44" spans="1:6" ht="13.5" thickBot="1">
      <c r="A44" s="280">
        <v>19</v>
      </c>
      <c r="B44" s="270" t="s">
        <v>919</v>
      </c>
      <c r="C44" s="285">
        <f t="shared" si="0"/>
        <v>21600</v>
      </c>
      <c r="D44" s="255"/>
    </row>
    <row r="45" spans="1:6" s="223" customFormat="1" ht="13.5" thickBot="1">
      <c r="A45" s="280">
        <v>20</v>
      </c>
      <c r="B45" s="270" t="s">
        <v>920</v>
      </c>
      <c r="C45" s="285">
        <f t="shared" si="0"/>
        <v>21600</v>
      </c>
      <c r="D45" s="264"/>
      <c r="E45" s="199"/>
      <c r="F45" s="199"/>
    </row>
    <row r="46" spans="1:6" ht="13.5" thickBot="1">
      <c r="A46" s="280">
        <v>21</v>
      </c>
      <c r="B46" s="270" t="s">
        <v>921</v>
      </c>
      <c r="C46" s="285">
        <v>100000</v>
      </c>
      <c r="D46" s="255"/>
    </row>
    <row r="47" spans="1:6" ht="13.5" thickBot="1">
      <c r="A47" s="280">
        <v>22</v>
      </c>
      <c r="B47" s="270" t="s">
        <v>922</v>
      </c>
      <c r="C47" s="285">
        <f t="shared" si="0"/>
        <v>21600</v>
      </c>
      <c r="D47" s="255"/>
    </row>
    <row r="48" spans="1:6" ht="13.5" thickBot="1">
      <c r="A48" s="280">
        <v>23</v>
      </c>
      <c r="B48" s="270" t="s">
        <v>923</v>
      </c>
      <c r="C48" s="285">
        <f t="shared" si="0"/>
        <v>21600</v>
      </c>
      <c r="D48" s="255"/>
    </row>
    <row r="49" spans="1:4" ht="13.5" thickBot="1">
      <c r="A49" s="280">
        <v>25</v>
      </c>
      <c r="B49" s="270" t="s">
        <v>924</v>
      </c>
      <c r="C49" s="285">
        <f t="shared" si="0"/>
        <v>21600</v>
      </c>
      <c r="D49" s="255"/>
    </row>
    <row r="50" spans="1:4" ht="13.5" thickBot="1">
      <c r="A50" s="280">
        <v>26</v>
      </c>
      <c r="B50" s="270" t="s">
        <v>925</v>
      </c>
      <c r="C50" s="285">
        <f t="shared" si="0"/>
        <v>21600</v>
      </c>
      <c r="D50" s="255"/>
    </row>
    <row r="51" spans="1:4" ht="13.5" thickBot="1">
      <c r="A51" s="280">
        <v>27</v>
      </c>
      <c r="B51" s="270" t="s">
        <v>662</v>
      </c>
      <c r="C51" s="285">
        <f t="shared" si="0"/>
        <v>21600</v>
      </c>
      <c r="D51" s="255"/>
    </row>
    <row r="52" spans="1:4" ht="13.5" thickBot="1">
      <c r="A52" s="280">
        <v>28</v>
      </c>
      <c r="B52" s="270" t="s">
        <v>926</v>
      </c>
      <c r="C52" s="285">
        <f t="shared" si="0"/>
        <v>21600</v>
      </c>
      <c r="D52" s="255"/>
    </row>
    <row r="53" spans="1:4" ht="13.5" thickBot="1">
      <c r="A53" s="280">
        <v>29</v>
      </c>
      <c r="B53" s="270" t="s">
        <v>1006</v>
      </c>
      <c r="C53" s="286">
        <v>19800</v>
      </c>
      <c r="D53" s="255"/>
    </row>
    <row r="54" spans="1:4" ht="13.5" thickBot="1">
      <c r="A54" s="280">
        <v>30</v>
      </c>
      <c r="B54" s="270" t="s">
        <v>993</v>
      </c>
      <c r="C54" s="286">
        <f>50*21600</f>
        <v>1080000</v>
      </c>
      <c r="D54" s="255"/>
    </row>
    <row r="55" spans="1:4" s="240" customFormat="1" ht="13.5" thickBot="1">
      <c r="A55" s="281" t="s">
        <v>881</v>
      </c>
      <c r="B55" s="282" t="s">
        <v>998</v>
      </c>
      <c r="C55" s="283">
        <f>SUM(C26:C54)</f>
        <v>1847800</v>
      </c>
      <c r="D55" s="263"/>
    </row>
    <row r="56" spans="1:4">
      <c r="A56" s="277" t="s">
        <v>928</v>
      </c>
      <c r="B56" s="278" t="s">
        <v>929</v>
      </c>
      <c r="C56" s="284"/>
      <c r="D56" s="255"/>
    </row>
    <row r="57" spans="1:4" ht="13.5" thickBot="1">
      <c r="A57" s="280">
        <v>1</v>
      </c>
      <c r="B57" s="270" t="s">
        <v>930</v>
      </c>
      <c r="C57" s="285">
        <f>350000*12</f>
        <v>4200000</v>
      </c>
      <c r="D57" s="255"/>
    </row>
    <row r="58" spans="1:4" ht="13.5" thickBot="1">
      <c r="A58" s="280">
        <v>2</v>
      </c>
      <c r="B58" s="270" t="s">
        <v>931</v>
      </c>
      <c r="C58" s="285">
        <v>250000</v>
      </c>
      <c r="D58" s="255"/>
    </row>
    <row r="59" spans="1:4" ht="13.5" thickBot="1">
      <c r="A59" s="280">
        <v>3</v>
      </c>
      <c r="B59" s="270" t="s">
        <v>993</v>
      </c>
      <c r="C59" s="286">
        <f>50*21600</f>
        <v>1080000</v>
      </c>
      <c r="D59" s="255"/>
    </row>
    <row r="60" spans="1:4" s="240" customFormat="1" ht="13.5" thickBot="1">
      <c r="A60" s="281" t="s">
        <v>886</v>
      </c>
      <c r="B60" s="282" t="s">
        <v>927</v>
      </c>
      <c r="C60" s="283">
        <f>SUM(C57:C59)</f>
        <v>5530000</v>
      </c>
      <c r="D60" s="263"/>
    </row>
    <row r="61" spans="1:4" s="288" customFormat="1">
      <c r="A61" s="277" t="s">
        <v>622</v>
      </c>
      <c r="B61" s="278" t="s">
        <v>932</v>
      </c>
      <c r="C61" s="284"/>
      <c r="D61" s="287"/>
    </row>
    <row r="62" spans="1:4" s="288" customFormat="1" ht="13.5" thickBot="1">
      <c r="A62" s="280"/>
      <c r="B62" s="270" t="s">
        <v>997</v>
      </c>
      <c r="C62" s="286">
        <v>500000</v>
      </c>
      <c r="D62" s="287"/>
    </row>
    <row r="63" spans="1:4" s="240" customFormat="1" ht="13.5" thickBot="1">
      <c r="A63" s="281" t="s">
        <v>881</v>
      </c>
      <c r="B63" s="282" t="s">
        <v>933</v>
      </c>
      <c r="C63" s="283">
        <f>SUM(C62:C62)</f>
        <v>500000</v>
      </c>
      <c r="D63" s="263"/>
    </row>
    <row r="64" spans="1:4">
      <c r="A64" s="277" t="s">
        <v>934</v>
      </c>
      <c r="B64" s="278" t="s">
        <v>935</v>
      </c>
      <c r="C64" s="284"/>
      <c r="D64" s="223"/>
    </row>
    <row r="65" spans="1:16381" ht="13.5" thickBot="1">
      <c r="A65" s="280">
        <v>1</v>
      </c>
      <c r="B65" s="270" t="s">
        <v>1007</v>
      </c>
      <c r="C65" s="286">
        <v>400000</v>
      </c>
      <c r="D65" s="223"/>
    </row>
    <row r="66" spans="1:16381" ht="13.5" thickBot="1">
      <c r="A66" s="280">
        <v>2</v>
      </c>
      <c r="B66" s="270" t="s">
        <v>997</v>
      </c>
      <c r="C66" s="286">
        <v>100000</v>
      </c>
      <c r="D66" s="223"/>
    </row>
    <row r="67" spans="1:16381" s="240" customFormat="1" ht="13.5" thickBot="1">
      <c r="A67" s="281" t="s">
        <v>886</v>
      </c>
      <c r="B67" s="282" t="s">
        <v>936</v>
      </c>
      <c r="C67" s="283">
        <f>SUM(C65:C66)</f>
        <v>500000</v>
      </c>
      <c r="D67" s="263"/>
    </row>
    <row r="68" spans="1:16381" ht="24" thickBot="1">
      <c r="A68" s="373" t="s">
        <v>938</v>
      </c>
      <c r="B68" s="374"/>
      <c r="C68" s="289">
        <f>C67+C63+C60+C55+C24+C21+C18+C13+C9+C5</f>
        <v>11474800</v>
      </c>
      <c r="D68" s="263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40"/>
      <c r="BJ68" s="240"/>
      <c r="BK68" s="240"/>
      <c r="BL68" s="240"/>
      <c r="BM68" s="240"/>
      <c r="BN68" s="240"/>
      <c r="BO68" s="240"/>
      <c r="BP68" s="240"/>
      <c r="BQ68" s="240"/>
      <c r="BR68" s="240"/>
      <c r="BS68" s="240"/>
      <c r="BT68" s="240"/>
      <c r="BU68" s="240"/>
      <c r="BV68" s="240"/>
      <c r="BW68" s="240"/>
      <c r="BX68" s="240"/>
      <c r="BY68" s="240"/>
      <c r="BZ68" s="240"/>
      <c r="CA68" s="240"/>
      <c r="CB68" s="240"/>
      <c r="CC68" s="240"/>
      <c r="CD68" s="240"/>
      <c r="CE68" s="240"/>
      <c r="CF68" s="240"/>
      <c r="CG68" s="240"/>
      <c r="CH68" s="240"/>
      <c r="CI68" s="240"/>
      <c r="CJ68" s="240"/>
      <c r="CK68" s="240"/>
      <c r="CL68" s="240"/>
      <c r="CM68" s="240"/>
      <c r="CN68" s="240"/>
      <c r="CO68" s="240"/>
      <c r="CP68" s="240"/>
      <c r="CQ68" s="240"/>
      <c r="CR68" s="240"/>
      <c r="CS68" s="240"/>
      <c r="CT68" s="240"/>
      <c r="CU68" s="240"/>
      <c r="CV68" s="240"/>
      <c r="CW68" s="240"/>
      <c r="CX68" s="240"/>
      <c r="CY68" s="240"/>
      <c r="CZ68" s="240"/>
      <c r="DA68" s="240"/>
      <c r="DB68" s="240"/>
      <c r="DC68" s="240"/>
      <c r="DD68" s="240"/>
      <c r="DE68" s="240"/>
      <c r="DF68" s="240"/>
      <c r="DG68" s="240"/>
      <c r="DH68" s="240"/>
      <c r="DI68" s="240"/>
      <c r="DJ68" s="240"/>
      <c r="DK68" s="240"/>
      <c r="DL68" s="240"/>
      <c r="DM68" s="240"/>
      <c r="DN68" s="240"/>
      <c r="DO68" s="240"/>
      <c r="DP68" s="240"/>
      <c r="DQ68" s="240"/>
      <c r="DR68" s="240"/>
      <c r="DS68" s="240"/>
      <c r="DT68" s="240"/>
      <c r="DU68" s="240"/>
      <c r="DV68" s="240"/>
      <c r="DW68" s="240"/>
      <c r="DX68" s="240"/>
      <c r="DY68" s="240"/>
      <c r="DZ68" s="240"/>
      <c r="EA68" s="240"/>
      <c r="EB68" s="240"/>
      <c r="EC68" s="240"/>
      <c r="ED68" s="240"/>
      <c r="EE68" s="240"/>
      <c r="EF68" s="240"/>
      <c r="EG68" s="240"/>
      <c r="EH68" s="240"/>
      <c r="EI68" s="240"/>
      <c r="EJ68" s="240"/>
      <c r="EK68" s="240"/>
      <c r="EL68" s="240"/>
      <c r="EM68" s="240"/>
      <c r="EN68" s="240"/>
      <c r="EO68" s="240"/>
      <c r="EP68" s="240"/>
      <c r="EQ68" s="240"/>
      <c r="ER68" s="240"/>
      <c r="ES68" s="240"/>
      <c r="ET68" s="240"/>
      <c r="EU68" s="240"/>
      <c r="EV68" s="240"/>
      <c r="EW68" s="240"/>
      <c r="EX68" s="240"/>
      <c r="EY68" s="240"/>
      <c r="EZ68" s="240"/>
      <c r="FA68" s="240"/>
      <c r="FB68" s="240"/>
      <c r="FC68" s="240"/>
      <c r="FD68" s="240"/>
      <c r="FE68" s="240"/>
      <c r="FF68" s="240"/>
      <c r="FG68" s="240"/>
      <c r="FH68" s="240"/>
      <c r="FI68" s="240"/>
      <c r="FJ68" s="240"/>
      <c r="FK68" s="240"/>
      <c r="FL68" s="240"/>
      <c r="FM68" s="240"/>
      <c r="FN68" s="240"/>
      <c r="FO68" s="240"/>
      <c r="FP68" s="240"/>
      <c r="FQ68" s="240"/>
      <c r="FR68" s="240"/>
      <c r="FS68" s="240"/>
      <c r="FT68" s="240"/>
      <c r="FU68" s="240"/>
      <c r="FV68" s="240"/>
      <c r="FW68" s="240"/>
      <c r="FX68" s="240"/>
      <c r="FY68" s="240"/>
      <c r="FZ68" s="240"/>
      <c r="GA68" s="240"/>
      <c r="GB68" s="240"/>
      <c r="GC68" s="240"/>
      <c r="GD68" s="240"/>
      <c r="GE68" s="240"/>
      <c r="GF68" s="240"/>
      <c r="GG68" s="240"/>
      <c r="GH68" s="240"/>
      <c r="GI68" s="240"/>
      <c r="GJ68" s="240"/>
      <c r="GK68" s="240"/>
      <c r="GL68" s="240"/>
      <c r="GM68" s="240"/>
      <c r="GN68" s="240"/>
      <c r="GO68" s="240"/>
      <c r="GP68" s="240"/>
      <c r="GQ68" s="240"/>
      <c r="GR68" s="240"/>
      <c r="GS68" s="240"/>
      <c r="GT68" s="240"/>
      <c r="GU68" s="240"/>
      <c r="GV68" s="240"/>
      <c r="GW68" s="240"/>
      <c r="GX68" s="240"/>
      <c r="GY68" s="240"/>
      <c r="GZ68" s="240"/>
      <c r="HA68" s="240"/>
      <c r="HB68" s="240"/>
      <c r="HC68" s="240"/>
      <c r="HD68" s="240"/>
      <c r="HE68" s="240"/>
      <c r="HF68" s="240"/>
      <c r="HG68" s="240"/>
      <c r="HH68" s="240"/>
      <c r="HI68" s="240"/>
      <c r="HJ68" s="240"/>
      <c r="HK68" s="240"/>
      <c r="HL68" s="240"/>
      <c r="HM68" s="240"/>
      <c r="HN68" s="240"/>
      <c r="HO68" s="240"/>
      <c r="HP68" s="240"/>
      <c r="HQ68" s="240"/>
      <c r="HR68" s="240"/>
      <c r="HS68" s="240"/>
      <c r="HT68" s="240"/>
      <c r="HU68" s="240"/>
      <c r="HV68" s="240"/>
      <c r="HW68" s="240"/>
      <c r="HX68" s="240"/>
      <c r="HY68" s="240"/>
      <c r="HZ68" s="240"/>
      <c r="IA68" s="240"/>
      <c r="IB68" s="240"/>
      <c r="IC68" s="240"/>
      <c r="ID68" s="240"/>
      <c r="IE68" s="240"/>
      <c r="IF68" s="240"/>
      <c r="IG68" s="240"/>
      <c r="IH68" s="240"/>
      <c r="II68" s="240"/>
      <c r="IJ68" s="240"/>
      <c r="IK68" s="240"/>
      <c r="IL68" s="240"/>
      <c r="IM68" s="240"/>
      <c r="IN68" s="240"/>
      <c r="IO68" s="240"/>
      <c r="IP68" s="240"/>
      <c r="IQ68" s="240"/>
      <c r="IR68" s="240"/>
      <c r="IS68" s="240"/>
      <c r="IT68" s="240"/>
      <c r="IU68" s="240"/>
      <c r="IV68" s="240"/>
      <c r="IW68" s="240"/>
      <c r="IX68" s="240"/>
      <c r="IY68" s="240"/>
      <c r="IZ68" s="240"/>
      <c r="JA68" s="240"/>
      <c r="JB68" s="240"/>
      <c r="JC68" s="240"/>
      <c r="JD68" s="240"/>
      <c r="JE68" s="240"/>
      <c r="JF68" s="240"/>
      <c r="JG68" s="240"/>
      <c r="JH68" s="240"/>
      <c r="JI68" s="240"/>
      <c r="JJ68" s="240"/>
      <c r="JK68" s="240"/>
      <c r="JL68" s="240"/>
      <c r="JM68" s="240"/>
      <c r="JN68" s="240"/>
      <c r="JO68" s="240"/>
      <c r="JP68" s="240"/>
      <c r="JQ68" s="240"/>
      <c r="JR68" s="240"/>
      <c r="JS68" s="240"/>
      <c r="JT68" s="240"/>
      <c r="JU68" s="240"/>
      <c r="JV68" s="240"/>
      <c r="JW68" s="240"/>
      <c r="JX68" s="240"/>
      <c r="JY68" s="240"/>
      <c r="JZ68" s="240"/>
      <c r="KA68" s="240"/>
      <c r="KB68" s="240"/>
      <c r="KC68" s="240"/>
      <c r="KD68" s="240"/>
      <c r="KE68" s="240"/>
      <c r="KF68" s="240"/>
      <c r="KG68" s="240"/>
      <c r="KH68" s="240"/>
      <c r="KI68" s="240"/>
      <c r="KJ68" s="240"/>
      <c r="KK68" s="240"/>
      <c r="KL68" s="240"/>
      <c r="KM68" s="240"/>
      <c r="KN68" s="240"/>
      <c r="KO68" s="240"/>
      <c r="KP68" s="240"/>
      <c r="KQ68" s="240"/>
      <c r="KR68" s="240"/>
      <c r="KS68" s="240"/>
      <c r="KT68" s="240"/>
      <c r="KU68" s="240"/>
      <c r="KV68" s="240"/>
      <c r="KW68" s="240"/>
      <c r="KX68" s="240"/>
      <c r="KY68" s="240"/>
      <c r="KZ68" s="240"/>
      <c r="LA68" s="240"/>
      <c r="LB68" s="240"/>
      <c r="LC68" s="240"/>
      <c r="LD68" s="240"/>
      <c r="LE68" s="240"/>
      <c r="LF68" s="240"/>
      <c r="LG68" s="240"/>
      <c r="LH68" s="240"/>
      <c r="LI68" s="240"/>
      <c r="LJ68" s="240"/>
      <c r="LK68" s="240"/>
      <c r="LL68" s="240"/>
      <c r="LM68" s="240"/>
      <c r="LN68" s="240"/>
      <c r="LO68" s="240"/>
      <c r="LP68" s="240"/>
      <c r="LQ68" s="240"/>
      <c r="LR68" s="240"/>
      <c r="LS68" s="240"/>
      <c r="LT68" s="240"/>
      <c r="LU68" s="240"/>
      <c r="LV68" s="240"/>
      <c r="LW68" s="240"/>
      <c r="LX68" s="240"/>
      <c r="LY68" s="240"/>
      <c r="LZ68" s="240"/>
      <c r="MA68" s="240"/>
      <c r="MB68" s="240"/>
      <c r="MC68" s="240"/>
      <c r="MD68" s="240"/>
      <c r="ME68" s="240"/>
      <c r="MF68" s="240"/>
      <c r="MG68" s="240"/>
      <c r="MH68" s="240"/>
      <c r="MI68" s="240"/>
      <c r="MJ68" s="240"/>
      <c r="MK68" s="240"/>
      <c r="ML68" s="240"/>
      <c r="MM68" s="240"/>
      <c r="MN68" s="240"/>
      <c r="MO68" s="240"/>
      <c r="MP68" s="240"/>
      <c r="MQ68" s="240"/>
      <c r="MR68" s="240"/>
      <c r="MS68" s="240"/>
      <c r="MT68" s="240"/>
      <c r="MU68" s="240"/>
      <c r="MV68" s="240"/>
      <c r="MW68" s="240"/>
      <c r="MX68" s="240"/>
      <c r="MY68" s="240"/>
      <c r="MZ68" s="240"/>
      <c r="NA68" s="240"/>
      <c r="NB68" s="240"/>
      <c r="NC68" s="240"/>
      <c r="ND68" s="240"/>
      <c r="NE68" s="240"/>
      <c r="NF68" s="240"/>
      <c r="NG68" s="240"/>
      <c r="NH68" s="240"/>
      <c r="NI68" s="240"/>
      <c r="NJ68" s="240"/>
      <c r="NK68" s="240"/>
      <c r="NL68" s="240"/>
      <c r="NM68" s="240"/>
      <c r="NN68" s="240"/>
      <c r="NO68" s="240"/>
      <c r="NP68" s="240"/>
      <c r="NQ68" s="240"/>
      <c r="NR68" s="240"/>
      <c r="NS68" s="240"/>
      <c r="NT68" s="240"/>
      <c r="NU68" s="240"/>
      <c r="NV68" s="240"/>
      <c r="NW68" s="240"/>
      <c r="NX68" s="240"/>
      <c r="NY68" s="240"/>
      <c r="NZ68" s="240"/>
      <c r="OA68" s="240"/>
      <c r="OB68" s="240"/>
      <c r="OC68" s="240"/>
      <c r="OD68" s="240"/>
      <c r="OE68" s="240"/>
      <c r="OF68" s="240"/>
      <c r="OG68" s="240"/>
      <c r="OH68" s="240"/>
      <c r="OI68" s="240"/>
      <c r="OJ68" s="240"/>
      <c r="OK68" s="240"/>
      <c r="OL68" s="240"/>
      <c r="OM68" s="240"/>
      <c r="ON68" s="240"/>
      <c r="OO68" s="240"/>
      <c r="OP68" s="240"/>
      <c r="OQ68" s="240"/>
      <c r="OR68" s="240"/>
      <c r="OS68" s="240"/>
      <c r="OT68" s="240"/>
      <c r="OU68" s="240"/>
      <c r="OV68" s="240"/>
      <c r="OW68" s="240"/>
      <c r="OX68" s="240"/>
      <c r="OY68" s="240"/>
      <c r="OZ68" s="240"/>
      <c r="PA68" s="240"/>
      <c r="PB68" s="240"/>
      <c r="PC68" s="240"/>
      <c r="PD68" s="240"/>
      <c r="PE68" s="240"/>
      <c r="PF68" s="240"/>
      <c r="PG68" s="240"/>
      <c r="PH68" s="240"/>
      <c r="PI68" s="240"/>
      <c r="PJ68" s="240"/>
      <c r="PK68" s="240"/>
      <c r="PL68" s="240"/>
      <c r="PM68" s="240"/>
      <c r="PN68" s="240"/>
      <c r="PO68" s="240"/>
      <c r="PP68" s="240"/>
      <c r="PQ68" s="240"/>
      <c r="PR68" s="240"/>
      <c r="PS68" s="240"/>
      <c r="PT68" s="240"/>
      <c r="PU68" s="240"/>
      <c r="PV68" s="240"/>
      <c r="PW68" s="240"/>
      <c r="PX68" s="240"/>
      <c r="PY68" s="240"/>
      <c r="PZ68" s="240"/>
      <c r="QA68" s="240"/>
      <c r="QB68" s="240"/>
      <c r="QC68" s="240"/>
      <c r="QD68" s="240"/>
      <c r="QE68" s="240"/>
      <c r="QF68" s="240"/>
      <c r="QG68" s="240"/>
      <c r="QH68" s="240"/>
      <c r="QI68" s="240"/>
      <c r="QJ68" s="240"/>
      <c r="QK68" s="240"/>
      <c r="QL68" s="240"/>
      <c r="QM68" s="240"/>
      <c r="QN68" s="240"/>
      <c r="QO68" s="240"/>
      <c r="QP68" s="240"/>
      <c r="QQ68" s="240"/>
      <c r="QR68" s="240"/>
      <c r="QS68" s="240"/>
      <c r="QT68" s="240"/>
      <c r="QU68" s="240"/>
      <c r="QV68" s="240"/>
      <c r="QW68" s="240"/>
      <c r="QX68" s="240"/>
      <c r="QY68" s="240"/>
      <c r="QZ68" s="240"/>
      <c r="RA68" s="240"/>
      <c r="RB68" s="240"/>
      <c r="RC68" s="240"/>
      <c r="RD68" s="240"/>
      <c r="RE68" s="240"/>
      <c r="RF68" s="240"/>
      <c r="RG68" s="240"/>
      <c r="RH68" s="240"/>
      <c r="RI68" s="240"/>
      <c r="RJ68" s="240"/>
      <c r="RK68" s="240"/>
      <c r="RL68" s="240"/>
      <c r="RM68" s="240"/>
      <c r="RN68" s="240"/>
      <c r="RO68" s="240"/>
      <c r="RP68" s="240"/>
      <c r="RQ68" s="240"/>
      <c r="RR68" s="240"/>
      <c r="RS68" s="240"/>
      <c r="RT68" s="240"/>
      <c r="RU68" s="240"/>
      <c r="RV68" s="240"/>
      <c r="RW68" s="240"/>
      <c r="RX68" s="240"/>
      <c r="RY68" s="240"/>
      <c r="RZ68" s="240"/>
      <c r="SA68" s="240"/>
      <c r="SB68" s="240"/>
      <c r="SC68" s="240"/>
      <c r="SD68" s="240"/>
      <c r="SE68" s="240"/>
      <c r="SF68" s="240"/>
      <c r="SG68" s="240"/>
      <c r="SH68" s="240"/>
      <c r="SI68" s="240"/>
      <c r="SJ68" s="240"/>
      <c r="SK68" s="240"/>
      <c r="SL68" s="240"/>
      <c r="SM68" s="240"/>
      <c r="SN68" s="240"/>
      <c r="SO68" s="240"/>
      <c r="SP68" s="240"/>
      <c r="SQ68" s="240"/>
      <c r="SR68" s="240"/>
      <c r="SS68" s="240"/>
      <c r="ST68" s="240"/>
      <c r="SU68" s="240"/>
      <c r="SV68" s="240"/>
      <c r="SW68" s="240"/>
      <c r="SX68" s="240"/>
      <c r="SY68" s="240"/>
      <c r="SZ68" s="240"/>
      <c r="TA68" s="240"/>
      <c r="TB68" s="240"/>
      <c r="TC68" s="240"/>
      <c r="TD68" s="240"/>
      <c r="TE68" s="240"/>
      <c r="TF68" s="240"/>
      <c r="TG68" s="240"/>
      <c r="TH68" s="240"/>
      <c r="TI68" s="240"/>
      <c r="TJ68" s="240"/>
      <c r="TK68" s="240"/>
      <c r="TL68" s="240"/>
      <c r="TM68" s="240"/>
      <c r="TN68" s="240"/>
      <c r="TO68" s="240"/>
      <c r="TP68" s="240"/>
      <c r="TQ68" s="240"/>
      <c r="TR68" s="240"/>
      <c r="TS68" s="240"/>
      <c r="TT68" s="240"/>
      <c r="TU68" s="240"/>
      <c r="TV68" s="240"/>
      <c r="TW68" s="240"/>
      <c r="TX68" s="240"/>
      <c r="TY68" s="240"/>
      <c r="TZ68" s="240"/>
      <c r="UA68" s="240"/>
      <c r="UB68" s="240"/>
      <c r="UC68" s="240"/>
      <c r="UD68" s="240"/>
      <c r="UE68" s="240"/>
      <c r="UF68" s="240"/>
      <c r="UG68" s="240"/>
      <c r="UH68" s="240"/>
      <c r="UI68" s="240"/>
      <c r="UJ68" s="240"/>
      <c r="UK68" s="240"/>
      <c r="UL68" s="240"/>
      <c r="UM68" s="240"/>
      <c r="UN68" s="240"/>
      <c r="UO68" s="240"/>
      <c r="UP68" s="240"/>
      <c r="UQ68" s="240"/>
      <c r="UR68" s="240"/>
      <c r="US68" s="240"/>
      <c r="UT68" s="240"/>
      <c r="UU68" s="240"/>
      <c r="UV68" s="240"/>
      <c r="UW68" s="240"/>
      <c r="UX68" s="240"/>
      <c r="UY68" s="240"/>
      <c r="UZ68" s="240"/>
      <c r="VA68" s="240"/>
      <c r="VB68" s="240"/>
      <c r="VC68" s="240"/>
      <c r="VD68" s="240"/>
      <c r="VE68" s="240"/>
      <c r="VF68" s="240"/>
      <c r="VG68" s="240"/>
      <c r="VH68" s="240"/>
      <c r="VI68" s="240"/>
      <c r="VJ68" s="240"/>
      <c r="VK68" s="240"/>
      <c r="VL68" s="240"/>
      <c r="VM68" s="240"/>
      <c r="VN68" s="240"/>
      <c r="VO68" s="240"/>
      <c r="VP68" s="240"/>
      <c r="VQ68" s="240"/>
      <c r="VR68" s="240"/>
      <c r="VS68" s="240"/>
      <c r="VT68" s="240"/>
      <c r="VU68" s="240"/>
      <c r="VV68" s="240"/>
      <c r="VW68" s="240"/>
      <c r="VX68" s="240"/>
      <c r="VY68" s="240"/>
      <c r="VZ68" s="240"/>
      <c r="WA68" s="240"/>
      <c r="WB68" s="240"/>
      <c r="WC68" s="240"/>
      <c r="WD68" s="240"/>
      <c r="WE68" s="240"/>
      <c r="WF68" s="240"/>
      <c r="WG68" s="240"/>
      <c r="WH68" s="240"/>
      <c r="WI68" s="240"/>
      <c r="WJ68" s="240"/>
      <c r="WK68" s="240"/>
      <c r="WL68" s="240"/>
      <c r="WM68" s="240"/>
      <c r="WN68" s="240"/>
      <c r="WO68" s="240"/>
      <c r="WP68" s="240"/>
      <c r="WQ68" s="240"/>
      <c r="WR68" s="240"/>
      <c r="WS68" s="240"/>
      <c r="WT68" s="240"/>
      <c r="WU68" s="240"/>
      <c r="WV68" s="240"/>
      <c r="WW68" s="240"/>
      <c r="WX68" s="240"/>
      <c r="WY68" s="240"/>
      <c r="WZ68" s="240"/>
      <c r="XA68" s="240"/>
      <c r="XB68" s="240"/>
      <c r="XC68" s="240"/>
      <c r="XD68" s="240"/>
      <c r="XE68" s="240"/>
      <c r="XF68" s="240"/>
      <c r="XG68" s="240"/>
      <c r="XH68" s="240"/>
      <c r="XI68" s="240"/>
      <c r="XJ68" s="240"/>
      <c r="XK68" s="240"/>
      <c r="XL68" s="240"/>
      <c r="XM68" s="240"/>
      <c r="XN68" s="240"/>
      <c r="XO68" s="240"/>
      <c r="XP68" s="240"/>
      <c r="XQ68" s="240"/>
      <c r="XR68" s="240"/>
      <c r="XS68" s="240"/>
      <c r="XT68" s="240"/>
      <c r="XU68" s="240"/>
      <c r="XV68" s="240"/>
      <c r="XW68" s="240"/>
      <c r="XX68" s="240"/>
      <c r="XY68" s="240"/>
      <c r="XZ68" s="240"/>
      <c r="YA68" s="240"/>
      <c r="YB68" s="240"/>
      <c r="YC68" s="240"/>
      <c r="YD68" s="240"/>
      <c r="YE68" s="240"/>
      <c r="YF68" s="240"/>
      <c r="YG68" s="240"/>
      <c r="YH68" s="240"/>
      <c r="YI68" s="240"/>
      <c r="YJ68" s="240"/>
      <c r="YK68" s="240"/>
      <c r="YL68" s="240"/>
      <c r="YM68" s="240"/>
      <c r="YN68" s="240"/>
      <c r="YO68" s="240"/>
      <c r="YP68" s="240"/>
      <c r="YQ68" s="240"/>
      <c r="YR68" s="240"/>
      <c r="YS68" s="240"/>
      <c r="YT68" s="240"/>
      <c r="YU68" s="240"/>
      <c r="YV68" s="240"/>
      <c r="YW68" s="240"/>
      <c r="YX68" s="240"/>
      <c r="YY68" s="240"/>
      <c r="YZ68" s="240"/>
      <c r="ZA68" s="240"/>
      <c r="ZB68" s="240"/>
      <c r="ZC68" s="240"/>
      <c r="ZD68" s="240"/>
      <c r="ZE68" s="240"/>
      <c r="ZF68" s="240"/>
      <c r="ZG68" s="240"/>
      <c r="ZH68" s="240"/>
      <c r="ZI68" s="240"/>
      <c r="ZJ68" s="240"/>
      <c r="ZK68" s="240"/>
      <c r="ZL68" s="240"/>
      <c r="ZM68" s="240"/>
      <c r="ZN68" s="240"/>
      <c r="ZO68" s="240"/>
      <c r="ZP68" s="240"/>
      <c r="ZQ68" s="240"/>
      <c r="ZR68" s="240"/>
      <c r="ZS68" s="240"/>
      <c r="ZT68" s="240"/>
      <c r="ZU68" s="240"/>
      <c r="ZV68" s="240"/>
      <c r="ZW68" s="240"/>
      <c r="ZX68" s="240"/>
      <c r="ZY68" s="240"/>
      <c r="ZZ68" s="240"/>
      <c r="AAA68" s="240"/>
      <c r="AAB68" s="240"/>
      <c r="AAC68" s="240"/>
      <c r="AAD68" s="240"/>
      <c r="AAE68" s="240"/>
      <c r="AAF68" s="240"/>
      <c r="AAG68" s="240"/>
      <c r="AAH68" s="240"/>
      <c r="AAI68" s="240"/>
      <c r="AAJ68" s="240"/>
      <c r="AAK68" s="240"/>
      <c r="AAL68" s="240"/>
      <c r="AAM68" s="240"/>
      <c r="AAN68" s="240"/>
      <c r="AAO68" s="240"/>
      <c r="AAP68" s="240"/>
      <c r="AAQ68" s="240"/>
      <c r="AAR68" s="240"/>
      <c r="AAS68" s="240"/>
      <c r="AAT68" s="240"/>
      <c r="AAU68" s="240"/>
      <c r="AAV68" s="240"/>
      <c r="AAW68" s="240"/>
      <c r="AAX68" s="240"/>
      <c r="AAY68" s="240"/>
      <c r="AAZ68" s="240"/>
      <c r="ABA68" s="240"/>
      <c r="ABB68" s="240"/>
      <c r="ABC68" s="240"/>
      <c r="ABD68" s="240"/>
      <c r="ABE68" s="240"/>
      <c r="ABF68" s="240"/>
      <c r="ABG68" s="240"/>
      <c r="ABH68" s="240"/>
      <c r="ABI68" s="240"/>
      <c r="ABJ68" s="240"/>
      <c r="ABK68" s="240"/>
      <c r="ABL68" s="240"/>
      <c r="ABM68" s="240"/>
      <c r="ABN68" s="240"/>
      <c r="ABO68" s="240"/>
      <c r="ABP68" s="240"/>
      <c r="ABQ68" s="240"/>
      <c r="ABR68" s="240"/>
      <c r="ABS68" s="240"/>
      <c r="ABT68" s="240"/>
      <c r="ABU68" s="240"/>
      <c r="ABV68" s="240"/>
      <c r="ABW68" s="240"/>
      <c r="ABX68" s="240"/>
      <c r="ABY68" s="240"/>
      <c r="ABZ68" s="240"/>
      <c r="ACA68" s="240"/>
      <c r="ACB68" s="240"/>
      <c r="ACC68" s="240"/>
      <c r="ACD68" s="240"/>
      <c r="ACE68" s="240"/>
      <c r="ACF68" s="240"/>
      <c r="ACG68" s="240"/>
      <c r="ACH68" s="240"/>
      <c r="ACI68" s="240"/>
      <c r="ACJ68" s="240"/>
      <c r="ACK68" s="240"/>
      <c r="ACL68" s="240"/>
      <c r="ACM68" s="240"/>
      <c r="ACN68" s="240"/>
      <c r="ACO68" s="240"/>
      <c r="ACP68" s="240"/>
      <c r="ACQ68" s="240"/>
      <c r="ACR68" s="240"/>
      <c r="ACS68" s="240"/>
      <c r="ACT68" s="240"/>
      <c r="ACU68" s="240"/>
      <c r="ACV68" s="240"/>
      <c r="ACW68" s="240"/>
      <c r="ACX68" s="240"/>
      <c r="ACY68" s="240"/>
      <c r="ACZ68" s="240"/>
      <c r="ADA68" s="240"/>
      <c r="ADB68" s="240"/>
      <c r="ADC68" s="240"/>
      <c r="ADD68" s="240"/>
      <c r="ADE68" s="240"/>
      <c r="ADF68" s="240"/>
      <c r="ADG68" s="240"/>
      <c r="ADH68" s="240"/>
      <c r="ADI68" s="240"/>
      <c r="ADJ68" s="240"/>
      <c r="ADK68" s="240"/>
      <c r="ADL68" s="240"/>
      <c r="ADM68" s="240"/>
      <c r="ADN68" s="240"/>
      <c r="ADO68" s="240"/>
      <c r="ADP68" s="240"/>
      <c r="ADQ68" s="240"/>
      <c r="ADR68" s="240"/>
      <c r="ADS68" s="240"/>
      <c r="ADT68" s="240"/>
      <c r="ADU68" s="240"/>
      <c r="ADV68" s="240"/>
      <c r="ADW68" s="240"/>
      <c r="ADX68" s="240"/>
      <c r="ADY68" s="240"/>
      <c r="ADZ68" s="240"/>
      <c r="AEA68" s="240"/>
      <c r="AEB68" s="240"/>
      <c r="AEC68" s="240"/>
      <c r="AED68" s="240"/>
      <c r="AEE68" s="240"/>
      <c r="AEF68" s="240"/>
      <c r="AEG68" s="240"/>
      <c r="AEH68" s="240"/>
      <c r="AEI68" s="240"/>
      <c r="AEJ68" s="240"/>
      <c r="AEK68" s="240"/>
      <c r="AEL68" s="240"/>
      <c r="AEM68" s="240"/>
      <c r="AEN68" s="240"/>
      <c r="AEO68" s="240"/>
      <c r="AEP68" s="240"/>
      <c r="AEQ68" s="240"/>
      <c r="AER68" s="240"/>
      <c r="AES68" s="240"/>
      <c r="AET68" s="240"/>
      <c r="AEU68" s="240"/>
      <c r="AEV68" s="240"/>
      <c r="AEW68" s="240"/>
      <c r="AEX68" s="240"/>
      <c r="AEY68" s="240"/>
      <c r="AEZ68" s="240"/>
      <c r="AFA68" s="240"/>
      <c r="AFB68" s="240"/>
      <c r="AFC68" s="240"/>
      <c r="AFD68" s="240"/>
      <c r="AFE68" s="240"/>
      <c r="AFF68" s="240"/>
      <c r="AFG68" s="240"/>
      <c r="AFH68" s="240"/>
      <c r="AFI68" s="240"/>
      <c r="AFJ68" s="240"/>
      <c r="AFK68" s="240"/>
      <c r="AFL68" s="240"/>
      <c r="AFM68" s="240"/>
      <c r="AFN68" s="240"/>
      <c r="AFO68" s="240"/>
      <c r="AFP68" s="240"/>
      <c r="AFQ68" s="240"/>
      <c r="AFR68" s="240"/>
      <c r="AFS68" s="240"/>
      <c r="AFT68" s="240"/>
      <c r="AFU68" s="240"/>
      <c r="AFV68" s="240"/>
      <c r="AFW68" s="240"/>
      <c r="AFX68" s="240"/>
      <c r="AFY68" s="240"/>
      <c r="AFZ68" s="240"/>
      <c r="AGA68" s="240"/>
      <c r="AGB68" s="240"/>
      <c r="AGC68" s="240"/>
      <c r="AGD68" s="240"/>
      <c r="AGE68" s="240"/>
      <c r="AGF68" s="240"/>
      <c r="AGG68" s="240"/>
      <c r="AGH68" s="240"/>
      <c r="AGI68" s="240"/>
      <c r="AGJ68" s="240"/>
      <c r="AGK68" s="240"/>
      <c r="AGL68" s="240"/>
      <c r="AGM68" s="240"/>
      <c r="AGN68" s="240"/>
      <c r="AGO68" s="240"/>
      <c r="AGP68" s="240"/>
      <c r="AGQ68" s="240"/>
      <c r="AGR68" s="240"/>
      <c r="AGS68" s="240"/>
      <c r="AGT68" s="240"/>
      <c r="AGU68" s="240"/>
      <c r="AGV68" s="240"/>
      <c r="AGW68" s="240"/>
      <c r="AGX68" s="240"/>
      <c r="AGY68" s="240"/>
      <c r="AGZ68" s="240"/>
      <c r="AHA68" s="240"/>
      <c r="AHB68" s="240"/>
      <c r="AHC68" s="240"/>
      <c r="AHD68" s="240"/>
      <c r="AHE68" s="240"/>
      <c r="AHF68" s="240"/>
      <c r="AHG68" s="240"/>
      <c r="AHH68" s="240"/>
      <c r="AHI68" s="240"/>
      <c r="AHJ68" s="240"/>
      <c r="AHK68" s="240"/>
      <c r="AHL68" s="240"/>
      <c r="AHM68" s="240"/>
      <c r="AHN68" s="240"/>
      <c r="AHO68" s="240"/>
      <c r="AHP68" s="240"/>
      <c r="AHQ68" s="240"/>
      <c r="AHR68" s="240"/>
      <c r="AHS68" s="240"/>
      <c r="AHT68" s="240"/>
      <c r="AHU68" s="240"/>
      <c r="AHV68" s="240"/>
      <c r="AHW68" s="240"/>
      <c r="AHX68" s="240"/>
      <c r="AHY68" s="240"/>
      <c r="AHZ68" s="240"/>
      <c r="AIA68" s="240"/>
      <c r="AIB68" s="240"/>
      <c r="AIC68" s="240"/>
      <c r="AID68" s="240"/>
      <c r="AIE68" s="240"/>
      <c r="AIF68" s="240"/>
      <c r="AIG68" s="240"/>
      <c r="AIH68" s="240"/>
      <c r="AII68" s="240"/>
      <c r="AIJ68" s="240"/>
      <c r="AIK68" s="240"/>
      <c r="AIL68" s="240"/>
      <c r="AIM68" s="240"/>
      <c r="AIN68" s="240"/>
      <c r="AIO68" s="240"/>
      <c r="AIP68" s="240"/>
      <c r="AIQ68" s="240"/>
      <c r="AIR68" s="240"/>
      <c r="AIS68" s="240"/>
      <c r="AIT68" s="240"/>
      <c r="AIU68" s="240"/>
      <c r="AIV68" s="240"/>
      <c r="AIW68" s="240"/>
      <c r="AIX68" s="240"/>
      <c r="AIY68" s="240"/>
      <c r="AIZ68" s="240"/>
      <c r="AJA68" s="240"/>
      <c r="AJB68" s="240"/>
      <c r="AJC68" s="240"/>
      <c r="AJD68" s="240"/>
      <c r="AJE68" s="240"/>
      <c r="AJF68" s="240"/>
      <c r="AJG68" s="240"/>
      <c r="AJH68" s="240"/>
      <c r="AJI68" s="240"/>
      <c r="AJJ68" s="240"/>
      <c r="AJK68" s="240"/>
      <c r="AJL68" s="240"/>
      <c r="AJM68" s="240"/>
      <c r="AJN68" s="240"/>
      <c r="AJO68" s="240"/>
      <c r="AJP68" s="240"/>
      <c r="AJQ68" s="240"/>
      <c r="AJR68" s="240"/>
      <c r="AJS68" s="240"/>
      <c r="AJT68" s="240"/>
      <c r="AJU68" s="240"/>
      <c r="AJV68" s="240"/>
      <c r="AJW68" s="240"/>
      <c r="AJX68" s="240"/>
      <c r="AJY68" s="240"/>
      <c r="AJZ68" s="240"/>
      <c r="AKA68" s="240"/>
      <c r="AKB68" s="240"/>
      <c r="AKC68" s="240"/>
      <c r="AKD68" s="240"/>
      <c r="AKE68" s="240"/>
      <c r="AKF68" s="240"/>
      <c r="AKG68" s="240"/>
      <c r="AKH68" s="240"/>
      <c r="AKI68" s="240"/>
      <c r="AKJ68" s="240"/>
      <c r="AKK68" s="240"/>
      <c r="AKL68" s="240"/>
      <c r="AKM68" s="240"/>
      <c r="AKN68" s="240"/>
      <c r="AKO68" s="240"/>
      <c r="AKP68" s="240"/>
      <c r="AKQ68" s="240"/>
      <c r="AKR68" s="240"/>
      <c r="AKS68" s="240"/>
      <c r="AKT68" s="240"/>
      <c r="AKU68" s="240"/>
      <c r="AKV68" s="240"/>
      <c r="AKW68" s="240"/>
      <c r="AKX68" s="240"/>
      <c r="AKY68" s="240"/>
      <c r="AKZ68" s="240"/>
      <c r="ALA68" s="240"/>
      <c r="ALB68" s="240"/>
      <c r="ALC68" s="240"/>
      <c r="ALD68" s="240"/>
      <c r="ALE68" s="240"/>
      <c r="ALF68" s="240"/>
      <c r="ALG68" s="240"/>
      <c r="ALH68" s="240"/>
      <c r="ALI68" s="240"/>
      <c r="ALJ68" s="240"/>
      <c r="ALK68" s="240"/>
      <c r="ALL68" s="240"/>
      <c r="ALM68" s="240"/>
      <c r="ALN68" s="240"/>
      <c r="ALO68" s="240"/>
      <c r="ALP68" s="240"/>
      <c r="ALQ68" s="240"/>
      <c r="ALR68" s="240"/>
      <c r="ALS68" s="240"/>
      <c r="ALT68" s="240"/>
      <c r="ALU68" s="240"/>
      <c r="ALV68" s="240"/>
      <c r="ALW68" s="240"/>
      <c r="ALX68" s="240"/>
      <c r="ALY68" s="240"/>
      <c r="ALZ68" s="240"/>
      <c r="AMA68" s="240"/>
      <c r="AMB68" s="240"/>
      <c r="AMC68" s="240"/>
      <c r="AMD68" s="240"/>
      <c r="AME68" s="240"/>
      <c r="AMF68" s="240"/>
      <c r="AMG68" s="240"/>
      <c r="AMH68" s="240"/>
      <c r="AMI68" s="240"/>
      <c r="AMJ68" s="240"/>
      <c r="AMK68" s="240"/>
      <c r="AML68" s="240"/>
      <c r="AMM68" s="240"/>
      <c r="AMN68" s="240"/>
      <c r="AMO68" s="240"/>
      <c r="AMP68" s="240"/>
      <c r="AMQ68" s="240"/>
      <c r="AMR68" s="240"/>
      <c r="AMS68" s="240"/>
      <c r="AMT68" s="240"/>
      <c r="AMU68" s="240"/>
      <c r="AMV68" s="240"/>
      <c r="AMW68" s="240"/>
      <c r="AMX68" s="240"/>
      <c r="AMY68" s="240"/>
      <c r="AMZ68" s="240"/>
      <c r="ANA68" s="240"/>
      <c r="ANB68" s="240"/>
      <c r="ANC68" s="240"/>
      <c r="AND68" s="240"/>
      <c r="ANE68" s="240"/>
      <c r="ANF68" s="240"/>
      <c r="ANG68" s="240"/>
      <c r="ANH68" s="240"/>
      <c r="ANI68" s="240"/>
      <c r="ANJ68" s="240"/>
      <c r="ANK68" s="240"/>
      <c r="ANL68" s="240"/>
      <c r="ANM68" s="240"/>
      <c r="ANN68" s="240"/>
      <c r="ANO68" s="240"/>
      <c r="ANP68" s="240"/>
      <c r="ANQ68" s="240"/>
      <c r="ANR68" s="240"/>
      <c r="ANS68" s="240"/>
      <c r="ANT68" s="240"/>
      <c r="ANU68" s="240"/>
      <c r="ANV68" s="240"/>
      <c r="ANW68" s="240"/>
      <c r="ANX68" s="240"/>
      <c r="ANY68" s="240"/>
      <c r="ANZ68" s="240"/>
      <c r="AOA68" s="240"/>
      <c r="AOB68" s="240"/>
      <c r="AOC68" s="240"/>
      <c r="AOD68" s="240"/>
      <c r="AOE68" s="240"/>
      <c r="AOF68" s="240"/>
      <c r="AOG68" s="240"/>
      <c r="AOH68" s="240"/>
      <c r="AOI68" s="240"/>
      <c r="AOJ68" s="240"/>
      <c r="AOK68" s="240"/>
      <c r="AOL68" s="240"/>
      <c r="AOM68" s="240"/>
      <c r="AON68" s="240"/>
      <c r="AOO68" s="240"/>
      <c r="AOP68" s="240"/>
      <c r="AOQ68" s="240"/>
      <c r="AOR68" s="240"/>
      <c r="AOS68" s="240"/>
      <c r="AOT68" s="240"/>
      <c r="AOU68" s="240"/>
      <c r="AOV68" s="240"/>
      <c r="AOW68" s="240"/>
      <c r="AOX68" s="240"/>
      <c r="AOY68" s="240"/>
      <c r="AOZ68" s="240"/>
      <c r="APA68" s="240"/>
      <c r="APB68" s="240"/>
      <c r="APC68" s="240"/>
      <c r="APD68" s="240"/>
      <c r="APE68" s="240"/>
      <c r="APF68" s="240"/>
      <c r="APG68" s="240"/>
      <c r="APH68" s="240"/>
      <c r="API68" s="240"/>
      <c r="APJ68" s="240"/>
      <c r="APK68" s="240"/>
      <c r="APL68" s="240"/>
      <c r="APM68" s="240"/>
      <c r="APN68" s="240"/>
      <c r="APO68" s="240"/>
      <c r="APP68" s="240"/>
      <c r="APQ68" s="240"/>
      <c r="APR68" s="240"/>
      <c r="APS68" s="240"/>
      <c r="APT68" s="240"/>
      <c r="APU68" s="240"/>
      <c r="APV68" s="240"/>
      <c r="APW68" s="240"/>
      <c r="APX68" s="240"/>
      <c r="APY68" s="240"/>
      <c r="APZ68" s="240"/>
      <c r="AQA68" s="240"/>
      <c r="AQB68" s="240"/>
      <c r="AQC68" s="240"/>
      <c r="AQD68" s="240"/>
      <c r="AQE68" s="240"/>
      <c r="AQF68" s="240"/>
      <c r="AQG68" s="240"/>
      <c r="AQH68" s="240"/>
      <c r="AQI68" s="240"/>
      <c r="AQJ68" s="240"/>
      <c r="AQK68" s="240"/>
      <c r="AQL68" s="240"/>
      <c r="AQM68" s="240"/>
      <c r="AQN68" s="240"/>
      <c r="AQO68" s="240"/>
      <c r="AQP68" s="240"/>
      <c r="AQQ68" s="240"/>
      <c r="AQR68" s="240"/>
      <c r="AQS68" s="240"/>
      <c r="AQT68" s="240"/>
      <c r="AQU68" s="240"/>
      <c r="AQV68" s="240"/>
      <c r="AQW68" s="240"/>
      <c r="AQX68" s="240"/>
      <c r="AQY68" s="240"/>
      <c r="AQZ68" s="240"/>
      <c r="ARA68" s="240"/>
      <c r="ARB68" s="240"/>
      <c r="ARC68" s="240"/>
      <c r="ARD68" s="240"/>
      <c r="ARE68" s="240"/>
      <c r="ARF68" s="240"/>
      <c r="ARG68" s="240"/>
      <c r="ARH68" s="240"/>
      <c r="ARI68" s="240"/>
      <c r="ARJ68" s="240"/>
      <c r="ARK68" s="240"/>
      <c r="ARL68" s="240"/>
      <c r="ARM68" s="240"/>
      <c r="ARN68" s="240"/>
      <c r="ARO68" s="240"/>
      <c r="ARP68" s="240"/>
      <c r="ARQ68" s="240"/>
      <c r="ARR68" s="240"/>
      <c r="ARS68" s="240"/>
      <c r="ART68" s="240"/>
      <c r="ARU68" s="240"/>
      <c r="ARV68" s="240"/>
      <c r="ARW68" s="240"/>
      <c r="ARX68" s="240"/>
      <c r="ARY68" s="240"/>
      <c r="ARZ68" s="240"/>
      <c r="ASA68" s="240"/>
      <c r="ASB68" s="240"/>
      <c r="ASC68" s="240"/>
      <c r="ASD68" s="240"/>
      <c r="ASE68" s="240"/>
      <c r="ASF68" s="240"/>
      <c r="ASG68" s="240"/>
      <c r="ASH68" s="240"/>
      <c r="ASI68" s="240"/>
      <c r="ASJ68" s="240"/>
      <c r="ASK68" s="240"/>
      <c r="ASL68" s="240"/>
      <c r="ASM68" s="240"/>
      <c r="ASN68" s="240"/>
      <c r="ASO68" s="240"/>
      <c r="ASP68" s="240"/>
      <c r="ASQ68" s="240"/>
      <c r="ASR68" s="240"/>
      <c r="ASS68" s="240"/>
      <c r="AST68" s="240"/>
      <c r="ASU68" s="240"/>
      <c r="ASV68" s="240"/>
      <c r="ASW68" s="240"/>
      <c r="ASX68" s="240"/>
      <c r="ASY68" s="240"/>
      <c r="ASZ68" s="240"/>
      <c r="ATA68" s="240"/>
      <c r="ATB68" s="240"/>
      <c r="ATC68" s="240"/>
      <c r="ATD68" s="240"/>
      <c r="ATE68" s="240"/>
      <c r="ATF68" s="240"/>
      <c r="ATG68" s="240"/>
      <c r="ATH68" s="240"/>
      <c r="ATI68" s="240"/>
      <c r="ATJ68" s="240"/>
      <c r="ATK68" s="240"/>
      <c r="ATL68" s="240"/>
      <c r="ATM68" s="240"/>
      <c r="ATN68" s="240"/>
      <c r="ATO68" s="240"/>
      <c r="ATP68" s="240"/>
      <c r="ATQ68" s="240"/>
      <c r="ATR68" s="240"/>
      <c r="ATS68" s="240"/>
      <c r="ATT68" s="240"/>
      <c r="ATU68" s="240"/>
      <c r="ATV68" s="240"/>
      <c r="ATW68" s="240"/>
      <c r="ATX68" s="240"/>
      <c r="ATY68" s="240"/>
      <c r="ATZ68" s="240"/>
      <c r="AUA68" s="240"/>
      <c r="AUB68" s="240"/>
      <c r="AUC68" s="240"/>
      <c r="AUD68" s="240"/>
      <c r="AUE68" s="240"/>
      <c r="AUF68" s="240"/>
      <c r="AUG68" s="240"/>
      <c r="AUH68" s="240"/>
      <c r="AUI68" s="240"/>
      <c r="AUJ68" s="240"/>
      <c r="AUK68" s="240"/>
      <c r="AUL68" s="240"/>
      <c r="AUM68" s="240"/>
      <c r="AUN68" s="240"/>
      <c r="AUO68" s="240"/>
      <c r="AUP68" s="240"/>
      <c r="AUQ68" s="240"/>
      <c r="AUR68" s="240"/>
      <c r="AUS68" s="240"/>
      <c r="AUT68" s="240"/>
      <c r="AUU68" s="240"/>
      <c r="AUV68" s="240"/>
      <c r="AUW68" s="240"/>
      <c r="AUX68" s="240"/>
      <c r="AUY68" s="240"/>
      <c r="AUZ68" s="240"/>
      <c r="AVA68" s="240"/>
      <c r="AVB68" s="240"/>
      <c r="AVC68" s="240"/>
      <c r="AVD68" s="240"/>
      <c r="AVE68" s="240"/>
      <c r="AVF68" s="240"/>
      <c r="AVG68" s="240"/>
      <c r="AVH68" s="240"/>
      <c r="AVI68" s="240"/>
      <c r="AVJ68" s="240"/>
      <c r="AVK68" s="240"/>
      <c r="AVL68" s="240"/>
      <c r="AVM68" s="240"/>
      <c r="AVN68" s="240"/>
      <c r="AVO68" s="240"/>
      <c r="AVP68" s="240"/>
      <c r="AVQ68" s="240"/>
      <c r="AVR68" s="240"/>
      <c r="AVS68" s="240"/>
      <c r="AVT68" s="240"/>
      <c r="AVU68" s="240"/>
      <c r="AVV68" s="240"/>
      <c r="AVW68" s="240"/>
      <c r="AVX68" s="240"/>
      <c r="AVY68" s="240"/>
      <c r="AVZ68" s="240"/>
      <c r="AWA68" s="240"/>
      <c r="AWB68" s="240"/>
      <c r="AWC68" s="240"/>
      <c r="AWD68" s="240"/>
      <c r="AWE68" s="240"/>
      <c r="AWF68" s="240"/>
      <c r="AWG68" s="240"/>
      <c r="AWH68" s="240"/>
      <c r="AWI68" s="240"/>
      <c r="AWJ68" s="240"/>
      <c r="AWK68" s="240"/>
      <c r="AWL68" s="240"/>
      <c r="AWM68" s="240"/>
      <c r="AWN68" s="240"/>
      <c r="AWO68" s="240"/>
      <c r="AWP68" s="240"/>
      <c r="AWQ68" s="240"/>
      <c r="AWR68" s="240"/>
      <c r="AWS68" s="240"/>
      <c r="AWT68" s="240"/>
      <c r="AWU68" s="240"/>
      <c r="AWV68" s="240"/>
      <c r="AWW68" s="240"/>
      <c r="AWX68" s="240"/>
      <c r="AWY68" s="240"/>
      <c r="AWZ68" s="240"/>
      <c r="AXA68" s="240"/>
      <c r="AXB68" s="240"/>
      <c r="AXC68" s="240"/>
      <c r="AXD68" s="240"/>
      <c r="AXE68" s="240"/>
      <c r="AXF68" s="240"/>
      <c r="AXG68" s="240"/>
      <c r="AXH68" s="240"/>
      <c r="AXI68" s="240"/>
      <c r="AXJ68" s="240"/>
      <c r="AXK68" s="240"/>
      <c r="AXL68" s="240"/>
      <c r="AXM68" s="240"/>
      <c r="AXN68" s="240"/>
      <c r="AXO68" s="240"/>
      <c r="AXP68" s="240"/>
      <c r="AXQ68" s="240"/>
      <c r="AXR68" s="240"/>
      <c r="AXS68" s="240"/>
      <c r="AXT68" s="240"/>
      <c r="AXU68" s="240"/>
      <c r="AXV68" s="240"/>
      <c r="AXW68" s="240"/>
      <c r="AXX68" s="240"/>
      <c r="AXY68" s="240"/>
      <c r="AXZ68" s="240"/>
      <c r="AYA68" s="240"/>
      <c r="AYB68" s="240"/>
      <c r="AYC68" s="240"/>
      <c r="AYD68" s="240"/>
      <c r="AYE68" s="240"/>
      <c r="AYF68" s="240"/>
      <c r="AYG68" s="240"/>
      <c r="AYH68" s="240"/>
      <c r="AYI68" s="240"/>
      <c r="AYJ68" s="240"/>
      <c r="AYK68" s="240"/>
      <c r="AYL68" s="240"/>
      <c r="AYM68" s="240"/>
      <c r="AYN68" s="240"/>
      <c r="AYO68" s="240"/>
      <c r="AYP68" s="240"/>
      <c r="AYQ68" s="240"/>
      <c r="AYR68" s="240"/>
      <c r="AYS68" s="240"/>
      <c r="AYT68" s="240"/>
      <c r="AYU68" s="240"/>
      <c r="AYV68" s="240"/>
      <c r="AYW68" s="240"/>
      <c r="AYX68" s="240"/>
      <c r="AYY68" s="240"/>
      <c r="AYZ68" s="240"/>
      <c r="AZA68" s="240"/>
      <c r="AZB68" s="240"/>
      <c r="AZC68" s="240"/>
      <c r="AZD68" s="240"/>
      <c r="AZE68" s="240"/>
      <c r="AZF68" s="240"/>
      <c r="AZG68" s="240"/>
      <c r="AZH68" s="240"/>
      <c r="AZI68" s="240"/>
      <c r="AZJ68" s="240"/>
      <c r="AZK68" s="240"/>
      <c r="AZL68" s="240"/>
      <c r="AZM68" s="240"/>
      <c r="AZN68" s="240"/>
      <c r="AZO68" s="240"/>
      <c r="AZP68" s="240"/>
      <c r="AZQ68" s="240"/>
      <c r="AZR68" s="240"/>
      <c r="AZS68" s="240"/>
      <c r="AZT68" s="240"/>
      <c r="AZU68" s="240"/>
      <c r="AZV68" s="240"/>
      <c r="AZW68" s="240"/>
      <c r="AZX68" s="240"/>
      <c r="AZY68" s="240"/>
      <c r="AZZ68" s="240"/>
      <c r="BAA68" s="240"/>
      <c r="BAB68" s="240"/>
      <c r="BAC68" s="240"/>
      <c r="BAD68" s="240"/>
      <c r="BAE68" s="240"/>
      <c r="BAF68" s="240"/>
      <c r="BAG68" s="240"/>
      <c r="BAH68" s="240"/>
      <c r="BAI68" s="240"/>
      <c r="BAJ68" s="240"/>
      <c r="BAK68" s="240"/>
      <c r="BAL68" s="240"/>
      <c r="BAM68" s="240"/>
      <c r="BAN68" s="240"/>
      <c r="BAO68" s="240"/>
      <c r="BAP68" s="240"/>
      <c r="BAQ68" s="240"/>
      <c r="BAR68" s="240"/>
      <c r="BAS68" s="240"/>
      <c r="BAT68" s="240"/>
      <c r="BAU68" s="240"/>
      <c r="BAV68" s="240"/>
      <c r="BAW68" s="240"/>
      <c r="BAX68" s="240"/>
      <c r="BAY68" s="240"/>
      <c r="BAZ68" s="240"/>
      <c r="BBA68" s="240"/>
      <c r="BBB68" s="240"/>
      <c r="BBC68" s="240"/>
      <c r="BBD68" s="240"/>
      <c r="BBE68" s="240"/>
      <c r="BBF68" s="240"/>
      <c r="BBG68" s="240"/>
      <c r="BBH68" s="240"/>
      <c r="BBI68" s="240"/>
      <c r="BBJ68" s="240"/>
      <c r="BBK68" s="240"/>
      <c r="BBL68" s="240"/>
      <c r="BBM68" s="240"/>
      <c r="BBN68" s="240"/>
      <c r="BBO68" s="240"/>
      <c r="BBP68" s="240"/>
      <c r="BBQ68" s="240"/>
      <c r="BBR68" s="240"/>
      <c r="BBS68" s="240"/>
      <c r="BBT68" s="240"/>
      <c r="BBU68" s="240"/>
      <c r="BBV68" s="240"/>
      <c r="BBW68" s="240"/>
      <c r="BBX68" s="240"/>
      <c r="BBY68" s="240"/>
      <c r="BBZ68" s="240"/>
      <c r="BCA68" s="240"/>
      <c r="BCB68" s="240"/>
      <c r="BCC68" s="240"/>
      <c r="BCD68" s="240"/>
      <c r="BCE68" s="240"/>
      <c r="BCF68" s="240"/>
      <c r="BCG68" s="240"/>
      <c r="BCH68" s="240"/>
      <c r="BCI68" s="240"/>
      <c r="BCJ68" s="240"/>
      <c r="BCK68" s="240"/>
      <c r="BCL68" s="240"/>
      <c r="BCM68" s="240"/>
      <c r="BCN68" s="240"/>
      <c r="BCO68" s="240"/>
      <c r="BCP68" s="240"/>
      <c r="BCQ68" s="240"/>
      <c r="BCR68" s="240"/>
      <c r="BCS68" s="240"/>
      <c r="BCT68" s="240"/>
      <c r="BCU68" s="240"/>
      <c r="BCV68" s="240"/>
      <c r="BCW68" s="240"/>
      <c r="BCX68" s="240"/>
      <c r="BCY68" s="240"/>
      <c r="BCZ68" s="240"/>
      <c r="BDA68" s="240"/>
      <c r="BDB68" s="240"/>
      <c r="BDC68" s="240"/>
      <c r="BDD68" s="240"/>
      <c r="BDE68" s="240"/>
      <c r="BDF68" s="240"/>
      <c r="BDG68" s="240"/>
      <c r="BDH68" s="240"/>
      <c r="BDI68" s="240"/>
      <c r="BDJ68" s="240"/>
      <c r="BDK68" s="240"/>
      <c r="BDL68" s="240"/>
      <c r="BDM68" s="240"/>
      <c r="BDN68" s="240"/>
      <c r="BDO68" s="240"/>
      <c r="BDP68" s="240"/>
      <c r="BDQ68" s="240"/>
      <c r="BDR68" s="240"/>
      <c r="BDS68" s="240"/>
      <c r="BDT68" s="240"/>
      <c r="BDU68" s="240"/>
      <c r="BDV68" s="240"/>
      <c r="BDW68" s="240"/>
      <c r="BDX68" s="240"/>
      <c r="BDY68" s="240"/>
      <c r="BDZ68" s="240"/>
      <c r="BEA68" s="240"/>
      <c r="BEB68" s="240"/>
      <c r="BEC68" s="240"/>
      <c r="BED68" s="240"/>
      <c r="BEE68" s="240"/>
      <c r="BEF68" s="240"/>
      <c r="BEG68" s="240"/>
      <c r="BEH68" s="240"/>
      <c r="BEI68" s="240"/>
      <c r="BEJ68" s="240"/>
      <c r="BEK68" s="240"/>
      <c r="BEL68" s="240"/>
      <c r="BEM68" s="240"/>
      <c r="BEN68" s="240"/>
      <c r="BEO68" s="240"/>
      <c r="BEP68" s="240"/>
      <c r="BEQ68" s="240"/>
      <c r="BER68" s="240"/>
      <c r="BES68" s="240"/>
      <c r="BET68" s="240"/>
      <c r="BEU68" s="240"/>
      <c r="BEV68" s="240"/>
      <c r="BEW68" s="240"/>
      <c r="BEX68" s="240"/>
      <c r="BEY68" s="240"/>
      <c r="BEZ68" s="240"/>
      <c r="BFA68" s="240"/>
      <c r="BFB68" s="240"/>
      <c r="BFC68" s="240"/>
      <c r="BFD68" s="240"/>
      <c r="BFE68" s="240"/>
      <c r="BFF68" s="240"/>
      <c r="BFG68" s="240"/>
      <c r="BFH68" s="240"/>
      <c r="BFI68" s="240"/>
      <c r="BFJ68" s="240"/>
      <c r="BFK68" s="240"/>
      <c r="BFL68" s="240"/>
      <c r="BFM68" s="240"/>
      <c r="BFN68" s="240"/>
      <c r="BFO68" s="240"/>
      <c r="BFP68" s="240"/>
      <c r="BFQ68" s="240"/>
      <c r="BFR68" s="240"/>
      <c r="BFS68" s="240"/>
      <c r="BFT68" s="240"/>
      <c r="BFU68" s="240"/>
      <c r="BFV68" s="240"/>
      <c r="BFW68" s="240"/>
      <c r="BFX68" s="240"/>
      <c r="BFY68" s="240"/>
      <c r="BFZ68" s="240"/>
      <c r="BGA68" s="240"/>
      <c r="BGB68" s="240"/>
      <c r="BGC68" s="240"/>
      <c r="BGD68" s="240"/>
      <c r="BGE68" s="240"/>
      <c r="BGF68" s="240"/>
      <c r="BGG68" s="240"/>
      <c r="BGH68" s="240"/>
      <c r="BGI68" s="240"/>
      <c r="BGJ68" s="240"/>
      <c r="BGK68" s="240"/>
      <c r="BGL68" s="240"/>
      <c r="BGM68" s="240"/>
      <c r="BGN68" s="240"/>
      <c r="BGO68" s="240"/>
      <c r="BGP68" s="240"/>
      <c r="BGQ68" s="240"/>
      <c r="BGR68" s="240"/>
      <c r="BGS68" s="240"/>
      <c r="BGT68" s="240"/>
      <c r="BGU68" s="240"/>
      <c r="BGV68" s="240"/>
      <c r="BGW68" s="240"/>
      <c r="BGX68" s="240"/>
      <c r="BGY68" s="240"/>
      <c r="BGZ68" s="240"/>
      <c r="BHA68" s="240"/>
      <c r="BHB68" s="240"/>
      <c r="BHC68" s="240"/>
      <c r="BHD68" s="240"/>
      <c r="BHE68" s="240"/>
      <c r="BHF68" s="240"/>
      <c r="BHG68" s="240"/>
      <c r="BHH68" s="240"/>
      <c r="BHI68" s="240"/>
      <c r="BHJ68" s="240"/>
      <c r="BHK68" s="240"/>
      <c r="BHL68" s="240"/>
      <c r="BHM68" s="240"/>
      <c r="BHN68" s="240"/>
      <c r="BHO68" s="240"/>
      <c r="BHP68" s="240"/>
      <c r="BHQ68" s="240"/>
      <c r="BHR68" s="240"/>
      <c r="BHS68" s="240"/>
      <c r="BHT68" s="240"/>
      <c r="BHU68" s="240"/>
      <c r="BHV68" s="240"/>
      <c r="BHW68" s="240"/>
      <c r="BHX68" s="240"/>
      <c r="BHY68" s="240"/>
      <c r="BHZ68" s="240"/>
      <c r="BIA68" s="240"/>
      <c r="BIB68" s="240"/>
      <c r="BIC68" s="240"/>
      <c r="BID68" s="240"/>
      <c r="BIE68" s="240"/>
      <c r="BIF68" s="240"/>
      <c r="BIG68" s="240"/>
      <c r="BIH68" s="240"/>
      <c r="BII68" s="240"/>
      <c r="BIJ68" s="240"/>
      <c r="BIK68" s="240"/>
      <c r="BIL68" s="240"/>
      <c r="BIM68" s="240"/>
      <c r="BIN68" s="240"/>
      <c r="BIO68" s="240"/>
      <c r="BIP68" s="240"/>
      <c r="BIQ68" s="240"/>
      <c r="BIR68" s="240"/>
      <c r="BIS68" s="240"/>
      <c r="BIT68" s="240"/>
      <c r="BIU68" s="240"/>
      <c r="BIV68" s="240"/>
      <c r="BIW68" s="240"/>
      <c r="BIX68" s="240"/>
      <c r="BIY68" s="240"/>
      <c r="BIZ68" s="240"/>
      <c r="BJA68" s="240"/>
      <c r="BJB68" s="240"/>
      <c r="BJC68" s="240"/>
      <c r="BJD68" s="240"/>
      <c r="BJE68" s="240"/>
      <c r="BJF68" s="240"/>
      <c r="BJG68" s="240"/>
      <c r="BJH68" s="240"/>
      <c r="BJI68" s="240"/>
      <c r="BJJ68" s="240"/>
      <c r="BJK68" s="240"/>
      <c r="BJL68" s="240"/>
      <c r="BJM68" s="240"/>
      <c r="BJN68" s="240"/>
      <c r="BJO68" s="240"/>
      <c r="BJP68" s="240"/>
      <c r="BJQ68" s="240"/>
      <c r="BJR68" s="240"/>
      <c r="BJS68" s="240"/>
      <c r="BJT68" s="240"/>
      <c r="BJU68" s="240"/>
      <c r="BJV68" s="240"/>
      <c r="BJW68" s="240"/>
      <c r="BJX68" s="240"/>
      <c r="BJY68" s="240"/>
      <c r="BJZ68" s="240"/>
      <c r="BKA68" s="240"/>
      <c r="BKB68" s="240"/>
      <c r="BKC68" s="240"/>
      <c r="BKD68" s="240"/>
      <c r="BKE68" s="240"/>
      <c r="BKF68" s="240"/>
      <c r="BKG68" s="240"/>
      <c r="BKH68" s="240"/>
      <c r="BKI68" s="240"/>
      <c r="BKJ68" s="240"/>
      <c r="BKK68" s="240"/>
      <c r="BKL68" s="240"/>
      <c r="BKM68" s="240"/>
      <c r="BKN68" s="240"/>
      <c r="BKO68" s="240"/>
      <c r="BKP68" s="240"/>
      <c r="BKQ68" s="240"/>
      <c r="BKR68" s="240"/>
      <c r="BKS68" s="240"/>
      <c r="BKT68" s="240"/>
      <c r="BKU68" s="240"/>
      <c r="BKV68" s="240"/>
      <c r="BKW68" s="240"/>
      <c r="BKX68" s="240"/>
      <c r="BKY68" s="240"/>
      <c r="BKZ68" s="240"/>
      <c r="BLA68" s="240"/>
      <c r="BLB68" s="240"/>
      <c r="BLC68" s="240"/>
      <c r="BLD68" s="240"/>
      <c r="BLE68" s="240"/>
      <c r="BLF68" s="240"/>
      <c r="BLG68" s="240"/>
      <c r="BLH68" s="240"/>
      <c r="BLI68" s="240"/>
      <c r="BLJ68" s="240"/>
      <c r="BLK68" s="240"/>
      <c r="BLL68" s="240"/>
      <c r="BLM68" s="240"/>
      <c r="BLN68" s="240"/>
      <c r="BLO68" s="240"/>
      <c r="BLP68" s="240"/>
      <c r="BLQ68" s="240"/>
      <c r="BLR68" s="240"/>
      <c r="BLS68" s="240"/>
      <c r="BLT68" s="240"/>
      <c r="BLU68" s="240"/>
      <c r="BLV68" s="240"/>
      <c r="BLW68" s="240"/>
      <c r="BLX68" s="240"/>
      <c r="BLY68" s="240"/>
      <c r="BLZ68" s="240"/>
      <c r="BMA68" s="240"/>
      <c r="BMB68" s="240"/>
      <c r="BMC68" s="240"/>
      <c r="BMD68" s="240"/>
      <c r="BME68" s="240"/>
      <c r="BMF68" s="240"/>
      <c r="BMG68" s="240"/>
      <c r="BMH68" s="240"/>
      <c r="BMI68" s="240"/>
      <c r="BMJ68" s="240"/>
      <c r="BMK68" s="240"/>
      <c r="BML68" s="240"/>
      <c r="BMM68" s="240"/>
      <c r="BMN68" s="240"/>
      <c r="BMO68" s="240"/>
      <c r="BMP68" s="240"/>
      <c r="BMQ68" s="240"/>
      <c r="BMR68" s="240"/>
      <c r="BMS68" s="240"/>
      <c r="BMT68" s="240"/>
      <c r="BMU68" s="240"/>
      <c r="BMV68" s="240"/>
      <c r="BMW68" s="240"/>
      <c r="BMX68" s="240"/>
      <c r="BMY68" s="240"/>
      <c r="BMZ68" s="240"/>
      <c r="BNA68" s="240"/>
      <c r="BNB68" s="240"/>
      <c r="BNC68" s="240"/>
      <c r="BND68" s="240"/>
      <c r="BNE68" s="240"/>
      <c r="BNF68" s="240"/>
      <c r="BNG68" s="240"/>
      <c r="BNH68" s="240"/>
      <c r="BNI68" s="240"/>
      <c r="BNJ68" s="240"/>
      <c r="BNK68" s="240"/>
      <c r="BNL68" s="240"/>
      <c r="BNM68" s="240"/>
      <c r="BNN68" s="240"/>
      <c r="BNO68" s="240"/>
      <c r="BNP68" s="240"/>
      <c r="BNQ68" s="240"/>
      <c r="BNR68" s="240"/>
      <c r="BNS68" s="240"/>
      <c r="BNT68" s="240"/>
      <c r="BNU68" s="240"/>
      <c r="BNV68" s="240"/>
      <c r="BNW68" s="240"/>
      <c r="BNX68" s="240"/>
      <c r="BNY68" s="240"/>
      <c r="BNZ68" s="240"/>
      <c r="BOA68" s="240"/>
      <c r="BOB68" s="240"/>
      <c r="BOC68" s="240"/>
      <c r="BOD68" s="240"/>
      <c r="BOE68" s="240"/>
      <c r="BOF68" s="240"/>
      <c r="BOG68" s="240"/>
      <c r="BOH68" s="240"/>
      <c r="BOI68" s="240"/>
      <c r="BOJ68" s="240"/>
      <c r="BOK68" s="240"/>
      <c r="BOL68" s="240"/>
      <c r="BOM68" s="240"/>
      <c r="BON68" s="240"/>
      <c r="BOO68" s="240"/>
      <c r="BOP68" s="240"/>
      <c r="BOQ68" s="240"/>
      <c r="BOR68" s="240"/>
      <c r="BOS68" s="240"/>
      <c r="BOT68" s="240"/>
      <c r="BOU68" s="240"/>
      <c r="BOV68" s="240"/>
      <c r="BOW68" s="240"/>
      <c r="BOX68" s="240"/>
      <c r="BOY68" s="240"/>
      <c r="BOZ68" s="240"/>
      <c r="BPA68" s="240"/>
      <c r="BPB68" s="240"/>
      <c r="BPC68" s="240"/>
      <c r="BPD68" s="240"/>
      <c r="BPE68" s="240"/>
      <c r="BPF68" s="240"/>
      <c r="BPG68" s="240"/>
      <c r="BPH68" s="240"/>
      <c r="BPI68" s="240"/>
      <c r="BPJ68" s="240"/>
      <c r="BPK68" s="240"/>
      <c r="BPL68" s="240"/>
      <c r="BPM68" s="240"/>
      <c r="BPN68" s="240"/>
      <c r="BPO68" s="240"/>
      <c r="BPP68" s="240"/>
      <c r="BPQ68" s="240"/>
      <c r="BPR68" s="240"/>
      <c r="BPS68" s="240"/>
      <c r="BPT68" s="240"/>
      <c r="BPU68" s="240"/>
      <c r="BPV68" s="240"/>
      <c r="BPW68" s="240"/>
      <c r="BPX68" s="240"/>
      <c r="BPY68" s="240"/>
      <c r="BPZ68" s="240"/>
      <c r="BQA68" s="240"/>
      <c r="BQB68" s="240"/>
      <c r="BQC68" s="240"/>
      <c r="BQD68" s="240"/>
      <c r="BQE68" s="240"/>
      <c r="BQF68" s="240"/>
      <c r="BQG68" s="240"/>
      <c r="BQH68" s="240"/>
      <c r="BQI68" s="240"/>
      <c r="BQJ68" s="240"/>
      <c r="BQK68" s="240"/>
      <c r="BQL68" s="240"/>
      <c r="BQM68" s="240"/>
      <c r="BQN68" s="240"/>
      <c r="BQO68" s="240"/>
      <c r="BQP68" s="240"/>
      <c r="BQQ68" s="240"/>
      <c r="BQR68" s="240"/>
      <c r="BQS68" s="240"/>
      <c r="BQT68" s="240"/>
      <c r="BQU68" s="240"/>
      <c r="BQV68" s="240"/>
      <c r="BQW68" s="240"/>
      <c r="BQX68" s="240"/>
      <c r="BQY68" s="240"/>
      <c r="BQZ68" s="240"/>
      <c r="BRA68" s="240"/>
      <c r="BRB68" s="240"/>
      <c r="BRC68" s="240"/>
      <c r="BRD68" s="240"/>
      <c r="BRE68" s="240"/>
      <c r="BRF68" s="240"/>
      <c r="BRG68" s="240"/>
      <c r="BRH68" s="240"/>
      <c r="BRI68" s="240"/>
      <c r="BRJ68" s="240"/>
      <c r="BRK68" s="240"/>
      <c r="BRL68" s="240"/>
      <c r="BRM68" s="240"/>
      <c r="BRN68" s="240"/>
      <c r="BRO68" s="240"/>
      <c r="BRP68" s="240"/>
      <c r="BRQ68" s="240"/>
      <c r="BRR68" s="240"/>
      <c r="BRS68" s="240"/>
      <c r="BRT68" s="240"/>
      <c r="BRU68" s="240"/>
      <c r="BRV68" s="240"/>
      <c r="BRW68" s="240"/>
      <c r="BRX68" s="240"/>
      <c r="BRY68" s="240"/>
      <c r="BRZ68" s="240"/>
      <c r="BSA68" s="240"/>
      <c r="BSB68" s="240"/>
      <c r="BSC68" s="240"/>
      <c r="BSD68" s="240"/>
      <c r="BSE68" s="240"/>
      <c r="BSF68" s="240"/>
      <c r="BSG68" s="240"/>
      <c r="BSH68" s="240"/>
      <c r="BSI68" s="240"/>
      <c r="BSJ68" s="240"/>
      <c r="BSK68" s="240"/>
      <c r="BSL68" s="240"/>
      <c r="BSM68" s="240"/>
      <c r="BSN68" s="240"/>
      <c r="BSO68" s="240"/>
      <c r="BSP68" s="240"/>
      <c r="BSQ68" s="240"/>
      <c r="BSR68" s="240"/>
      <c r="BSS68" s="240"/>
      <c r="BST68" s="240"/>
      <c r="BSU68" s="240"/>
      <c r="BSV68" s="240"/>
      <c r="BSW68" s="240"/>
      <c r="BSX68" s="240"/>
      <c r="BSY68" s="240"/>
      <c r="BSZ68" s="240"/>
      <c r="BTA68" s="240"/>
      <c r="BTB68" s="240"/>
      <c r="BTC68" s="240"/>
      <c r="BTD68" s="240"/>
      <c r="BTE68" s="240"/>
      <c r="BTF68" s="240"/>
      <c r="BTG68" s="240"/>
      <c r="BTH68" s="240"/>
      <c r="BTI68" s="240"/>
      <c r="BTJ68" s="240"/>
      <c r="BTK68" s="240"/>
      <c r="BTL68" s="240"/>
      <c r="BTM68" s="240"/>
      <c r="BTN68" s="240"/>
      <c r="BTO68" s="240"/>
      <c r="BTP68" s="240"/>
      <c r="BTQ68" s="240"/>
      <c r="BTR68" s="240"/>
      <c r="BTS68" s="240"/>
      <c r="BTT68" s="240"/>
      <c r="BTU68" s="240"/>
      <c r="BTV68" s="240"/>
      <c r="BTW68" s="240"/>
      <c r="BTX68" s="240"/>
      <c r="BTY68" s="240"/>
      <c r="BTZ68" s="240"/>
      <c r="BUA68" s="240"/>
      <c r="BUB68" s="240"/>
      <c r="BUC68" s="240"/>
      <c r="BUD68" s="240"/>
      <c r="BUE68" s="240"/>
      <c r="BUF68" s="240"/>
      <c r="BUG68" s="240"/>
      <c r="BUH68" s="240"/>
      <c r="BUI68" s="240"/>
      <c r="BUJ68" s="240"/>
      <c r="BUK68" s="240"/>
      <c r="BUL68" s="240"/>
      <c r="BUM68" s="240"/>
      <c r="BUN68" s="240"/>
      <c r="BUO68" s="240"/>
      <c r="BUP68" s="240"/>
      <c r="BUQ68" s="240"/>
      <c r="BUR68" s="240"/>
      <c r="BUS68" s="240"/>
      <c r="BUT68" s="240"/>
      <c r="BUU68" s="240"/>
      <c r="BUV68" s="240"/>
      <c r="BUW68" s="240"/>
      <c r="BUX68" s="240"/>
      <c r="BUY68" s="240"/>
      <c r="BUZ68" s="240"/>
      <c r="BVA68" s="240"/>
      <c r="BVB68" s="240"/>
      <c r="BVC68" s="240"/>
      <c r="BVD68" s="240"/>
      <c r="BVE68" s="240"/>
      <c r="BVF68" s="240"/>
      <c r="BVG68" s="240"/>
      <c r="BVH68" s="240"/>
      <c r="BVI68" s="240"/>
      <c r="BVJ68" s="240"/>
      <c r="BVK68" s="240"/>
      <c r="BVL68" s="240"/>
      <c r="BVM68" s="240"/>
      <c r="BVN68" s="240"/>
      <c r="BVO68" s="240"/>
      <c r="BVP68" s="240"/>
      <c r="BVQ68" s="240"/>
      <c r="BVR68" s="240"/>
      <c r="BVS68" s="240"/>
      <c r="BVT68" s="240"/>
      <c r="BVU68" s="240"/>
      <c r="BVV68" s="240"/>
      <c r="BVW68" s="240"/>
      <c r="BVX68" s="240"/>
      <c r="BVY68" s="240"/>
      <c r="BVZ68" s="240"/>
      <c r="BWA68" s="240"/>
      <c r="BWB68" s="240"/>
      <c r="BWC68" s="240"/>
      <c r="BWD68" s="240"/>
      <c r="BWE68" s="240"/>
      <c r="BWF68" s="240"/>
      <c r="BWG68" s="240"/>
      <c r="BWH68" s="240"/>
      <c r="BWI68" s="240"/>
      <c r="BWJ68" s="240"/>
      <c r="BWK68" s="240"/>
      <c r="BWL68" s="240"/>
      <c r="BWM68" s="240"/>
      <c r="BWN68" s="240"/>
      <c r="BWO68" s="240"/>
      <c r="BWP68" s="240"/>
      <c r="BWQ68" s="240"/>
      <c r="BWR68" s="240"/>
      <c r="BWS68" s="240"/>
      <c r="BWT68" s="240"/>
      <c r="BWU68" s="240"/>
      <c r="BWV68" s="240"/>
      <c r="BWW68" s="240"/>
      <c r="BWX68" s="240"/>
      <c r="BWY68" s="240"/>
      <c r="BWZ68" s="240"/>
      <c r="BXA68" s="240"/>
      <c r="BXB68" s="240"/>
      <c r="BXC68" s="240"/>
      <c r="BXD68" s="240"/>
      <c r="BXE68" s="240"/>
      <c r="BXF68" s="240"/>
      <c r="BXG68" s="240"/>
      <c r="BXH68" s="240"/>
      <c r="BXI68" s="240"/>
      <c r="BXJ68" s="240"/>
      <c r="BXK68" s="240"/>
      <c r="BXL68" s="240"/>
      <c r="BXM68" s="240"/>
      <c r="BXN68" s="240"/>
      <c r="BXO68" s="240"/>
      <c r="BXP68" s="240"/>
      <c r="BXQ68" s="240"/>
      <c r="BXR68" s="240"/>
      <c r="BXS68" s="240"/>
      <c r="BXT68" s="240"/>
      <c r="BXU68" s="240"/>
      <c r="BXV68" s="240"/>
      <c r="BXW68" s="240"/>
      <c r="BXX68" s="240"/>
      <c r="BXY68" s="240"/>
      <c r="BXZ68" s="240"/>
      <c r="BYA68" s="240"/>
      <c r="BYB68" s="240"/>
      <c r="BYC68" s="240"/>
      <c r="BYD68" s="240"/>
      <c r="BYE68" s="240"/>
      <c r="BYF68" s="240"/>
      <c r="BYG68" s="240"/>
      <c r="BYH68" s="240"/>
      <c r="BYI68" s="240"/>
      <c r="BYJ68" s="240"/>
      <c r="BYK68" s="240"/>
      <c r="BYL68" s="240"/>
      <c r="BYM68" s="240"/>
      <c r="BYN68" s="240"/>
      <c r="BYO68" s="240"/>
      <c r="BYP68" s="240"/>
      <c r="BYQ68" s="240"/>
      <c r="BYR68" s="240"/>
      <c r="BYS68" s="240"/>
      <c r="BYT68" s="240"/>
      <c r="BYU68" s="240"/>
      <c r="BYV68" s="240"/>
      <c r="BYW68" s="240"/>
      <c r="BYX68" s="240"/>
      <c r="BYY68" s="240"/>
      <c r="BYZ68" s="240"/>
      <c r="BZA68" s="240"/>
      <c r="BZB68" s="240"/>
      <c r="BZC68" s="240"/>
      <c r="BZD68" s="240"/>
      <c r="BZE68" s="240"/>
      <c r="BZF68" s="240"/>
      <c r="BZG68" s="240"/>
      <c r="BZH68" s="240"/>
      <c r="BZI68" s="240"/>
      <c r="BZJ68" s="240"/>
      <c r="BZK68" s="240"/>
      <c r="BZL68" s="240"/>
      <c r="BZM68" s="240"/>
      <c r="BZN68" s="240"/>
      <c r="BZO68" s="240"/>
      <c r="BZP68" s="240"/>
      <c r="BZQ68" s="240"/>
      <c r="BZR68" s="240"/>
      <c r="BZS68" s="240"/>
      <c r="BZT68" s="240"/>
      <c r="BZU68" s="240"/>
      <c r="BZV68" s="240"/>
      <c r="BZW68" s="240"/>
      <c r="BZX68" s="240"/>
      <c r="BZY68" s="240"/>
      <c r="BZZ68" s="240"/>
      <c r="CAA68" s="240"/>
      <c r="CAB68" s="240"/>
      <c r="CAC68" s="240"/>
      <c r="CAD68" s="240"/>
      <c r="CAE68" s="240"/>
      <c r="CAF68" s="240"/>
      <c r="CAG68" s="240"/>
      <c r="CAH68" s="240"/>
      <c r="CAI68" s="240"/>
      <c r="CAJ68" s="240"/>
      <c r="CAK68" s="240"/>
      <c r="CAL68" s="240"/>
      <c r="CAM68" s="240"/>
      <c r="CAN68" s="240"/>
      <c r="CAO68" s="240"/>
      <c r="CAP68" s="240"/>
      <c r="CAQ68" s="240"/>
      <c r="CAR68" s="240"/>
      <c r="CAS68" s="240"/>
      <c r="CAT68" s="240"/>
      <c r="CAU68" s="240"/>
      <c r="CAV68" s="240"/>
      <c r="CAW68" s="240"/>
      <c r="CAX68" s="240"/>
      <c r="CAY68" s="240"/>
      <c r="CAZ68" s="240"/>
      <c r="CBA68" s="240"/>
      <c r="CBB68" s="240"/>
      <c r="CBC68" s="240"/>
      <c r="CBD68" s="240"/>
      <c r="CBE68" s="240"/>
      <c r="CBF68" s="240"/>
      <c r="CBG68" s="240"/>
      <c r="CBH68" s="240"/>
      <c r="CBI68" s="240"/>
      <c r="CBJ68" s="240"/>
      <c r="CBK68" s="240"/>
      <c r="CBL68" s="240"/>
      <c r="CBM68" s="240"/>
      <c r="CBN68" s="240"/>
      <c r="CBO68" s="240"/>
      <c r="CBP68" s="240"/>
      <c r="CBQ68" s="240"/>
      <c r="CBR68" s="240"/>
      <c r="CBS68" s="240"/>
      <c r="CBT68" s="240"/>
      <c r="CBU68" s="240"/>
      <c r="CBV68" s="240"/>
      <c r="CBW68" s="240"/>
      <c r="CBX68" s="240"/>
      <c r="CBY68" s="240"/>
      <c r="CBZ68" s="240"/>
      <c r="CCA68" s="240"/>
      <c r="CCB68" s="240"/>
      <c r="CCC68" s="240"/>
      <c r="CCD68" s="240"/>
      <c r="CCE68" s="240"/>
      <c r="CCF68" s="240"/>
      <c r="CCG68" s="240"/>
      <c r="CCH68" s="240"/>
      <c r="CCI68" s="240"/>
      <c r="CCJ68" s="240"/>
      <c r="CCK68" s="240"/>
      <c r="CCL68" s="240"/>
      <c r="CCM68" s="240"/>
      <c r="CCN68" s="240"/>
      <c r="CCO68" s="240"/>
      <c r="CCP68" s="240"/>
      <c r="CCQ68" s="240"/>
      <c r="CCR68" s="240"/>
      <c r="CCS68" s="240"/>
      <c r="CCT68" s="240"/>
      <c r="CCU68" s="240"/>
      <c r="CCV68" s="240"/>
      <c r="CCW68" s="240"/>
      <c r="CCX68" s="240"/>
      <c r="CCY68" s="240"/>
      <c r="CCZ68" s="240"/>
      <c r="CDA68" s="240"/>
      <c r="CDB68" s="240"/>
      <c r="CDC68" s="240"/>
      <c r="CDD68" s="240"/>
      <c r="CDE68" s="240"/>
      <c r="CDF68" s="240"/>
      <c r="CDG68" s="240"/>
      <c r="CDH68" s="240"/>
      <c r="CDI68" s="240"/>
      <c r="CDJ68" s="240"/>
      <c r="CDK68" s="240"/>
      <c r="CDL68" s="240"/>
      <c r="CDM68" s="240"/>
      <c r="CDN68" s="240"/>
      <c r="CDO68" s="240"/>
      <c r="CDP68" s="240"/>
      <c r="CDQ68" s="240"/>
      <c r="CDR68" s="240"/>
      <c r="CDS68" s="240"/>
      <c r="CDT68" s="240"/>
      <c r="CDU68" s="240"/>
      <c r="CDV68" s="240"/>
      <c r="CDW68" s="240"/>
      <c r="CDX68" s="240"/>
      <c r="CDY68" s="240"/>
      <c r="CDZ68" s="240"/>
      <c r="CEA68" s="240"/>
      <c r="CEB68" s="240"/>
      <c r="CEC68" s="240"/>
      <c r="CED68" s="240"/>
      <c r="CEE68" s="240"/>
      <c r="CEF68" s="240"/>
      <c r="CEG68" s="240"/>
      <c r="CEH68" s="240"/>
      <c r="CEI68" s="240"/>
      <c r="CEJ68" s="240"/>
      <c r="CEK68" s="240"/>
      <c r="CEL68" s="240"/>
      <c r="CEM68" s="240"/>
      <c r="CEN68" s="240"/>
      <c r="CEO68" s="240"/>
      <c r="CEP68" s="240"/>
      <c r="CEQ68" s="240"/>
      <c r="CER68" s="240"/>
      <c r="CES68" s="240"/>
      <c r="CET68" s="240"/>
      <c r="CEU68" s="240"/>
      <c r="CEV68" s="240"/>
      <c r="CEW68" s="240"/>
      <c r="CEX68" s="240"/>
      <c r="CEY68" s="240"/>
      <c r="CEZ68" s="240"/>
      <c r="CFA68" s="240"/>
      <c r="CFB68" s="240"/>
      <c r="CFC68" s="240"/>
      <c r="CFD68" s="240"/>
      <c r="CFE68" s="240"/>
      <c r="CFF68" s="240"/>
      <c r="CFG68" s="240"/>
      <c r="CFH68" s="240"/>
      <c r="CFI68" s="240"/>
      <c r="CFJ68" s="240"/>
      <c r="CFK68" s="240"/>
      <c r="CFL68" s="240"/>
      <c r="CFM68" s="240"/>
      <c r="CFN68" s="240"/>
      <c r="CFO68" s="240"/>
      <c r="CFP68" s="240"/>
      <c r="CFQ68" s="240"/>
      <c r="CFR68" s="240"/>
      <c r="CFS68" s="240"/>
      <c r="CFT68" s="240"/>
      <c r="CFU68" s="240"/>
      <c r="CFV68" s="240"/>
      <c r="CFW68" s="240"/>
      <c r="CFX68" s="240"/>
      <c r="CFY68" s="240"/>
      <c r="CFZ68" s="240"/>
      <c r="CGA68" s="240"/>
      <c r="CGB68" s="240"/>
      <c r="CGC68" s="240"/>
      <c r="CGD68" s="240"/>
      <c r="CGE68" s="240"/>
      <c r="CGF68" s="240"/>
      <c r="CGG68" s="240"/>
      <c r="CGH68" s="240"/>
      <c r="CGI68" s="240"/>
      <c r="CGJ68" s="240"/>
      <c r="CGK68" s="240"/>
      <c r="CGL68" s="240"/>
      <c r="CGM68" s="240"/>
      <c r="CGN68" s="240"/>
      <c r="CGO68" s="240"/>
      <c r="CGP68" s="240"/>
      <c r="CGQ68" s="240"/>
      <c r="CGR68" s="240"/>
      <c r="CGS68" s="240"/>
      <c r="CGT68" s="240"/>
      <c r="CGU68" s="240"/>
      <c r="CGV68" s="240"/>
      <c r="CGW68" s="240"/>
      <c r="CGX68" s="240"/>
      <c r="CGY68" s="240"/>
      <c r="CGZ68" s="240"/>
      <c r="CHA68" s="240"/>
      <c r="CHB68" s="240"/>
      <c r="CHC68" s="240"/>
      <c r="CHD68" s="240"/>
      <c r="CHE68" s="240"/>
      <c r="CHF68" s="240"/>
      <c r="CHG68" s="240"/>
      <c r="CHH68" s="240"/>
      <c r="CHI68" s="240"/>
      <c r="CHJ68" s="240"/>
      <c r="CHK68" s="240"/>
      <c r="CHL68" s="240"/>
      <c r="CHM68" s="240"/>
      <c r="CHN68" s="240"/>
      <c r="CHO68" s="240"/>
      <c r="CHP68" s="240"/>
      <c r="CHQ68" s="240"/>
      <c r="CHR68" s="240"/>
      <c r="CHS68" s="240"/>
      <c r="CHT68" s="240"/>
      <c r="CHU68" s="240"/>
      <c r="CHV68" s="240"/>
      <c r="CHW68" s="240"/>
      <c r="CHX68" s="240"/>
      <c r="CHY68" s="240"/>
      <c r="CHZ68" s="240"/>
      <c r="CIA68" s="240"/>
      <c r="CIB68" s="240"/>
      <c r="CIC68" s="240"/>
      <c r="CID68" s="240"/>
      <c r="CIE68" s="240"/>
      <c r="CIF68" s="240"/>
      <c r="CIG68" s="240"/>
      <c r="CIH68" s="240"/>
      <c r="CII68" s="240"/>
      <c r="CIJ68" s="240"/>
      <c r="CIK68" s="240"/>
      <c r="CIL68" s="240"/>
      <c r="CIM68" s="240"/>
      <c r="CIN68" s="240"/>
      <c r="CIO68" s="240"/>
      <c r="CIP68" s="240"/>
      <c r="CIQ68" s="240"/>
      <c r="CIR68" s="240"/>
      <c r="CIS68" s="240"/>
      <c r="CIT68" s="240"/>
      <c r="CIU68" s="240"/>
      <c r="CIV68" s="240"/>
      <c r="CIW68" s="240"/>
      <c r="CIX68" s="240"/>
      <c r="CIY68" s="240"/>
      <c r="CIZ68" s="240"/>
      <c r="CJA68" s="240"/>
      <c r="CJB68" s="240"/>
      <c r="CJC68" s="240"/>
      <c r="CJD68" s="240"/>
      <c r="CJE68" s="240"/>
      <c r="CJF68" s="240"/>
      <c r="CJG68" s="240"/>
      <c r="CJH68" s="240"/>
      <c r="CJI68" s="240"/>
      <c r="CJJ68" s="240"/>
      <c r="CJK68" s="240"/>
      <c r="CJL68" s="240"/>
      <c r="CJM68" s="240"/>
      <c r="CJN68" s="240"/>
      <c r="CJO68" s="240"/>
      <c r="CJP68" s="240"/>
      <c r="CJQ68" s="240"/>
      <c r="CJR68" s="240"/>
      <c r="CJS68" s="240"/>
      <c r="CJT68" s="240"/>
      <c r="CJU68" s="240"/>
      <c r="CJV68" s="240"/>
      <c r="CJW68" s="240"/>
      <c r="CJX68" s="240"/>
      <c r="CJY68" s="240"/>
      <c r="CJZ68" s="240"/>
      <c r="CKA68" s="240"/>
      <c r="CKB68" s="240"/>
      <c r="CKC68" s="240"/>
      <c r="CKD68" s="240"/>
      <c r="CKE68" s="240"/>
      <c r="CKF68" s="240"/>
      <c r="CKG68" s="240"/>
      <c r="CKH68" s="240"/>
      <c r="CKI68" s="240"/>
      <c r="CKJ68" s="240"/>
      <c r="CKK68" s="240"/>
      <c r="CKL68" s="240"/>
      <c r="CKM68" s="240"/>
      <c r="CKN68" s="240"/>
      <c r="CKO68" s="240"/>
      <c r="CKP68" s="240"/>
      <c r="CKQ68" s="240"/>
      <c r="CKR68" s="240"/>
      <c r="CKS68" s="240"/>
      <c r="CKT68" s="240"/>
      <c r="CKU68" s="240"/>
      <c r="CKV68" s="240"/>
      <c r="CKW68" s="240"/>
      <c r="CKX68" s="240"/>
      <c r="CKY68" s="240"/>
      <c r="CKZ68" s="240"/>
      <c r="CLA68" s="240"/>
      <c r="CLB68" s="240"/>
      <c r="CLC68" s="240"/>
      <c r="CLD68" s="240"/>
      <c r="CLE68" s="240"/>
      <c r="CLF68" s="240"/>
      <c r="CLG68" s="240"/>
      <c r="CLH68" s="240"/>
      <c r="CLI68" s="240"/>
      <c r="CLJ68" s="240"/>
      <c r="CLK68" s="240"/>
      <c r="CLL68" s="240"/>
      <c r="CLM68" s="240"/>
      <c r="CLN68" s="240"/>
      <c r="CLO68" s="240"/>
      <c r="CLP68" s="240"/>
      <c r="CLQ68" s="240"/>
      <c r="CLR68" s="240"/>
      <c r="CLS68" s="240"/>
      <c r="CLT68" s="240"/>
      <c r="CLU68" s="240"/>
      <c r="CLV68" s="240"/>
      <c r="CLW68" s="240"/>
      <c r="CLX68" s="240"/>
      <c r="CLY68" s="240"/>
      <c r="CLZ68" s="240"/>
      <c r="CMA68" s="240"/>
      <c r="CMB68" s="240"/>
      <c r="CMC68" s="240"/>
      <c r="CMD68" s="240"/>
      <c r="CME68" s="240"/>
      <c r="CMF68" s="240"/>
      <c r="CMG68" s="240"/>
      <c r="CMH68" s="240"/>
      <c r="CMI68" s="240"/>
      <c r="CMJ68" s="240"/>
      <c r="CMK68" s="240"/>
      <c r="CML68" s="240"/>
      <c r="CMM68" s="240"/>
      <c r="CMN68" s="240"/>
      <c r="CMO68" s="240"/>
      <c r="CMP68" s="240"/>
      <c r="CMQ68" s="240"/>
      <c r="CMR68" s="240"/>
      <c r="CMS68" s="240"/>
      <c r="CMT68" s="240"/>
      <c r="CMU68" s="240"/>
      <c r="CMV68" s="240"/>
      <c r="CMW68" s="240"/>
      <c r="CMX68" s="240"/>
      <c r="CMY68" s="240"/>
      <c r="CMZ68" s="240"/>
      <c r="CNA68" s="240"/>
      <c r="CNB68" s="240"/>
      <c r="CNC68" s="240"/>
      <c r="CND68" s="240"/>
      <c r="CNE68" s="240"/>
      <c r="CNF68" s="240"/>
      <c r="CNG68" s="240"/>
      <c r="CNH68" s="240"/>
      <c r="CNI68" s="240"/>
      <c r="CNJ68" s="240"/>
      <c r="CNK68" s="240"/>
      <c r="CNL68" s="240"/>
      <c r="CNM68" s="240"/>
      <c r="CNN68" s="240"/>
      <c r="CNO68" s="240"/>
      <c r="CNP68" s="240"/>
      <c r="CNQ68" s="240"/>
      <c r="CNR68" s="240"/>
      <c r="CNS68" s="240"/>
      <c r="CNT68" s="240"/>
      <c r="CNU68" s="240"/>
      <c r="CNV68" s="240"/>
      <c r="CNW68" s="240"/>
      <c r="CNX68" s="240"/>
      <c r="CNY68" s="240"/>
      <c r="CNZ68" s="240"/>
      <c r="COA68" s="240"/>
      <c r="COB68" s="240"/>
      <c r="COC68" s="240"/>
      <c r="COD68" s="240"/>
      <c r="COE68" s="240"/>
      <c r="COF68" s="240"/>
      <c r="COG68" s="240"/>
      <c r="COH68" s="240"/>
      <c r="COI68" s="240"/>
      <c r="COJ68" s="240"/>
      <c r="COK68" s="240"/>
      <c r="COL68" s="240"/>
      <c r="COM68" s="240"/>
      <c r="CON68" s="240"/>
      <c r="COO68" s="240"/>
      <c r="COP68" s="240"/>
      <c r="COQ68" s="240"/>
      <c r="COR68" s="240"/>
      <c r="COS68" s="240"/>
      <c r="COT68" s="240"/>
      <c r="COU68" s="240"/>
      <c r="COV68" s="240"/>
      <c r="COW68" s="240"/>
      <c r="COX68" s="240"/>
      <c r="COY68" s="240"/>
      <c r="COZ68" s="240"/>
      <c r="CPA68" s="240"/>
      <c r="CPB68" s="240"/>
      <c r="CPC68" s="240"/>
      <c r="CPD68" s="240"/>
      <c r="CPE68" s="240"/>
      <c r="CPF68" s="240"/>
      <c r="CPG68" s="240"/>
      <c r="CPH68" s="240"/>
      <c r="CPI68" s="240"/>
      <c r="CPJ68" s="240"/>
      <c r="CPK68" s="240"/>
      <c r="CPL68" s="240"/>
      <c r="CPM68" s="240"/>
      <c r="CPN68" s="240"/>
      <c r="CPO68" s="240"/>
      <c r="CPP68" s="240"/>
      <c r="CPQ68" s="240"/>
      <c r="CPR68" s="240"/>
      <c r="CPS68" s="240"/>
      <c r="CPT68" s="240"/>
      <c r="CPU68" s="240"/>
      <c r="CPV68" s="240"/>
      <c r="CPW68" s="240"/>
      <c r="CPX68" s="240"/>
      <c r="CPY68" s="240"/>
      <c r="CPZ68" s="240"/>
      <c r="CQA68" s="240"/>
      <c r="CQB68" s="240"/>
      <c r="CQC68" s="240"/>
      <c r="CQD68" s="240"/>
      <c r="CQE68" s="240"/>
      <c r="CQF68" s="240"/>
      <c r="CQG68" s="240"/>
      <c r="CQH68" s="240"/>
      <c r="CQI68" s="240"/>
      <c r="CQJ68" s="240"/>
      <c r="CQK68" s="240"/>
      <c r="CQL68" s="240"/>
      <c r="CQM68" s="240"/>
      <c r="CQN68" s="240"/>
      <c r="CQO68" s="240"/>
      <c r="CQP68" s="240"/>
      <c r="CQQ68" s="240"/>
      <c r="CQR68" s="240"/>
      <c r="CQS68" s="240"/>
      <c r="CQT68" s="240"/>
      <c r="CQU68" s="240"/>
      <c r="CQV68" s="240"/>
      <c r="CQW68" s="240"/>
      <c r="CQX68" s="240"/>
      <c r="CQY68" s="240"/>
      <c r="CQZ68" s="240"/>
      <c r="CRA68" s="240"/>
      <c r="CRB68" s="240"/>
      <c r="CRC68" s="240"/>
      <c r="CRD68" s="240"/>
      <c r="CRE68" s="240"/>
      <c r="CRF68" s="240"/>
      <c r="CRG68" s="240"/>
      <c r="CRH68" s="240"/>
      <c r="CRI68" s="240"/>
      <c r="CRJ68" s="240"/>
      <c r="CRK68" s="240"/>
      <c r="CRL68" s="240"/>
      <c r="CRM68" s="240"/>
      <c r="CRN68" s="240"/>
      <c r="CRO68" s="240"/>
      <c r="CRP68" s="240"/>
      <c r="CRQ68" s="240"/>
      <c r="CRR68" s="240"/>
      <c r="CRS68" s="240"/>
      <c r="CRT68" s="240"/>
      <c r="CRU68" s="240"/>
      <c r="CRV68" s="240"/>
      <c r="CRW68" s="240"/>
      <c r="CRX68" s="240"/>
      <c r="CRY68" s="240"/>
      <c r="CRZ68" s="240"/>
      <c r="CSA68" s="240"/>
      <c r="CSB68" s="240"/>
      <c r="CSC68" s="240"/>
      <c r="CSD68" s="240"/>
      <c r="CSE68" s="240"/>
      <c r="CSF68" s="240"/>
      <c r="CSG68" s="240"/>
      <c r="CSH68" s="240"/>
      <c r="CSI68" s="240"/>
      <c r="CSJ68" s="240"/>
      <c r="CSK68" s="240"/>
      <c r="CSL68" s="240"/>
      <c r="CSM68" s="240"/>
      <c r="CSN68" s="240"/>
      <c r="CSO68" s="240"/>
      <c r="CSP68" s="240"/>
      <c r="CSQ68" s="240"/>
      <c r="CSR68" s="240"/>
      <c r="CSS68" s="240"/>
      <c r="CST68" s="240"/>
      <c r="CSU68" s="240"/>
      <c r="CSV68" s="240"/>
      <c r="CSW68" s="240"/>
      <c r="CSX68" s="240"/>
      <c r="CSY68" s="240"/>
      <c r="CSZ68" s="240"/>
      <c r="CTA68" s="240"/>
      <c r="CTB68" s="240"/>
      <c r="CTC68" s="240"/>
      <c r="CTD68" s="240"/>
      <c r="CTE68" s="240"/>
      <c r="CTF68" s="240"/>
      <c r="CTG68" s="240"/>
      <c r="CTH68" s="240"/>
      <c r="CTI68" s="240"/>
      <c r="CTJ68" s="240"/>
      <c r="CTK68" s="240"/>
      <c r="CTL68" s="240"/>
      <c r="CTM68" s="240"/>
      <c r="CTN68" s="240"/>
      <c r="CTO68" s="240"/>
      <c r="CTP68" s="240"/>
      <c r="CTQ68" s="240"/>
      <c r="CTR68" s="240"/>
      <c r="CTS68" s="240"/>
      <c r="CTT68" s="240"/>
      <c r="CTU68" s="240"/>
      <c r="CTV68" s="240"/>
      <c r="CTW68" s="240"/>
      <c r="CTX68" s="240"/>
      <c r="CTY68" s="240"/>
      <c r="CTZ68" s="240"/>
      <c r="CUA68" s="240"/>
      <c r="CUB68" s="240"/>
      <c r="CUC68" s="240"/>
      <c r="CUD68" s="240"/>
      <c r="CUE68" s="240"/>
      <c r="CUF68" s="240"/>
      <c r="CUG68" s="240"/>
      <c r="CUH68" s="240"/>
      <c r="CUI68" s="240"/>
      <c r="CUJ68" s="240"/>
      <c r="CUK68" s="240"/>
      <c r="CUL68" s="240"/>
      <c r="CUM68" s="240"/>
      <c r="CUN68" s="240"/>
      <c r="CUO68" s="240"/>
      <c r="CUP68" s="240"/>
      <c r="CUQ68" s="240"/>
      <c r="CUR68" s="240"/>
      <c r="CUS68" s="240"/>
      <c r="CUT68" s="240"/>
      <c r="CUU68" s="240"/>
      <c r="CUV68" s="240"/>
      <c r="CUW68" s="240"/>
      <c r="CUX68" s="240"/>
      <c r="CUY68" s="240"/>
      <c r="CUZ68" s="240"/>
      <c r="CVA68" s="240"/>
      <c r="CVB68" s="240"/>
      <c r="CVC68" s="240"/>
      <c r="CVD68" s="240"/>
      <c r="CVE68" s="240"/>
      <c r="CVF68" s="240"/>
      <c r="CVG68" s="240"/>
      <c r="CVH68" s="240"/>
      <c r="CVI68" s="240"/>
      <c r="CVJ68" s="240"/>
      <c r="CVK68" s="240"/>
      <c r="CVL68" s="240"/>
      <c r="CVM68" s="240"/>
      <c r="CVN68" s="240"/>
      <c r="CVO68" s="240"/>
      <c r="CVP68" s="240"/>
      <c r="CVQ68" s="240"/>
      <c r="CVR68" s="240"/>
      <c r="CVS68" s="240"/>
      <c r="CVT68" s="240"/>
      <c r="CVU68" s="240"/>
      <c r="CVV68" s="240"/>
      <c r="CVW68" s="240"/>
      <c r="CVX68" s="240"/>
      <c r="CVY68" s="240"/>
      <c r="CVZ68" s="240"/>
      <c r="CWA68" s="240"/>
      <c r="CWB68" s="240"/>
      <c r="CWC68" s="240"/>
      <c r="CWD68" s="240"/>
      <c r="CWE68" s="240"/>
      <c r="CWF68" s="240"/>
      <c r="CWG68" s="240"/>
      <c r="CWH68" s="240"/>
      <c r="CWI68" s="240"/>
      <c r="CWJ68" s="240"/>
      <c r="CWK68" s="240"/>
      <c r="CWL68" s="240"/>
      <c r="CWM68" s="240"/>
      <c r="CWN68" s="240"/>
      <c r="CWO68" s="240"/>
      <c r="CWP68" s="240"/>
      <c r="CWQ68" s="240"/>
      <c r="CWR68" s="240"/>
      <c r="CWS68" s="240"/>
      <c r="CWT68" s="240"/>
      <c r="CWU68" s="240"/>
      <c r="CWV68" s="240"/>
      <c r="CWW68" s="240"/>
      <c r="CWX68" s="240"/>
      <c r="CWY68" s="240"/>
      <c r="CWZ68" s="240"/>
      <c r="CXA68" s="240"/>
      <c r="CXB68" s="240"/>
      <c r="CXC68" s="240"/>
      <c r="CXD68" s="240"/>
      <c r="CXE68" s="240"/>
      <c r="CXF68" s="240"/>
      <c r="CXG68" s="240"/>
      <c r="CXH68" s="240"/>
      <c r="CXI68" s="240"/>
      <c r="CXJ68" s="240"/>
      <c r="CXK68" s="240"/>
      <c r="CXL68" s="240"/>
      <c r="CXM68" s="240"/>
      <c r="CXN68" s="240"/>
      <c r="CXO68" s="240"/>
      <c r="CXP68" s="240"/>
      <c r="CXQ68" s="240"/>
      <c r="CXR68" s="240"/>
      <c r="CXS68" s="240"/>
      <c r="CXT68" s="240"/>
      <c r="CXU68" s="240"/>
      <c r="CXV68" s="240"/>
      <c r="CXW68" s="240"/>
      <c r="CXX68" s="240"/>
      <c r="CXY68" s="240"/>
      <c r="CXZ68" s="240"/>
      <c r="CYA68" s="240"/>
      <c r="CYB68" s="240"/>
      <c r="CYC68" s="240"/>
      <c r="CYD68" s="240"/>
      <c r="CYE68" s="240"/>
      <c r="CYF68" s="240"/>
      <c r="CYG68" s="240"/>
      <c r="CYH68" s="240"/>
      <c r="CYI68" s="240"/>
      <c r="CYJ68" s="240"/>
      <c r="CYK68" s="240"/>
      <c r="CYL68" s="240"/>
      <c r="CYM68" s="240"/>
      <c r="CYN68" s="240"/>
      <c r="CYO68" s="240"/>
      <c r="CYP68" s="240"/>
      <c r="CYQ68" s="240"/>
      <c r="CYR68" s="240"/>
      <c r="CYS68" s="240"/>
      <c r="CYT68" s="240"/>
      <c r="CYU68" s="240"/>
      <c r="CYV68" s="240"/>
      <c r="CYW68" s="240"/>
      <c r="CYX68" s="240"/>
      <c r="CYY68" s="240"/>
      <c r="CYZ68" s="240"/>
      <c r="CZA68" s="240"/>
      <c r="CZB68" s="240"/>
      <c r="CZC68" s="240"/>
      <c r="CZD68" s="240"/>
      <c r="CZE68" s="240"/>
      <c r="CZF68" s="240"/>
      <c r="CZG68" s="240"/>
      <c r="CZH68" s="240"/>
      <c r="CZI68" s="240"/>
      <c r="CZJ68" s="240"/>
      <c r="CZK68" s="240"/>
      <c r="CZL68" s="240"/>
      <c r="CZM68" s="240"/>
      <c r="CZN68" s="240"/>
      <c r="CZO68" s="240"/>
      <c r="CZP68" s="240"/>
      <c r="CZQ68" s="240"/>
      <c r="CZR68" s="240"/>
      <c r="CZS68" s="240"/>
      <c r="CZT68" s="240"/>
      <c r="CZU68" s="240"/>
      <c r="CZV68" s="240"/>
      <c r="CZW68" s="240"/>
      <c r="CZX68" s="240"/>
      <c r="CZY68" s="240"/>
      <c r="CZZ68" s="240"/>
      <c r="DAA68" s="240"/>
      <c r="DAB68" s="240"/>
      <c r="DAC68" s="240"/>
      <c r="DAD68" s="240"/>
      <c r="DAE68" s="240"/>
      <c r="DAF68" s="240"/>
      <c r="DAG68" s="240"/>
      <c r="DAH68" s="240"/>
      <c r="DAI68" s="240"/>
      <c r="DAJ68" s="240"/>
      <c r="DAK68" s="240"/>
      <c r="DAL68" s="240"/>
      <c r="DAM68" s="240"/>
      <c r="DAN68" s="240"/>
      <c r="DAO68" s="240"/>
      <c r="DAP68" s="240"/>
      <c r="DAQ68" s="240"/>
      <c r="DAR68" s="240"/>
      <c r="DAS68" s="240"/>
      <c r="DAT68" s="240"/>
      <c r="DAU68" s="240"/>
      <c r="DAV68" s="240"/>
      <c r="DAW68" s="240"/>
      <c r="DAX68" s="240"/>
      <c r="DAY68" s="240"/>
      <c r="DAZ68" s="240"/>
      <c r="DBA68" s="240"/>
      <c r="DBB68" s="240"/>
      <c r="DBC68" s="240"/>
      <c r="DBD68" s="240"/>
      <c r="DBE68" s="240"/>
      <c r="DBF68" s="240"/>
      <c r="DBG68" s="240"/>
      <c r="DBH68" s="240"/>
      <c r="DBI68" s="240"/>
      <c r="DBJ68" s="240"/>
      <c r="DBK68" s="240"/>
      <c r="DBL68" s="240"/>
      <c r="DBM68" s="240"/>
      <c r="DBN68" s="240"/>
      <c r="DBO68" s="240"/>
      <c r="DBP68" s="240"/>
      <c r="DBQ68" s="240"/>
      <c r="DBR68" s="240"/>
      <c r="DBS68" s="240"/>
      <c r="DBT68" s="240"/>
      <c r="DBU68" s="240"/>
      <c r="DBV68" s="240"/>
      <c r="DBW68" s="240"/>
      <c r="DBX68" s="240"/>
      <c r="DBY68" s="240"/>
      <c r="DBZ68" s="240"/>
      <c r="DCA68" s="240"/>
      <c r="DCB68" s="240"/>
      <c r="DCC68" s="240"/>
      <c r="DCD68" s="240"/>
      <c r="DCE68" s="240"/>
      <c r="DCF68" s="240"/>
      <c r="DCG68" s="240"/>
      <c r="DCH68" s="240"/>
      <c r="DCI68" s="240"/>
      <c r="DCJ68" s="240"/>
      <c r="DCK68" s="240"/>
      <c r="DCL68" s="240"/>
      <c r="DCM68" s="240"/>
      <c r="DCN68" s="240"/>
      <c r="DCO68" s="240"/>
      <c r="DCP68" s="240"/>
      <c r="DCQ68" s="240"/>
      <c r="DCR68" s="240"/>
      <c r="DCS68" s="240"/>
      <c r="DCT68" s="240"/>
      <c r="DCU68" s="240"/>
      <c r="DCV68" s="240"/>
      <c r="DCW68" s="240"/>
      <c r="DCX68" s="240"/>
      <c r="DCY68" s="240"/>
      <c r="DCZ68" s="240"/>
      <c r="DDA68" s="240"/>
      <c r="DDB68" s="240"/>
      <c r="DDC68" s="240"/>
      <c r="DDD68" s="240"/>
      <c r="DDE68" s="240"/>
      <c r="DDF68" s="240"/>
      <c r="DDG68" s="240"/>
      <c r="DDH68" s="240"/>
      <c r="DDI68" s="240"/>
      <c r="DDJ68" s="240"/>
      <c r="DDK68" s="240"/>
      <c r="DDL68" s="240"/>
      <c r="DDM68" s="240"/>
      <c r="DDN68" s="240"/>
      <c r="DDO68" s="240"/>
      <c r="DDP68" s="240"/>
      <c r="DDQ68" s="240"/>
      <c r="DDR68" s="240"/>
      <c r="DDS68" s="240"/>
      <c r="DDT68" s="240"/>
      <c r="DDU68" s="240"/>
      <c r="DDV68" s="240"/>
      <c r="DDW68" s="240"/>
      <c r="DDX68" s="240"/>
      <c r="DDY68" s="240"/>
      <c r="DDZ68" s="240"/>
      <c r="DEA68" s="240"/>
      <c r="DEB68" s="240"/>
      <c r="DEC68" s="240"/>
      <c r="DED68" s="240"/>
      <c r="DEE68" s="240"/>
      <c r="DEF68" s="240"/>
      <c r="DEG68" s="240"/>
      <c r="DEH68" s="240"/>
      <c r="DEI68" s="240"/>
      <c r="DEJ68" s="240"/>
      <c r="DEK68" s="240"/>
      <c r="DEL68" s="240"/>
      <c r="DEM68" s="240"/>
      <c r="DEN68" s="240"/>
      <c r="DEO68" s="240"/>
      <c r="DEP68" s="240"/>
      <c r="DEQ68" s="240"/>
      <c r="DER68" s="240"/>
      <c r="DES68" s="240"/>
      <c r="DET68" s="240"/>
      <c r="DEU68" s="240"/>
      <c r="DEV68" s="240"/>
      <c r="DEW68" s="240"/>
      <c r="DEX68" s="240"/>
      <c r="DEY68" s="240"/>
      <c r="DEZ68" s="240"/>
      <c r="DFA68" s="240"/>
      <c r="DFB68" s="240"/>
      <c r="DFC68" s="240"/>
      <c r="DFD68" s="240"/>
      <c r="DFE68" s="240"/>
      <c r="DFF68" s="240"/>
      <c r="DFG68" s="240"/>
      <c r="DFH68" s="240"/>
      <c r="DFI68" s="240"/>
      <c r="DFJ68" s="240"/>
      <c r="DFK68" s="240"/>
      <c r="DFL68" s="240"/>
      <c r="DFM68" s="240"/>
      <c r="DFN68" s="240"/>
      <c r="DFO68" s="240"/>
      <c r="DFP68" s="240"/>
      <c r="DFQ68" s="240"/>
      <c r="DFR68" s="240"/>
      <c r="DFS68" s="240"/>
      <c r="DFT68" s="240"/>
      <c r="DFU68" s="240"/>
      <c r="DFV68" s="240"/>
      <c r="DFW68" s="240"/>
      <c r="DFX68" s="240"/>
      <c r="DFY68" s="240"/>
      <c r="DFZ68" s="240"/>
      <c r="DGA68" s="240"/>
      <c r="DGB68" s="240"/>
      <c r="DGC68" s="240"/>
      <c r="DGD68" s="240"/>
      <c r="DGE68" s="240"/>
      <c r="DGF68" s="240"/>
      <c r="DGG68" s="240"/>
      <c r="DGH68" s="240"/>
      <c r="DGI68" s="240"/>
      <c r="DGJ68" s="240"/>
      <c r="DGK68" s="240"/>
      <c r="DGL68" s="240"/>
      <c r="DGM68" s="240"/>
      <c r="DGN68" s="240"/>
      <c r="DGO68" s="240"/>
      <c r="DGP68" s="240"/>
      <c r="DGQ68" s="240"/>
      <c r="DGR68" s="240"/>
      <c r="DGS68" s="240"/>
      <c r="DGT68" s="240"/>
      <c r="DGU68" s="240"/>
      <c r="DGV68" s="240"/>
      <c r="DGW68" s="240"/>
      <c r="DGX68" s="240"/>
      <c r="DGY68" s="240"/>
      <c r="DGZ68" s="240"/>
      <c r="DHA68" s="240"/>
      <c r="DHB68" s="240"/>
      <c r="DHC68" s="240"/>
      <c r="DHD68" s="240"/>
      <c r="DHE68" s="240"/>
      <c r="DHF68" s="240"/>
      <c r="DHG68" s="240"/>
      <c r="DHH68" s="240"/>
      <c r="DHI68" s="240"/>
      <c r="DHJ68" s="240"/>
      <c r="DHK68" s="240"/>
      <c r="DHL68" s="240"/>
      <c r="DHM68" s="240"/>
      <c r="DHN68" s="240"/>
      <c r="DHO68" s="240"/>
      <c r="DHP68" s="240"/>
      <c r="DHQ68" s="240"/>
      <c r="DHR68" s="240"/>
      <c r="DHS68" s="240"/>
      <c r="DHT68" s="240"/>
      <c r="DHU68" s="240"/>
      <c r="DHV68" s="240"/>
      <c r="DHW68" s="240"/>
      <c r="DHX68" s="240"/>
      <c r="DHY68" s="240"/>
      <c r="DHZ68" s="240"/>
      <c r="DIA68" s="240"/>
      <c r="DIB68" s="240"/>
      <c r="DIC68" s="240"/>
      <c r="DID68" s="240"/>
      <c r="DIE68" s="240"/>
      <c r="DIF68" s="240"/>
      <c r="DIG68" s="240"/>
      <c r="DIH68" s="240"/>
      <c r="DII68" s="240"/>
      <c r="DIJ68" s="240"/>
      <c r="DIK68" s="240"/>
      <c r="DIL68" s="240"/>
      <c r="DIM68" s="240"/>
      <c r="DIN68" s="240"/>
      <c r="DIO68" s="240"/>
      <c r="DIP68" s="240"/>
      <c r="DIQ68" s="240"/>
      <c r="DIR68" s="240"/>
      <c r="DIS68" s="240"/>
      <c r="DIT68" s="240"/>
      <c r="DIU68" s="240"/>
      <c r="DIV68" s="240"/>
      <c r="DIW68" s="240"/>
      <c r="DIX68" s="240"/>
      <c r="DIY68" s="240"/>
      <c r="DIZ68" s="240"/>
      <c r="DJA68" s="240"/>
      <c r="DJB68" s="240"/>
      <c r="DJC68" s="240"/>
      <c r="DJD68" s="240"/>
      <c r="DJE68" s="240"/>
      <c r="DJF68" s="240"/>
      <c r="DJG68" s="240"/>
      <c r="DJH68" s="240"/>
      <c r="DJI68" s="240"/>
      <c r="DJJ68" s="240"/>
      <c r="DJK68" s="240"/>
      <c r="DJL68" s="240"/>
      <c r="DJM68" s="240"/>
      <c r="DJN68" s="240"/>
      <c r="DJO68" s="240"/>
      <c r="DJP68" s="240"/>
      <c r="DJQ68" s="240"/>
      <c r="DJR68" s="240"/>
      <c r="DJS68" s="240"/>
      <c r="DJT68" s="240"/>
      <c r="DJU68" s="240"/>
      <c r="DJV68" s="240"/>
      <c r="DJW68" s="240"/>
      <c r="DJX68" s="240"/>
      <c r="DJY68" s="240"/>
      <c r="DJZ68" s="240"/>
      <c r="DKA68" s="240"/>
      <c r="DKB68" s="240"/>
      <c r="DKC68" s="240"/>
      <c r="DKD68" s="240"/>
      <c r="DKE68" s="240"/>
      <c r="DKF68" s="240"/>
      <c r="DKG68" s="240"/>
      <c r="DKH68" s="240"/>
      <c r="DKI68" s="240"/>
      <c r="DKJ68" s="240"/>
      <c r="DKK68" s="240"/>
      <c r="DKL68" s="240"/>
      <c r="DKM68" s="240"/>
      <c r="DKN68" s="240"/>
      <c r="DKO68" s="240"/>
      <c r="DKP68" s="240"/>
      <c r="DKQ68" s="240"/>
      <c r="DKR68" s="240"/>
      <c r="DKS68" s="240"/>
      <c r="DKT68" s="240"/>
      <c r="DKU68" s="240"/>
      <c r="DKV68" s="240"/>
      <c r="DKW68" s="240"/>
      <c r="DKX68" s="240"/>
      <c r="DKY68" s="240"/>
      <c r="DKZ68" s="240"/>
      <c r="DLA68" s="240"/>
      <c r="DLB68" s="240"/>
      <c r="DLC68" s="240"/>
      <c r="DLD68" s="240"/>
      <c r="DLE68" s="240"/>
      <c r="DLF68" s="240"/>
      <c r="DLG68" s="240"/>
      <c r="DLH68" s="240"/>
      <c r="DLI68" s="240"/>
      <c r="DLJ68" s="240"/>
      <c r="DLK68" s="240"/>
      <c r="DLL68" s="240"/>
      <c r="DLM68" s="240"/>
      <c r="DLN68" s="240"/>
      <c r="DLO68" s="240"/>
      <c r="DLP68" s="240"/>
      <c r="DLQ68" s="240"/>
      <c r="DLR68" s="240"/>
      <c r="DLS68" s="240"/>
      <c r="DLT68" s="240"/>
      <c r="DLU68" s="240"/>
      <c r="DLV68" s="240"/>
      <c r="DLW68" s="240"/>
      <c r="DLX68" s="240"/>
      <c r="DLY68" s="240"/>
      <c r="DLZ68" s="240"/>
      <c r="DMA68" s="240"/>
      <c r="DMB68" s="240"/>
      <c r="DMC68" s="240"/>
      <c r="DMD68" s="240"/>
      <c r="DME68" s="240"/>
      <c r="DMF68" s="240"/>
      <c r="DMG68" s="240"/>
      <c r="DMH68" s="240"/>
      <c r="DMI68" s="240"/>
      <c r="DMJ68" s="240"/>
      <c r="DMK68" s="240"/>
      <c r="DML68" s="240"/>
      <c r="DMM68" s="240"/>
      <c r="DMN68" s="240"/>
      <c r="DMO68" s="240"/>
      <c r="DMP68" s="240"/>
      <c r="DMQ68" s="240"/>
      <c r="DMR68" s="240"/>
      <c r="DMS68" s="240"/>
      <c r="DMT68" s="240"/>
      <c r="DMU68" s="240"/>
      <c r="DMV68" s="240"/>
      <c r="DMW68" s="240"/>
      <c r="DMX68" s="240"/>
      <c r="DMY68" s="240"/>
      <c r="DMZ68" s="240"/>
      <c r="DNA68" s="240"/>
      <c r="DNB68" s="240"/>
      <c r="DNC68" s="240"/>
      <c r="DND68" s="240"/>
      <c r="DNE68" s="240"/>
      <c r="DNF68" s="240"/>
      <c r="DNG68" s="240"/>
      <c r="DNH68" s="240"/>
      <c r="DNI68" s="240"/>
      <c r="DNJ68" s="240"/>
      <c r="DNK68" s="240"/>
      <c r="DNL68" s="240"/>
      <c r="DNM68" s="240"/>
      <c r="DNN68" s="240"/>
      <c r="DNO68" s="240"/>
      <c r="DNP68" s="240"/>
      <c r="DNQ68" s="240"/>
      <c r="DNR68" s="240"/>
      <c r="DNS68" s="240"/>
      <c r="DNT68" s="240"/>
      <c r="DNU68" s="240"/>
      <c r="DNV68" s="240"/>
      <c r="DNW68" s="240"/>
      <c r="DNX68" s="240"/>
      <c r="DNY68" s="240"/>
      <c r="DNZ68" s="240"/>
      <c r="DOA68" s="240"/>
      <c r="DOB68" s="240"/>
      <c r="DOC68" s="240"/>
      <c r="DOD68" s="240"/>
      <c r="DOE68" s="240"/>
      <c r="DOF68" s="240"/>
      <c r="DOG68" s="240"/>
      <c r="DOH68" s="240"/>
      <c r="DOI68" s="240"/>
      <c r="DOJ68" s="240"/>
      <c r="DOK68" s="240"/>
      <c r="DOL68" s="240"/>
      <c r="DOM68" s="240"/>
      <c r="DON68" s="240"/>
      <c r="DOO68" s="240"/>
      <c r="DOP68" s="240"/>
      <c r="DOQ68" s="240"/>
      <c r="DOR68" s="240"/>
      <c r="DOS68" s="240"/>
      <c r="DOT68" s="240"/>
      <c r="DOU68" s="240"/>
      <c r="DOV68" s="240"/>
      <c r="DOW68" s="240"/>
      <c r="DOX68" s="240"/>
      <c r="DOY68" s="240"/>
      <c r="DOZ68" s="240"/>
      <c r="DPA68" s="240"/>
      <c r="DPB68" s="240"/>
      <c r="DPC68" s="240"/>
      <c r="DPD68" s="240"/>
      <c r="DPE68" s="240"/>
      <c r="DPF68" s="240"/>
      <c r="DPG68" s="240"/>
      <c r="DPH68" s="240"/>
      <c r="DPI68" s="240"/>
      <c r="DPJ68" s="240"/>
      <c r="DPK68" s="240"/>
      <c r="DPL68" s="240"/>
      <c r="DPM68" s="240"/>
      <c r="DPN68" s="240"/>
      <c r="DPO68" s="240"/>
      <c r="DPP68" s="240"/>
      <c r="DPQ68" s="240"/>
      <c r="DPR68" s="240"/>
      <c r="DPS68" s="240"/>
      <c r="DPT68" s="240"/>
      <c r="DPU68" s="240"/>
      <c r="DPV68" s="240"/>
      <c r="DPW68" s="240"/>
      <c r="DPX68" s="240"/>
      <c r="DPY68" s="240"/>
      <c r="DPZ68" s="240"/>
      <c r="DQA68" s="240"/>
      <c r="DQB68" s="240"/>
      <c r="DQC68" s="240"/>
      <c r="DQD68" s="240"/>
      <c r="DQE68" s="240"/>
      <c r="DQF68" s="240"/>
      <c r="DQG68" s="240"/>
      <c r="DQH68" s="240"/>
      <c r="DQI68" s="240"/>
      <c r="DQJ68" s="240"/>
      <c r="DQK68" s="240"/>
      <c r="DQL68" s="240"/>
      <c r="DQM68" s="240"/>
      <c r="DQN68" s="240"/>
      <c r="DQO68" s="240"/>
      <c r="DQP68" s="240"/>
      <c r="DQQ68" s="240"/>
      <c r="DQR68" s="240"/>
      <c r="DQS68" s="240"/>
      <c r="DQT68" s="240"/>
      <c r="DQU68" s="240"/>
      <c r="DQV68" s="240"/>
      <c r="DQW68" s="240"/>
      <c r="DQX68" s="240"/>
      <c r="DQY68" s="240"/>
      <c r="DQZ68" s="240"/>
      <c r="DRA68" s="240"/>
      <c r="DRB68" s="240"/>
      <c r="DRC68" s="240"/>
      <c r="DRD68" s="240"/>
      <c r="DRE68" s="240"/>
      <c r="DRF68" s="240"/>
      <c r="DRG68" s="240"/>
      <c r="DRH68" s="240"/>
      <c r="DRI68" s="240"/>
      <c r="DRJ68" s="240"/>
      <c r="DRK68" s="240"/>
      <c r="DRL68" s="240"/>
      <c r="DRM68" s="240"/>
      <c r="DRN68" s="240"/>
      <c r="DRO68" s="240"/>
      <c r="DRP68" s="240"/>
      <c r="DRQ68" s="240"/>
      <c r="DRR68" s="240"/>
      <c r="DRS68" s="240"/>
      <c r="DRT68" s="240"/>
      <c r="DRU68" s="240"/>
      <c r="DRV68" s="240"/>
      <c r="DRW68" s="240"/>
      <c r="DRX68" s="240"/>
      <c r="DRY68" s="240"/>
      <c r="DRZ68" s="240"/>
      <c r="DSA68" s="240"/>
      <c r="DSB68" s="240"/>
      <c r="DSC68" s="240"/>
      <c r="DSD68" s="240"/>
      <c r="DSE68" s="240"/>
      <c r="DSF68" s="240"/>
      <c r="DSG68" s="240"/>
      <c r="DSH68" s="240"/>
      <c r="DSI68" s="240"/>
      <c r="DSJ68" s="240"/>
      <c r="DSK68" s="240"/>
      <c r="DSL68" s="240"/>
      <c r="DSM68" s="240"/>
      <c r="DSN68" s="240"/>
      <c r="DSO68" s="240"/>
      <c r="DSP68" s="240"/>
      <c r="DSQ68" s="240"/>
      <c r="DSR68" s="240"/>
      <c r="DSS68" s="240"/>
      <c r="DST68" s="240"/>
      <c r="DSU68" s="240"/>
      <c r="DSV68" s="240"/>
      <c r="DSW68" s="240"/>
      <c r="DSX68" s="240"/>
      <c r="DSY68" s="240"/>
      <c r="DSZ68" s="240"/>
      <c r="DTA68" s="240"/>
      <c r="DTB68" s="240"/>
      <c r="DTC68" s="240"/>
      <c r="DTD68" s="240"/>
      <c r="DTE68" s="240"/>
      <c r="DTF68" s="240"/>
      <c r="DTG68" s="240"/>
      <c r="DTH68" s="240"/>
      <c r="DTI68" s="240"/>
      <c r="DTJ68" s="240"/>
      <c r="DTK68" s="240"/>
      <c r="DTL68" s="240"/>
      <c r="DTM68" s="240"/>
      <c r="DTN68" s="240"/>
      <c r="DTO68" s="240"/>
      <c r="DTP68" s="240"/>
      <c r="DTQ68" s="240"/>
      <c r="DTR68" s="240"/>
      <c r="DTS68" s="240"/>
      <c r="DTT68" s="240"/>
      <c r="DTU68" s="240"/>
      <c r="DTV68" s="240"/>
      <c r="DTW68" s="240"/>
      <c r="DTX68" s="240"/>
      <c r="DTY68" s="240"/>
      <c r="DTZ68" s="240"/>
      <c r="DUA68" s="240"/>
      <c r="DUB68" s="240"/>
      <c r="DUC68" s="240"/>
      <c r="DUD68" s="240"/>
      <c r="DUE68" s="240"/>
      <c r="DUF68" s="240"/>
      <c r="DUG68" s="240"/>
      <c r="DUH68" s="240"/>
      <c r="DUI68" s="240"/>
      <c r="DUJ68" s="240"/>
      <c r="DUK68" s="240"/>
      <c r="DUL68" s="240"/>
      <c r="DUM68" s="240"/>
      <c r="DUN68" s="240"/>
      <c r="DUO68" s="240"/>
      <c r="DUP68" s="240"/>
      <c r="DUQ68" s="240"/>
      <c r="DUR68" s="240"/>
      <c r="DUS68" s="240"/>
      <c r="DUT68" s="240"/>
      <c r="DUU68" s="240"/>
      <c r="DUV68" s="240"/>
      <c r="DUW68" s="240"/>
      <c r="DUX68" s="240"/>
      <c r="DUY68" s="240"/>
      <c r="DUZ68" s="240"/>
      <c r="DVA68" s="240"/>
      <c r="DVB68" s="240"/>
      <c r="DVC68" s="240"/>
      <c r="DVD68" s="240"/>
      <c r="DVE68" s="240"/>
      <c r="DVF68" s="240"/>
      <c r="DVG68" s="240"/>
      <c r="DVH68" s="240"/>
      <c r="DVI68" s="240"/>
      <c r="DVJ68" s="240"/>
      <c r="DVK68" s="240"/>
      <c r="DVL68" s="240"/>
      <c r="DVM68" s="240"/>
      <c r="DVN68" s="240"/>
      <c r="DVO68" s="240"/>
      <c r="DVP68" s="240"/>
      <c r="DVQ68" s="240"/>
      <c r="DVR68" s="240"/>
      <c r="DVS68" s="240"/>
      <c r="DVT68" s="240"/>
      <c r="DVU68" s="240"/>
      <c r="DVV68" s="240"/>
      <c r="DVW68" s="240"/>
      <c r="DVX68" s="240"/>
      <c r="DVY68" s="240"/>
      <c r="DVZ68" s="240"/>
      <c r="DWA68" s="240"/>
      <c r="DWB68" s="240"/>
      <c r="DWC68" s="240"/>
      <c r="DWD68" s="240"/>
      <c r="DWE68" s="240"/>
      <c r="DWF68" s="240"/>
      <c r="DWG68" s="240"/>
      <c r="DWH68" s="240"/>
      <c r="DWI68" s="240"/>
      <c r="DWJ68" s="240"/>
      <c r="DWK68" s="240"/>
      <c r="DWL68" s="240"/>
      <c r="DWM68" s="240"/>
      <c r="DWN68" s="240"/>
      <c r="DWO68" s="240"/>
      <c r="DWP68" s="240"/>
      <c r="DWQ68" s="240"/>
      <c r="DWR68" s="240"/>
      <c r="DWS68" s="240"/>
      <c r="DWT68" s="240"/>
      <c r="DWU68" s="240"/>
      <c r="DWV68" s="240"/>
      <c r="DWW68" s="240"/>
      <c r="DWX68" s="240"/>
      <c r="DWY68" s="240"/>
      <c r="DWZ68" s="240"/>
      <c r="DXA68" s="240"/>
      <c r="DXB68" s="240"/>
      <c r="DXC68" s="240"/>
      <c r="DXD68" s="240"/>
      <c r="DXE68" s="240"/>
      <c r="DXF68" s="240"/>
      <c r="DXG68" s="240"/>
      <c r="DXH68" s="240"/>
      <c r="DXI68" s="240"/>
      <c r="DXJ68" s="240"/>
      <c r="DXK68" s="240"/>
      <c r="DXL68" s="240"/>
      <c r="DXM68" s="240"/>
      <c r="DXN68" s="240"/>
      <c r="DXO68" s="240"/>
      <c r="DXP68" s="240"/>
      <c r="DXQ68" s="240"/>
      <c r="DXR68" s="240"/>
      <c r="DXS68" s="240"/>
      <c r="DXT68" s="240"/>
      <c r="DXU68" s="240"/>
      <c r="DXV68" s="240"/>
      <c r="DXW68" s="240"/>
      <c r="DXX68" s="240"/>
      <c r="DXY68" s="240"/>
      <c r="DXZ68" s="240"/>
      <c r="DYA68" s="240"/>
      <c r="DYB68" s="240"/>
      <c r="DYC68" s="240"/>
      <c r="DYD68" s="240"/>
      <c r="DYE68" s="240"/>
      <c r="DYF68" s="240"/>
      <c r="DYG68" s="240"/>
      <c r="DYH68" s="240"/>
      <c r="DYI68" s="240"/>
      <c r="DYJ68" s="240"/>
      <c r="DYK68" s="240"/>
      <c r="DYL68" s="240"/>
      <c r="DYM68" s="240"/>
      <c r="DYN68" s="240"/>
      <c r="DYO68" s="240"/>
      <c r="DYP68" s="240"/>
      <c r="DYQ68" s="240"/>
      <c r="DYR68" s="240"/>
      <c r="DYS68" s="240"/>
      <c r="DYT68" s="240"/>
      <c r="DYU68" s="240"/>
      <c r="DYV68" s="240"/>
      <c r="DYW68" s="240"/>
      <c r="DYX68" s="240"/>
      <c r="DYY68" s="240"/>
      <c r="DYZ68" s="240"/>
      <c r="DZA68" s="240"/>
      <c r="DZB68" s="240"/>
      <c r="DZC68" s="240"/>
      <c r="DZD68" s="240"/>
      <c r="DZE68" s="240"/>
      <c r="DZF68" s="240"/>
      <c r="DZG68" s="240"/>
      <c r="DZH68" s="240"/>
      <c r="DZI68" s="240"/>
      <c r="DZJ68" s="240"/>
      <c r="DZK68" s="240"/>
      <c r="DZL68" s="240"/>
      <c r="DZM68" s="240"/>
      <c r="DZN68" s="240"/>
      <c r="DZO68" s="240"/>
      <c r="DZP68" s="240"/>
      <c r="DZQ68" s="240"/>
      <c r="DZR68" s="240"/>
      <c r="DZS68" s="240"/>
      <c r="DZT68" s="240"/>
      <c r="DZU68" s="240"/>
      <c r="DZV68" s="240"/>
      <c r="DZW68" s="240"/>
      <c r="DZX68" s="240"/>
      <c r="DZY68" s="240"/>
      <c r="DZZ68" s="240"/>
      <c r="EAA68" s="240"/>
      <c r="EAB68" s="240"/>
      <c r="EAC68" s="240"/>
      <c r="EAD68" s="240"/>
      <c r="EAE68" s="240"/>
      <c r="EAF68" s="240"/>
      <c r="EAG68" s="240"/>
      <c r="EAH68" s="240"/>
      <c r="EAI68" s="240"/>
      <c r="EAJ68" s="240"/>
      <c r="EAK68" s="240"/>
      <c r="EAL68" s="240"/>
      <c r="EAM68" s="240"/>
      <c r="EAN68" s="240"/>
      <c r="EAO68" s="240"/>
      <c r="EAP68" s="240"/>
      <c r="EAQ68" s="240"/>
      <c r="EAR68" s="240"/>
      <c r="EAS68" s="240"/>
      <c r="EAT68" s="240"/>
      <c r="EAU68" s="240"/>
      <c r="EAV68" s="240"/>
      <c r="EAW68" s="240"/>
      <c r="EAX68" s="240"/>
      <c r="EAY68" s="240"/>
      <c r="EAZ68" s="240"/>
      <c r="EBA68" s="240"/>
      <c r="EBB68" s="240"/>
      <c r="EBC68" s="240"/>
      <c r="EBD68" s="240"/>
      <c r="EBE68" s="240"/>
      <c r="EBF68" s="240"/>
      <c r="EBG68" s="240"/>
      <c r="EBH68" s="240"/>
      <c r="EBI68" s="240"/>
      <c r="EBJ68" s="240"/>
      <c r="EBK68" s="240"/>
      <c r="EBL68" s="240"/>
      <c r="EBM68" s="240"/>
      <c r="EBN68" s="240"/>
      <c r="EBO68" s="240"/>
      <c r="EBP68" s="240"/>
      <c r="EBQ68" s="240"/>
      <c r="EBR68" s="240"/>
      <c r="EBS68" s="240"/>
      <c r="EBT68" s="240"/>
      <c r="EBU68" s="240"/>
      <c r="EBV68" s="240"/>
      <c r="EBW68" s="240"/>
      <c r="EBX68" s="240"/>
      <c r="EBY68" s="240"/>
      <c r="EBZ68" s="240"/>
      <c r="ECA68" s="240"/>
      <c r="ECB68" s="240"/>
      <c r="ECC68" s="240"/>
      <c r="ECD68" s="240"/>
      <c r="ECE68" s="240"/>
      <c r="ECF68" s="240"/>
      <c r="ECG68" s="240"/>
      <c r="ECH68" s="240"/>
      <c r="ECI68" s="240"/>
      <c r="ECJ68" s="240"/>
      <c r="ECK68" s="240"/>
      <c r="ECL68" s="240"/>
      <c r="ECM68" s="240"/>
      <c r="ECN68" s="240"/>
      <c r="ECO68" s="240"/>
      <c r="ECP68" s="240"/>
      <c r="ECQ68" s="240"/>
      <c r="ECR68" s="240"/>
      <c r="ECS68" s="240"/>
      <c r="ECT68" s="240"/>
      <c r="ECU68" s="240"/>
      <c r="ECV68" s="240"/>
      <c r="ECW68" s="240"/>
      <c r="ECX68" s="240"/>
      <c r="ECY68" s="240"/>
      <c r="ECZ68" s="240"/>
      <c r="EDA68" s="240"/>
      <c r="EDB68" s="240"/>
      <c r="EDC68" s="240"/>
      <c r="EDD68" s="240"/>
      <c r="EDE68" s="240"/>
      <c r="EDF68" s="240"/>
      <c r="EDG68" s="240"/>
      <c r="EDH68" s="240"/>
      <c r="EDI68" s="240"/>
      <c r="EDJ68" s="240"/>
      <c r="EDK68" s="240"/>
      <c r="EDL68" s="240"/>
      <c r="EDM68" s="240"/>
      <c r="EDN68" s="240"/>
      <c r="EDO68" s="240"/>
      <c r="EDP68" s="240"/>
      <c r="EDQ68" s="240"/>
      <c r="EDR68" s="240"/>
      <c r="EDS68" s="240"/>
      <c r="EDT68" s="240"/>
      <c r="EDU68" s="240"/>
      <c r="EDV68" s="240"/>
      <c r="EDW68" s="240"/>
      <c r="EDX68" s="240"/>
      <c r="EDY68" s="240"/>
      <c r="EDZ68" s="240"/>
      <c r="EEA68" s="240"/>
      <c r="EEB68" s="240"/>
      <c r="EEC68" s="240"/>
      <c r="EED68" s="240"/>
      <c r="EEE68" s="240"/>
      <c r="EEF68" s="240"/>
      <c r="EEG68" s="240"/>
      <c r="EEH68" s="240"/>
      <c r="EEI68" s="240"/>
      <c r="EEJ68" s="240"/>
      <c r="EEK68" s="240"/>
      <c r="EEL68" s="240"/>
      <c r="EEM68" s="240"/>
      <c r="EEN68" s="240"/>
      <c r="EEO68" s="240"/>
      <c r="EEP68" s="240"/>
      <c r="EEQ68" s="240"/>
      <c r="EER68" s="240"/>
      <c r="EES68" s="240"/>
      <c r="EET68" s="240"/>
      <c r="EEU68" s="240"/>
      <c r="EEV68" s="240"/>
      <c r="EEW68" s="240"/>
      <c r="EEX68" s="240"/>
      <c r="EEY68" s="240"/>
      <c r="EEZ68" s="240"/>
      <c r="EFA68" s="240"/>
      <c r="EFB68" s="240"/>
      <c r="EFC68" s="240"/>
      <c r="EFD68" s="240"/>
      <c r="EFE68" s="240"/>
      <c r="EFF68" s="240"/>
      <c r="EFG68" s="240"/>
      <c r="EFH68" s="240"/>
      <c r="EFI68" s="240"/>
      <c r="EFJ68" s="240"/>
      <c r="EFK68" s="240"/>
      <c r="EFL68" s="240"/>
      <c r="EFM68" s="240"/>
      <c r="EFN68" s="240"/>
      <c r="EFO68" s="240"/>
      <c r="EFP68" s="240"/>
      <c r="EFQ68" s="240"/>
      <c r="EFR68" s="240"/>
      <c r="EFS68" s="240"/>
      <c r="EFT68" s="240"/>
      <c r="EFU68" s="240"/>
      <c r="EFV68" s="240"/>
      <c r="EFW68" s="240"/>
      <c r="EFX68" s="240"/>
      <c r="EFY68" s="240"/>
      <c r="EFZ68" s="240"/>
      <c r="EGA68" s="240"/>
      <c r="EGB68" s="240"/>
      <c r="EGC68" s="240"/>
      <c r="EGD68" s="240"/>
      <c r="EGE68" s="240"/>
      <c r="EGF68" s="240"/>
      <c r="EGG68" s="240"/>
      <c r="EGH68" s="240"/>
      <c r="EGI68" s="240"/>
      <c r="EGJ68" s="240"/>
      <c r="EGK68" s="240"/>
      <c r="EGL68" s="240"/>
      <c r="EGM68" s="240"/>
      <c r="EGN68" s="240"/>
      <c r="EGO68" s="240"/>
      <c r="EGP68" s="240"/>
      <c r="EGQ68" s="240"/>
      <c r="EGR68" s="240"/>
      <c r="EGS68" s="240"/>
      <c r="EGT68" s="240"/>
      <c r="EGU68" s="240"/>
      <c r="EGV68" s="240"/>
      <c r="EGW68" s="240"/>
      <c r="EGX68" s="240"/>
      <c r="EGY68" s="240"/>
      <c r="EGZ68" s="240"/>
      <c r="EHA68" s="240"/>
      <c r="EHB68" s="240"/>
      <c r="EHC68" s="240"/>
      <c r="EHD68" s="240"/>
      <c r="EHE68" s="240"/>
      <c r="EHF68" s="240"/>
      <c r="EHG68" s="240"/>
      <c r="EHH68" s="240"/>
      <c r="EHI68" s="240"/>
      <c r="EHJ68" s="240"/>
      <c r="EHK68" s="240"/>
      <c r="EHL68" s="240"/>
      <c r="EHM68" s="240"/>
      <c r="EHN68" s="240"/>
      <c r="EHO68" s="240"/>
      <c r="EHP68" s="240"/>
      <c r="EHQ68" s="240"/>
      <c r="EHR68" s="240"/>
      <c r="EHS68" s="240"/>
      <c r="EHT68" s="240"/>
      <c r="EHU68" s="240"/>
      <c r="EHV68" s="240"/>
      <c r="EHW68" s="240"/>
      <c r="EHX68" s="240"/>
      <c r="EHY68" s="240"/>
      <c r="EHZ68" s="240"/>
      <c r="EIA68" s="240"/>
      <c r="EIB68" s="240"/>
      <c r="EIC68" s="240"/>
      <c r="EID68" s="240"/>
      <c r="EIE68" s="240"/>
      <c r="EIF68" s="240"/>
      <c r="EIG68" s="240"/>
      <c r="EIH68" s="240"/>
      <c r="EII68" s="240"/>
      <c r="EIJ68" s="240"/>
      <c r="EIK68" s="240"/>
      <c r="EIL68" s="240"/>
      <c r="EIM68" s="240"/>
      <c r="EIN68" s="240"/>
      <c r="EIO68" s="240"/>
      <c r="EIP68" s="240"/>
      <c r="EIQ68" s="240"/>
      <c r="EIR68" s="240"/>
      <c r="EIS68" s="240"/>
      <c r="EIT68" s="240"/>
      <c r="EIU68" s="240"/>
      <c r="EIV68" s="240"/>
      <c r="EIW68" s="240"/>
      <c r="EIX68" s="240"/>
      <c r="EIY68" s="240"/>
      <c r="EIZ68" s="240"/>
      <c r="EJA68" s="240"/>
      <c r="EJB68" s="240"/>
      <c r="EJC68" s="240"/>
      <c r="EJD68" s="240"/>
      <c r="EJE68" s="240"/>
      <c r="EJF68" s="240"/>
      <c r="EJG68" s="240"/>
      <c r="EJH68" s="240"/>
      <c r="EJI68" s="240"/>
      <c r="EJJ68" s="240"/>
      <c r="EJK68" s="240"/>
      <c r="EJL68" s="240"/>
      <c r="EJM68" s="240"/>
      <c r="EJN68" s="240"/>
      <c r="EJO68" s="240"/>
      <c r="EJP68" s="240"/>
      <c r="EJQ68" s="240"/>
      <c r="EJR68" s="240"/>
      <c r="EJS68" s="240"/>
      <c r="EJT68" s="240"/>
      <c r="EJU68" s="240"/>
      <c r="EJV68" s="240"/>
      <c r="EJW68" s="240"/>
      <c r="EJX68" s="240"/>
      <c r="EJY68" s="240"/>
      <c r="EJZ68" s="240"/>
      <c r="EKA68" s="240"/>
      <c r="EKB68" s="240"/>
      <c r="EKC68" s="240"/>
      <c r="EKD68" s="240"/>
      <c r="EKE68" s="240"/>
      <c r="EKF68" s="240"/>
      <c r="EKG68" s="240"/>
      <c r="EKH68" s="240"/>
      <c r="EKI68" s="240"/>
      <c r="EKJ68" s="240"/>
      <c r="EKK68" s="240"/>
      <c r="EKL68" s="240"/>
      <c r="EKM68" s="240"/>
      <c r="EKN68" s="240"/>
      <c r="EKO68" s="240"/>
      <c r="EKP68" s="240"/>
      <c r="EKQ68" s="240"/>
      <c r="EKR68" s="240"/>
      <c r="EKS68" s="240"/>
      <c r="EKT68" s="240"/>
      <c r="EKU68" s="240"/>
      <c r="EKV68" s="240"/>
      <c r="EKW68" s="240"/>
      <c r="EKX68" s="240"/>
      <c r="EKY68" s="240"/>
      <c r="EKZ68" s="240"/>
      <c r="ELA68" s="240"/>
      <c r="ELB68" s="240"/>
      <c r="ELC68" s="240"/>
      <c r="ELD68" s="240"/>
      <c r="ELE68" s="240"/>
      <c r="ELF68" s="240"/>
      <c r="ELG68" s="240"/>
      <c r="ELH68" s="240"/>
      <c r="ELI68" s="240"/>
      <c r="ELJ68" s="240"/>
      <c r="ELK68" s="240"/>
      <c r="ELL68" s="240"/>
      <c r="ELM68" s="240"/>
      <c r="ELN68" s="240"/>
      <c r="ELO68" s="240"/>
      <c r="ELP68" s="240"/>
      <c r="ELQ68" s="240"/>
      <c r="ELR68" s="240"/>
      <c r="ELS68" s="240"/>
      <c r="ELT68" s="240"/>
      <c r="ELU68" s="240"/>
      <c r="ELV68" s="240"/>
      <c r="ELW68" s="240"/>
      <c r="ELX68" s="240"/>
      <c r="ELY68" s="240"/>
      <c r="ELZ68" s="240"/>
      <c r="EMA68" s="240"/>
      <c r="EMB68" s="240"/>
      <c r="EMC68" s="240"/>
      <c r="EMD68" s="240"/>
      <c r="EME68" s="240"/>
      <c r="EMF68" s="240"/>
      <c r="EMG68" s="240"/>
      <c r="EMH68" s="240"/>
      <c r="EMI68" s="240"/>
      <c r="EMJ68" s="240"/>
      <c r="EMK68" s="240"/>
      <c r="EML68" s="240"/>
      <c r="EMM68" s="240"/>
      <c r="EMN68" s="240"/>
      <c r="EMO68" s="240"/>
      <c r="EMP68" s="240"/>
      <c r="EMQ68" s="240"/>
      <c r="EMR68" s="240"/>
      <c r="EMS68" s="240"/>
      <c r="EMT68" s="240"/>
      <c r="EMU68" s="240"/>
      <c r="EMV68" s="240"/>
      <c r="EMW68" s="240"/>
      <c r="EMX68" s="240"/>
      <c r="EMY68" s="240"/>
      <c r="EMZ68" s="240"/>
      <c r="ENA68" s="240"/>
      <c r="ENB68" s="240"/>
      <c r="ENC68" s="240"/>
      <c r="END68" s="240"/>
      <c r="ENE68" s="240"/>
      <c r="ENF68" s="240"/>
      <c r="ENG68" s="240"/>
      <c r="ENH68" s="240"/>
      <c r="ENI68" s="240"/>
      <c r="ENJ68" s="240"/>
      <c r="ENK68" s="240"/>
      <c r="ENL68" s="240"/>
      <c r="ENM68" s="240"/>
      <c r="ENN68" s="240"/>
      <c r="ENO68" s="240"/>
      <c r="ENP68" s="240"/>
      <c r="ENQ68" s="240"/>
      <c r="ENR68" s="240"/>
      <c r="ENS68" s="240"/>
      <c r="ENT68" s="240"/>
      <c r="ENU68" s="240"/>
      <c r="ENV68" s="240"/>
      <c r="ENW68" s="240"/>
      <c r="ENX68" s="240"/>
      <c r="ENY68" s="240"/>
      <c r="ENZ68" s="240"/>
      <c r="EOA68" s="240"/>
      <c r="EOB68" s="240"/>
      <c r="EOC68" s="240"/>
      <c r="EOD68" s="240"/>
      <c r="EOE68" s="240"/>
      <c r="EOF68" s="240"/>
      <c r="EOG68" s="240"/>
      <c r="EOH68" s="240"/>
      <c r="EOI68" s="240"/>
      <c r="EOJ68" s="240"/>
      <c r="EOK68" s="240"/>
      <c r="EOL68" s="240"/>
      <c r="EOM68" s="240"/>
      <c r="EON68" s="240"/>
      <c r="EOO68" s="240"/>
      <c r="EOP68" s="240"/>
      <c r="EOQ68" s="240"/>
      <c r="EOR68" s="240"/>
      <c r="EOS68" s="240"/>
      <c r="EOT68" s="240"/>
      <c r="EOU68" s="240"/>
      <c r="EOV68" s="240"/>
      <c r="EOW68" s="240"/>
      <c r="EOX68" s="240"/>
      <c r="EOY68" s="240"/>
      <c r="EOZ68" s="240"/>
      <c r="EPA68" s="240"/>
      <c r="EPB68" s="240"/>
      <c r="EPC68" s="240"/>
      <c r="EPD68" s="240"/>
      <c r="EPE68" s="240"/>
      <c r="EPF68" s="240"/>
      <c r="EPG68" s="240"/>
      <c r="EPH68" s="240"/>
      <c r="EPI68" s="240"/>
      <c r="EPJ68" s="240"/>
      <c r="EPK68" s="240"/>
      <c r="EPL68" s="240"/>
      <c r="EPM68" s="240"/>
      <c r="EPN68" s="240"/>
      <c r="EPO68" s="240"/>
      <c r="EPP68" s="240"/>
      <c r="EPQ68" s="240"/>
      <c r="EPR68" s="240"/>
      <c r="EPS68" s="240"/>
      <c r="EPT68" s="240"/>
      <c r="EPU68" s="240"/>
      <c r="EPV68" s="240"/>
      <c r="EPW68" s="240"/>
      <c r="EPX68" s="240"/>
      <c r="EPY68" s="240"/>
      <c r="EPZ68" s="240"/>
      <c r="EQA68" s="240"/>
      <c r="EQB68" s="240"/>
      <c r="EQC68" s="240"/>
      <c r="EQD68" s="240"/>
      <c r="EQE68" s="240"/>
      <c r="EQF68" s="240"/>
      <c r="EQG68" s="240"/>
      <c r="EQH68" s="240"/>
      <c r="EQI68" s="240"/>
      <c r="EQJ68" s="240"/>
      <c r="EQK68" s="240"/>
      <c r="EQL68" s="240"/>
      <c r="EQM68" s="240"/>
      <c r="EQN68" s="240"/>
      <c r="EQO68" s="240"/>
      <c r="EQP68" s="240"/>
      <c r="EQQ68" s="240"/>
      <c r="EQR68" s="240"/>
      <c r="EQS68" s="240"/>
      <c r="EQT68" s="240"/>
      <c r="EQU68" s="240"/>
      <c r="EQV68" s="240"/>
      <c r="EQW68" s="240"/>
      <c r="EQX68" s="240"/>
      <c r="EQY68" s="240"/>
      <c r="EQZ68" s="240"/>
      <c r="ERA68" s="240"/>
      <c r="ERB68" s="240"/>
      <c r="ERC68" s="240"/>
      <c r="ERD68" s="240"/>
      <c r="ERE68" s="240"/>
      <c r="ERF68" s="240"/>
      <c r="ERG68" s="240"/>
      <c r="ERH68" s="240"/>
      <c r="ERI68" s="240"/>
      <c r="ERJ68" s="240"/>
      <c r="ERK68" s="240"/>
      <c r="ERL68" s="240"/>
      <c r="ERM68" s="240"/>
      <c r="ERN68" s="240"/>
      <c r="ERO68" s="240"/>
      <c r="ERP68" s="240"/>
      <c r="ERQ68" s="240"/>
      <c r="ERR68" s="240"/>
      <c r="ERS68" s="240"/>
      <c r="ERT68" s="240"/>
      <c r="ERU68" s="240"/>
      <c r="ERV68" s="240"/>
      <c r="ERW68" s="240"/>
      <c r="ERX68" s="240"/>
      <c r="ERY68" s="240"/>
      <c r="ERZ68" s="240"/>
      <c r="ESA68" s="240"/>
      <c r="ESB68" s="240"/>
      <c r="ESC68" s="240"/>
      <c r="ESD68" s="240"/>
      <c r="ESE68" s="240"/>
      <c r="ESF68" s="240"/>
      <c r="ESG68" s="240"/>
      <c r="ESH68" s="240"/>
      <c r="ESI68" s="240"/>
      <c r="ESJ68" s="240"/>
      <c r="ESK68" s="240"/>
      <c r="ESL68" s="240"/>
      <c r="ESM68" s="240"/>
      <c r="ESN68" s="240"/>
      <c r="ESO68" s="240"/>
      <c r="ESP68" s="240"/>
      <c r="ESQ68" s="240"/>
      <c r="ESR68" s="240"/>
      <c r="ESS68" s="240"/>
      <c r="EST68" s="240"/>
      <c r="ESU68" s="240"/>
      <c r="ESV68" s="240"/>
      <c r="ESW68" s="240"/>
      <c r="ESX68" s="240"/>
      <c r="ESY68" s="240"/>
      <c r="ESZ68" s="240"/>
      <c r="ETA68" s="240"/>
      <c r="ETB68" s="240"/>
      <c r="ETC68" s="240"/>
      <c r="ETD68" s="240"/>
      <c r="ETE68" s="240"/>
      <c r="ETF68" s="240"/>
      <c r="ETG68" s="240"/>
      <c r="ETH68" s="240"/>
      <c r="ETI68" s="240"/>
      <c r="ETJ68" s="240"/>
      <c r="ETK68" s="240"/>
      <c r="ETL68" s="240"/>
      <c r="ETM68" s="240"/>
      <c r="ETN68" s="240"/>
      <c r="ETO68" s="240"/>
      <c r="ETP68" s="240"/>
      <c r="ETQ68" s="240"/>
      <c r="ETR68" s="240"/>
      <c r="ETS68" s="240"/>
      <c r="ETT68" s="240"/>
      <c r="ETU68" s="240"/>
      <c r="ETV68" s="240"/>
      <c r="ETW68" s="240"/>
      <c r="ETX68" s="240"/>
      <c r="ETY68" s="240"/>
      <c r="ETZ68" s="240"/>
      <c r="EUA68" s="240"/>
      <c r="EUB68" s="240"/>
      <c r="EUC68" s="240"/>
      <c r="EUD68" s="240"/>
      <c r="EUE68" s="240"/>
      <c r="EUF68" s="240"/>
      <c r="EUG68" s="240"/>
      <c r="EUH68" s="240"/>
      <c r="EUI68" s="240"/>
      <c r="EUJ68" s="240"/>
      <c r="EUK68" s="240"/>
      <c r="EUL68" s="240"/>
      <c r="EUM68" s="240"/>
      <c r="EUN68" s="240"/>
      <c r="EUO68" s="240"/>
      <c r="EUP68" s="240"/>
      <c r="EUQ68" s="240"/>
      <c r="EUR68" s="240"/>
      <c r="EUS68" s="240"/>
      <c r="EUT68" s="240"/>
      <c r="EUU68" s="240"/>
      <c r="EUV68" s="240"/>
      <c r="EUW68" s="240"/>
      <c r="EUX68" s="240"/>
      <c r="EUY68" s="240"/>
      <c r="EUZ68" s="240"/>
      <c r="EVA68" s="240"/>
      <c r="EVB68" s="240"/>
      <c r="EVC68" s="240"/>
      <c r="EVD68" s="240"/>
      <c r="EVE68" s="240"/>
      <c r="EVF68" s="240"/>
      <c r="EVG68" s="240"/>
      <c r="EVH68" s="240"/>
      <c r="EVI68" s="240"/>
      <c r="EVJ68" s="240"/>
      <c r="EVK68" s="240"/>
      <c r="EVL68" s="240"/>
      <c r="EVM68" s="240"/>
      <c r="EVN68" s="240"/>
      <c r="EVO68" s="240"/>
      <c r="EVP68" s="240"/>
      <c r="EVQ68" s="240"/>
      <c r="EVR68" s="240"/>
      <c r="EVS68" s="240"/>
      <c r="EVT68" s="240"/>
      <c r="EVU68" s="240"/>
      <c r="EVV68" s="240"/>
      <c r="EVW68" s="240"/>
      <c r="EVX68" s="240"/>
      <c r="EVY68" s="240"/>
      <c r="EVZ68" s="240"/>
      <c r="EWA68" s="240"/>
      <c r="EWB68" s="240"/>
      <c r="EWC68" s="240"/>
      <c r="EWD68" s="240"/>
      <c r="EWE68" s="240"/>
      <c r="EWF68" s="240"/>
      <c r="EWG68" s="240"/>
      <c r="EWH68" s="240"/>
      <c r="EWI68" s="240"/>
      <c r="EWJ68" s="240"/>
      <c r="EWK68" s="240"/>
      <c r="EWL68" s="240"/>
      <c r="EWM68" s="240"/>
      <c r="EWN68" s="240"/>
      <c r="EWO68" s="240"/>
      <c r="EWP68" s="240"/>
      <c r="EWQ68" s="240"/>
      <c r="EWR68" s="240"/>
      <c r="EWS68" s="240"/>
      <c r="EWT68" s="240"/>
      <c r="EWU68" s="240"/>
      <c r="EWV68" s="240"/>
      <c r="EWW68" s="240"/>
      <c r="EWX68" s="240"/>
      <c r="EWY68" s="240"/>
      <c r="EWZ68" s="240"/>
      <c r="EXA68" s="240"/>
      <c r="EXB68" s="240"/>
      <c r="EXC68" s="240"/>
      <c r="EXD68" s="240"/>
      <c r="EXE68" s="240"/>
      <c r="EXF68" s="240"/>
      <c r="EXG68" s="240"/>
      <c r="EXH68" s="240"/>
      <c r="EXI68" s="240"/>
      <c r="EXJ68" s="240"/>
      <c r="EXK68" s="240"/>
      <c r="EXL68" s="240"/>
      <c r="EXM68" s="240"/>
      <c r="EXN68" s="240"/>
      <c r="EXO68" s="240"/>
      <c r="EXP68" s="240"/>
      <c r="EXQ68" s="240"/>
      <c r="EXR68" s="240"/>
      <c r="EXS68" s="240"/>
      <c r="EXT68" s="240"/>
      <c r="EXU68" s="240"/>
      <c r="EXV68" s="240"/>
      <c r="EXW68" s="240"/>
      <c r="EXX68" s="240"/>
      <c r="EXY68" s="240"/>
      <c r="EXZ68" s="240"/>
      <c r="EYA68" s="240"/>
      <c r="EYB68" s="240"/>
      <c r="EYC68" s="240"/>
      <c r="EYD68" s="240"/>
      <c r="EYE68" s="240"/>
      <c r="EYF68" s="240"/>
      <c r="EYG68" s="240"/>
      <c r="EYH68" s="240"/>
      <c r="EYI68" s="240"/>
      <c r="EYJ68" s="240"/>
      <c r="EYK68" s="240"/>
      <c r="EYL68" s="240"/>
      <c r="EYM68" s="240"/>
      <c r="EYN68" s="240"/>
      <c r="EYO68" s="240"/>
      <c r="EYP68" s="240"/>
      <c r="EYQ68" s="240"/>
      <c r="EYR68" s="240"/>
      <c r="EYS68" s="240"/>
      <c r="EYT68" s="240"/>
      <c r="EYU68" s="240"/>
      <c r="EYV68" s="240"/>
      <c r="EYW68" s="240"/>
      <c r="EYX68" s="240"/>
      <c r="EYY68" s="240"/>
      <c r="EYZ68" s="240"/>
      <c r="EZA68" s="240"/>
      <c r="EZB68" s="240"/>
      <c r="EZC68" s="240"/>
      <c r="EZD68" s="240"/>
      <c r="EZE68" s="240"/>
      <c r="EZF68" s="240"/>
      <c r="EZG68" s="240"/>
      <c r="EZH68" s="240"/>
      <c r="EZI68" s="240"/>
      <c r="EZJ68" s="240"/>
      <c r="EZK68" s="240"/>
      <c r="EZL68" s="240"/>
      <c r="EZM68" s="240"/>
      <c r="EZN68" s="240"/>
      <c r="EZO68" s="240"/>
      <c r="EZP68" s="240"/>
      <c r="EZQ68" s="240"/>
      <c r="EZR68" s="240"/>
      <c r="EZS68" s="240"/>
      <c r="EZT68" s="240"/>
      <c r="EZU68" s="240"/>
      <c r="EZV68" s="240"/>
      <c r="EZW68" s="240"/>
      <c r="EZX68" s="240"/>
      <c r="EZY68" s="240"/>
      <c r="EZZ68" s="240"/>
      <c r="FAA68" s="240"/>
      <c r="FAB68" s="240"/>
      <c r="FAC68" s="240"/>
      <c r="FAD68" s="240"/>
      <c r="FAE68" s="240"/>
      <c r="FAF68" s="240"/>
      <c r="FAG68" s="240"/>
      <c r="FAH68" s="240"/>
      <c r="FAI68" s="240"/>
      <c r="FAJ68" s="240"/>
      <c r="FAK68" s="240"/>
      <c r="FAL68" s="240"/>
      <c r="FAM68" s="240"/>
      <c r="FAN68" s="240"/>
      <c r="FAO68" s="240"/>
      <c r="FAP68" s="240"/>
      <c r="FAQ68" s="240"/>
      <c r="FAR68" s="240"/>
      <c r="FAS68" s="240"/>
      <c r="FAT68" s="240"/>
      <c r="FAU68" s="240"/>
      <c r="FAV68" s="240"/>
      <c r="FAW68" s="240"/>
      <c r="FAX68" s="240"/>
      <c r="FAY68" s="240"/>
      <c r="FAZ68" s="240"/>
      <c r="FBA68" s="240"/>
      <c r="FBB68" s="240"/>
      <c r="FBC68" s="240"/>
      <c r="FBD68" s="240"/>
      <c r="FBE68" s="240"/>
      <c r="FBF68" s="240"/>
      <c r="FBG68" s="240"/>
      <c r="FBH68" s="240"/>
      <c r="FBI68" s="240"/>
      <c r="FBJ68" s="240"/>
      <c r="FBK68" s="240"/>
      <c r="FBL68" s="240"/>
      <c r="FBM68" s="240"/>
      <c r="FBN68" s="240"/>
      <c r="FBO68" s="240"/>
      <c r="FBP68" s="240"/>
      <c r="FBQ68" s="240"/>
      <c r="FBR68" s="240"/>
      <c r="FBS68" s="240"/>
      <c r="FBT68" s="240"/>
      <c r="FBU68" s="240"/>
      <c r="FBV68" s="240"/>
      <c r="FBW68" s="240"/>
      <c r="FBX68" s="240"/>
      <c r="FBY68" s="240"/>
      <c r="FBZ68" s="240"/>
      <c r="FCA68" s="240"/>
      <c r="FCB68" s="240"/>
      <c r="FCC68" s="240"/>
      <c r="FCD68" s="240"/>
      <c r="FCE68" s="240"/>
      <c r="FCF68" s="240"/>
      <c r="FCG68" s="240"/>
      <c r="FCH68" s="240"/>
      <c r="FCI68" s="240"/>
      <c r="FCJ68" s="240"/>
      <c r="FCK68" s="240"/>
      <c r="FCL68" s="240"/>
      <c r="FCM68" s="240"/>
      <c r="FCN68" s="240"/>
      <c r="FCO68" s="240"/>
      <c r="FCP68" s="240"/>
      <c r="FCQ68" s="240"/>
      <c r="FCR68" s="240"/>
      <c r="FCS68" s="240"/>
      <c r="FCT68" s="240"/>
      <c r="FCU68" s="240"/>
      <c r="FCV68" s="240"/>
      <c r="FCW68" s="240"/>
      <c r="FCX68" s="240"/>
      <c r="FCY68" s="240"/>
      <c r="FCZ68" s="240"/>
      <c r="FDA68" s="240"/>
      <c r="FDB68" s="240"/>
      <c r="FDC68" s="240"/>
      <c r="FDD68" s="240"/>
      <c r="FDE68" s="240"/>
      <c r="FDF68" s="240"/>
      <c r="FDG68" s="240"/>
      <c r="FDH68" s="240"/>
      <c r="FDI68" s="240"/>
      <c r="FDJ68" s="240"/>
      <c r="FDK68" s="240"/>
      <c r="FDL68" s="240"/>
      <c r="FDM68" s="240"/>
      <c r="FDN68" s="240"/>
      <c r="FDO68" s="240"/>
      <c r="FDP68" s="240"/>
      <c r="FDQ68" s="240"/>
      <c r="FDR68" s="240"/>
      <c r="FDS68" s="240"/>
      <c r="FDT68" s="240"/>
      <c r="FDU68" s="240"/>
      <c r="FDV68" s="240"/>
      <c r="FDW68" s="240"/>
      <c r="FDX68" s="240"/>
      <c r="FDY68" s="240"/>
      <c r="FDZ68" s="240"/>
      <c r="FEA68" s="240"/>
      <c r="FEB68" s="240"/>
      <c r="FEC68" s="240"/>
      <c r="FED68" s="240"/>
      <c r="FEE68" s="240"/>
      <c r="FEF68" s="240"/>
      <c r="FEG68" s="240"/>
      <c r="FEH68" s="240"/>
      <c r="FEI68" s="240"/>
      <c r="FEJ68" s="240"/>
      <c r="FEK68" s="240"/>
      <c r="FEL68" s="240"/>
      <c r="FEM68" s="240"/>
      <c r="FEN68" s="240"/>
      <c r="FEO68" s="240"/>
      <c r="FEP68" s="240"/>
      <c r="FEQ68" s="240"/>
      <c r="FER68" s="240"/>
      <c r="FES68" s="240"/>
      <c r="FET68" s="240"/>
      <c r="FEU68" s="240"/>
      <c r="FEV68" s="240"/>
      <c r="FEW68" s="240"/>
      <c r="FEX68" s="240"/>
      <c r="FEY68" s="240"/>
      <c r="FEZ68" s="240"/>
      <c r="FFA68" s="240"/>
      <c r="FFB68" s="240"/>
      <c r="FFC68" s="240"/>
      <c r="FFD68" s="240"/>
      <c r="FFE68" s="240"/>
      <c r="FFF68" s="240"/>
      <c r="FFG68" s="240"/>
      <c r="FFH68" s="240"/>
      <c r="FFI68" s="240"/>
      <c r="FFJ68" s="240"/>
      <c r="FFK68" s="240"/>
      <c r="FFL68" s="240"/>
      <c r="FFM68" s="240"/>
      <c r="FFN68" s="240"/>
      <c r="FFO68" s="240"/>
      <c r="FFP68" s="240"/>
      <c r="FFQ68" s="240"/>
      <c r="FFR68" s="240"/>
      <c r="FFS68" s="240"/>
      <c r="FFT68" s="240"/>
      <c r="FFU68" s="240"/>
      <c r="FFV68" s="240"/>
      <c r="FFW68" s="240"/>
      <c r="FFX68" s="240"/>
      <c r="FFY68" s="240"/>
      <c r="FFZ68" s="240"/>
      <c r="FGA68" s="240"/>
      <c r="FGB68" s="240"/>
      <c r="FGC68" s="240"/>
      <c r="FGD68" s="240"/>
      <c r="FGE68" s="240"/>
      <c r="FGF68" s="240"/>
      <c r="FGG68" s="240"/>
      <c r="FGH68" s="240"/>
      <c r="FGI68" s="240"/>
      <c r="FGJ68" s="240"/>
      <c r="FGK68" s="240"/>
      <c r="FGL68" s="240"/>
      <c r="FGM68" s="240"/>
      <c r="FGN68" s="240"/>
      <c r="FGO68" s="240"/>
      <c r="FGP68" s="240"/>
      <c r="FGQ68" s="240"/>
      <c r="FGR68" s="240"/>
      <c r="FGS68" s="240"/>
      <c r="FGT68" s="240"/>
      <c r="FGU68" s="240"/>
      <c r="FGV68" s="240"/>
      <c r="FGW68" s="240"/>
      <c r="FGX68" s="240"/>
      <c r="FGY68" s="240"/>
      <c r="FGZ68" s="240"/>
      <c r="FHA68" s="240"/>
      <c r="FHB68" s="240"/>
      <c r="FHC68" s="240"/>
      <c r="FHD68" s="240"/>
      <c r="FHE68" s="240"/>
      <c r="FHF68" s="240"/>
      <c r="FHG68" s="240"/>
      <c r="FHH68" s="240"/>
      <c r="FHI68" s="240"/>
      <c r="FHJ68" s="240"/>
      <c r="FHK68" s="240"/>
      <c r="FHL68" s="240"/>
      <c r="FHM68" s="240"/>
      <c r="FHN68" s="240"/>
      <c r="FHO68" s="240"/>
      <c r="FHP68" s="240"/>
      <c r="FHQ68" s="240"/>
      <c r="FHR68" s="240"/>
      <c r="FHS68" s="240"/>
      <c r="FHT68" s="240"/>
      <c r="FHU68" s="240"/>
      <c r="FHV68" s="240"/>
      <c r="FHW68" s="240"/>
      <c r="FHX68" s="240"/>
      <c r="FHY68" s="240"/>
      <c r="FHZ68" s="240"/>
      <c r="FIA68" s="240"/>
      <c r="FIB68" s="240"/>
      <c r="FIC68" s="240"/>
      <c r="FID68" s="240"/>
      <c r="FIE68" s="240"/>
      <c r="FIF68" s="240"/>
      <c r="FIG68" s="240"/>
      <c r="FIH68" s="240"/>
      <c r="FII68" s="240"/>
      <c r="FIJ68" s="240"/>
      <c r="FIK68" s="240"/>
      <c r="FIL68" s="240"/>
      <c r="FIM68" s="240"/>
      <c r="FIN68" s="240"/>
      <c r="FIO68" s="240"/>
      <c r="FIP68" s="240"/>
      <c r="FIQ68" s="240"/>
      <c r="FIR68" s="240"/>
      <c r="FIS68" s="240"/>
      <c r="FIT68" s="240"/>
      <c r="FIU68" s="240"/>
      <c r="FIV68" s="240"/>
      <c r="FIW68" s="240"/>
      <c r="FIX68" s="240"/>
      <c r="FIY68" s="240"/>
      <c r="FIZ68" s="240"/>
      <c r="FJA68" s="240"/>
      <c r="FJB68" s="240"/>
      <c r="FJC68" s="240"/>
      <c r="FJD68" s="240"/>
      <c r="FJE68" s="240"/>
      <c r="FJF68" s="240"/>
      <c r="FJG68" s="240"/>
      <c r="FJH68" s="240"/>
      <c r="FJI68" s="240"/>
      <c r="FJJ68" s="240"/>
      <c r="FJK68" s="240"/>
      <c r="FJL68" s="240"/>
      <c r="FJM68" s="240"/>
      <c r="FJN68" s="240"/>
      <c r="FJO68" s="240"/>
      <c r="FJP68" s="240"/>
      <c r="FJQ68" s="240"/>
      <c r="FJR68" s="240"/>
      <c r="FJS68" s="240"/>
      <c r="FJT68" s="240"/>
      <c r="FJU68" s="240"/>
      <c r="FJV68" s="240"/>
      <c r="FJW68" s="240"/>
      <c r="FJX68" s="240"/>
      <c r="FJY68" s="240"/>
      <c r="FJZ68" s="240"/>
      <c r="FKA68" s="240"/>
      <c r="FKB68" s="240"/>
      <c r="FKC68" s="240"/>
      <c r="FKD68" s="240"/>
      <c r="FKE68" s="240"/>
      <c r="FKF68" s="240"/>
      <c r="FKG68" s="240"/>
      <c r="FKH68" s="240"/>
      <c r="FKI68" s="240"/>
      <c r="FKJ68" s="240"/>
      <c r="FKK68" s="240"/>
      <c r="FKL68" s="240"/>
      <c r="FKM68" s="240"/>
      <c r="FKN68" s="240"/>
      <c r="FKO68" s="240"/>
      <c r="FKP68" s="240"/>
      <c r="FKQ68" s="240"/>
      <c r="FKR68" s="240"/>
      <c r="FKS68" s="240"/>
      <c r="FKT68" s="240"/>
      <c r="FKU68" s="240"/>
      <c r="FKV68" s="240"/>
      <c r="FKW68" s="240"/>
      <c r="FKX68" s="240"/>
      <c r="FKY68" s="240"/>
      <c r="FKZ68" s="240"/>
      <c r="FLA68" s="240"/>
      <c r="FLB68" s="240"/>
      <c r="FLC68" s="240"/>
      <c r="FLD68" s="240"/>
      <c r="FLE68" s="240"/>
      <c r="FLF68" s="240"/>
      <c r="FLG68" s="240"/>
      <c r="FLH68" s="240"/>
      <c r="FLI68" s="240"/>
      <c r="FLJ68" s="240"/>
      <c r="FLK68" s="240"/>
      <c r="FLL68" s="240"/>
      <c r="FLM68" s="240"/>
      <c r="FLN68" s="240"/>
      <c r="FLO68" s="240"/>
      <c r="FLP68" s="240"/>
      <c r="FLQ68" s="240"/>
      <c r="FLR68" s="240"/>
      <c r="FLS68" s="240"/>
      <c r="FLT68" s="240"/>
      <c r="FLU68" s="240"/>
      <c r="FLV68" s="240"/>
      <c r="FLW68" s="240"/>
      <c r="FLX68" s="240"/>
      <c r="FLY68" s="240"/>
      <c r="FLZ68" s="240"/>
      <c r="FMA68" s="240"/>
      <c r="FMB68" s="240"/>
      <c r="FMC68" s="240"/>
      <c r="FMD68" s="240"/>
      <c r="FME68" s="240"/>
      <c r="FMF68" s="240"/>
      <c r="FMG68" s="240"/>
      <c r="FMH68" s="240"/>
      <c r="FMI68" s="240"/>
      <c r="FMJ68" s="240"/>
      <c r="FMK68" s="240"/>
      <c r="FML68" s="240"/>
      <c r="FMM68" s="240"/>
      <c r="FMN68" s="240"/>
      <c r="FMO68" s="240"/>
      <c r="FMP68" s="240"/>
      <c r="FMQ68" s="240"/>
      <c r="FMR68" s="240"/>
      <c r="FMS68" s="240"/>
      <c r="FMT68" s="240"/>
      <c r="FMU68" s="240"/>
      <c r="FMV68" s="240"/>
      <c r="FMW68" s="240"/>
      <c r="FMX68" s="240"/>
      <c r="FMY68" s="240"/>
      <c r="FMZ68" s="240"/>
      <c r="FNA68" s="240"/>
      <c r="FNB68" s="240"/>
      <c r="FNC68" s="240"/>
      <c r="FND68" s="240"/>
      <c r="FNE68" s="240"/>
      <c r="FNF68" s="240"/>
      <c r="FNG68" s="240"/>
      <c r="FNH68" s="240"/>
      <c r="FNI68" s="240"/>
      <c r="FNJ68" s="240"/>
      <c r="FNK68" s="240"/>
      <c r="FNL68" s="240"/>
      <c r="FNM68" s="240"/>
      <c r="FNN68" s="240"/>
      <c r="FNO68" s="240"/>
      <c r="FNP68" s="240"/>
      <c r="FNQ68" s="240"/>
      <c r="FNR68" s="240"/>
      <c r="FNS68" s="240"/>
      <c r="FNT68" s="240"/>
      <c r="FNU68" s="240"/>
      <c r="FNV68" s="240"/>
      <c r="FNW68" s="240"/>
      <c r="FNX68" s="240"/>
      <c r="FNY68" s="240"/>
      <c r="FNZ68" s="240"/>
      <c r="FOA68" s="240"/>
      <c r="FOB68" s="240"/>
      <c r="FOC68" s="240"/>
      <c r="FOD68" s="240"/>
      <c r="FOE68" s="240"/>
      <c r="FOF68" s="240"/>
      <c r="FOG68" s="240"/>
      <c r="FOH68" s="240"/>
      <c r="FOI68" s="240"/>
      <c r="FOJ68" s="240"/>
      <c r="FOK68" s="240"/>
      <c r="FOL68" s="240"/>
      <c r="FOM68" s="240"/>
      <c r="FON68" s="240"/>
      <c r="FOO68" s="240"/>
      <c r="FOP68" s="240"/>
      <c r="FOQ68" s="240"/>
      <c r="FOR68" s="240"/>
      <c r="FOS68" s="240"/>
      <c r="FOT68" s="240"/>
      <c r="FOU68" s="240"/>
      <c r="FOV68" s="240"/>
      <c r="FOW68" s="240"/>
      <c r="FOX68" s="240"/>
      <c r="FOY68" s="240"/>
      <c r="FOZ68" s="240"/>
      <c r="FPA68" s="240"/>
      <c r="FPB68" s="240"/>
      <c r="FPC68" s="240"/>
      <c r="FPD68" s="240"/>
      <c r="FPE68" s="240"/>
      <c r="FPF68" s="240"/>
      <c r="FPG68" s="240"/>
      <c r="FPH68" s="240"/>
      <c r="FPI68" s="240"/>
      <c r="FPJ68" s="240"/>
      <c r="FPK68" s="240"/>
      <c r="FPL68" s="240"/>
      <c r="FPM68" s="240"/>
      <c r="FPN68" s="240"/>
      <c r="FPO68" s="240"/>
      <c r="FPP68" s="240"/>
      <c r="FPQ68" s="240"/>
      <c r="FPR68" s="240"/>
      <c r="FPS68" s="240"/>
      <c r="FPT68" s="240"/>
      <c r="FPU68" s="240"/>
      <c r="FPV68" s="240"/>
      <c r="FPW68" s="240"/>
      <c r="FPX68" s="240"/>
      <c r="FPY68" s="240"/>
      <c r="FPZ68" s="240"/>
      <c r="FQA68" s="240"/>
      <c r="FQB68" s="240"/>
      <c r="FQC68" s="240"/>
      <c r="FQD68" s="240"/>
      <c r="FQE68" s="240"/>
      <c r="FQF68" s="240"/>
      <c r="FQG68" s="240"/>
      <c r="FQH68" s="240"/>
      <c r="FQI68" s="240"/>
      <c r="FQJ68" s="240"/>
      <c r="FQK68" s="240"/>
      <c r="FQL68" s="240"/>
      <c r="FQM68" s="240"/>
      <c r="FQN68" s="240"/>
      <c r="FQO68" s="240"/>
      <c r="FQP68" s="240"/>
      <c r="FQQ68" s="240"/>
      <c r="FQR68" s="240"/>
      <c r="FQS68" s="240"/>
      <c r="FQT68" s="240"/>
      <c r="FQU68" s="240"/>
      <c r="FQV68" s="240"/>
      <c r="FQW68" s="240"/>
      <c r="FQX68" s="240"/>
      <c r="FQY68" s="240"/>
      <c r="FQZ68" s="240"/>
      <c r="FRA68" s="240"/>
      <c r="FRB68" s="240"/>
      <c r="FRC68" s="240"/>
      <c r="FRD68" s="240"/>
      <c r="FRE68" s="240"/>
      <c r="FRF68" s="240"/>
      <c r="FRG68" s="240"/>
      <c r="FRH68" s="240"/>
      <c r="FRI68" s="240"/>
      <c r="FRJ68" s="240"/>
      <c r="FRK68" s="240"/>
      <c r="FRL68" s="240"/>
      <c r="FRM68" s="240"/>
      <c r="FRN68" s="240"/>
      <c r="FRO68" s="240"/>
      <c r="FRP68" s="240"/>
      <c r="FRQ68" s="240"/>
      <c r="FRR68" s="240"/>
      <c r="FRS68" s="240"/>
      <c r="FRT68" s="240"/>
      <c r="FRU68" s="240"/>
      <c r="FRV68" s="240"/>
      <c r="FRW68" s="240"/>
      <c r="FRX68" s="240"/>
      <c r="FRY68" s="240"/>
      <c r="FRZ68" s="240"/>
      <c r="FSA68" s="240"/>
      <c r="FSB68" s="240"/>
      <c r="FSC68" s="240"/>
      <c r="FSD68" s="240"/>
      <c r="FSE68" s="240"/>
      <c r="FSF68" s="240"/>
      <c r="FSG68" s="240"/>
      <c r="FSH68" s="240"/>
      <c r="FSI68" s="240"/>
      <c r="FSJ68" s="240"/>
      <c r="FSK68" s="240"/>
      <c r="FSL68" s="240"/>
      <c r="FSM68" s="240"/>
      <c r="FSN68" s="240"/>
      <c r="FSO68" s="240"/>
      <c r="FSP68" s="240"/>
      <c r="FSQ68" s="240"/>
      <c r="FSR68" s="240"/>
      <c r="FSS68" s="240"/>
      <c r="FST68" s="240"/>
      <c r="FSU68" s="240"/>
      <c r="FSV68" s="240"/>
      <c r="FSW68" s="240"/>
      <c r="FSX68" s="240"/>
      <c r="FSY68" s="240"/>
      <c r="FSZ68" s="240"/>
      <c r="FTA68" s="240"/>
      <c r="FTB68" s="240"/>
      <c r="FTC68" s="240"/>
      <c r="FTD68" s="240"/>
      <c r="FTE68" s="240"/>
      <c r="FTF68" s="240"/>
      <c r="FTG68" s="240"/>
      <c r="FTH68" s="240"/>
      <c r="FTI68" s="240"/>
      <c r="FTJ68" s="240"/>
      <c r="FTK68" s="240"/>
      <c r="FTL68" s="240"/>
      <c r="FTM68" s="240"/>
      <c r="FTN68" s="240"/>
      <c r="FTO68" s="240"/>
      <c r="FTP68" s="240"/>
      <c r="FTQ68" s="240"/>
      <c r="FTR68" s="240"/>
      <c r="FTS68" s="240"/>
      <c r="FTT68" s="240"/>
      <c r="FTU68" s="240"/>
      <c r="FTV68" s="240"/>
      <c r="FTW68" s="240"/>
      <c r="FTX68" s="240"/>
      <c r="FTY68" s="240"/>
      <c r="FTZ68" s="240"/>
      <c r="FUA68" s="240"/>
      <c r="FUB68" s="240"/>
      <c r="FUC68" s="240"/>
      <c r="FUD68" s="240"/>
      <c r="FUE68" s="240"/>
      <c r="FUF68" s="240"/>
      <c r="FUG68" s="240"/>
      <c r="FUH68" s="240"/>
      <c r="FUI68" s="240"/>
      <c r="FUJ68" s="240"/>
      <c r="FUK68" s="240"/>
      <c r="FUL68" s="240"/>
      <c r="FUM68" s="240"/>
      <c r="FUN68" s="240"/>
      <c r="FUO68" s="240"/>
      <c r="FUP68" s="240"/>
      <c r="FUQ68" s="240"/>
      <c r="FUR68" s="240"/>
      <c r="FUS68" s="240"/>
      <c r="FUT68" s="240"/>
      <c r="FUU68" s="240"/>
      <c r="FUV68" s="240"/>
      <c r="FUW68" s="240"/>
      <c r="FUX68" s="240"/>
      <c r="FUY68" s="240"/>
      <c r="FUZ68" s="240"/>
      <c r="FVA68" s="240"/>
      <c r="FVB68" s="240"/>
      <c r="FVC68" s="240"/>
      <c r="FVD68" s="240"/>
      <c r="FVE68" s="240"/>
      <c r="FVF68" s="240"/>
      <c r="FVG68" s="240"/>
      <c r="FVH68" s="240"/>
      <c r="FVI68" s="240"/>
      <c r="FVJ68" s="240"/>
      <c r="FVK68" s="240"/>
      <c r="FVL68" s="240"/>
      <c r="FVM68" s="240"/>
      <c r="FVN68" s="240"/>
      <c r="FVO68" s="240"/>
      <c r="FVP68" s="240"/>
      <c r="FVQ68" s="240"/>
      <c r="FVR68" s="240"/>
      <c r="FVS68" s="240"/>
      <c r="FVT68" s="240"/>
      <c r="FVU68" s="240"/>
      <c r="FVV68" s="240"/>
      <c r="FVW68" s="240"/>
      <c r="FVX68" s="240"/>
      <c r="FVY68" s="240"/>
      <c r="FVZ68" s="240"/>
      <c r="FWA68" s="240"/>
      <c r="FWB68" s="240"/>
      <c r="FWC68" s="240"/>
      <c r="FWD68" s="240"/>
      <c r="FWE68" s="240"/>
      <c r="FWF68" s="240"/>
      <c r="FWG68" s="240"/>
      <c r="FWH68" s="240"/>
      <c r="FWI68" s="240"/>
      <c r="FWJ68" s="240"/>
      <c r="FWK68" s="240"/>
      <c r="FWL68" s="240"/>
      <c r="FWM68" s="240"/>
      <c r="FWN68" s="240"/>
      <c r="FWO68" s="240"/>
      <c r="FWP68" s="240"/>
      <c r="FWQ68" s="240"/>
      <c r="FWR68" s="240"/>
      <c r="FWS68" s="240"/>
      <c r="FWT68" s="240"/>
      <c r="FWU68" s="240"/>
      <c r="FWV68" s="240"/>
      <c r="FWW68" s="240"/>
      <c r="FWX68" s="240"/>
      <c r="FWY68" s="240"/>
      <c r="FWZ68" s="240"/>
      <c r="FXA68" s="240"/>
      <c r="FXB68" s="240"/>
      <c r="FXC68" s="240"/>
      <c r="FXD68" s="240"/>
      <c r="FXE68" s="240"/>
      <c r="FXF68" s="240"/>
      <c r="FXG68" s="240"/>
      <c r="FXH68" s="240"/>
      <c r="FXI68" s="240"/>
      <c r="FXJ68" s="240"/>
      <c r="FXK68" s="240"/>
      <c r="FXL68" s="240"/>
      <c r="FXM68" s="240"/>
      <c r="FXN68" s="240"/>
      <c r="FXO68" s="240"/>
      <c r="FXP68" s="240"/>
      <c r="FXQ68" s="240"/>
      <c r="FXR68" s="240"/>
      <c r="FXS68" s="240"/>
      <c r="FXT68" s="240"/>
      <c r="FXU68" s="240"/>
      <c r="FXV68" s="240"/>
      <c r="FXW68" s="240"/>
      <c r="FXX68" s="240"/>
      <c r="FXY68" s="240"/>
      <c r="FXZ68" s="240"/>
      <c r="FYA68" s="240"/>
      <c r="FYB68" s="240"/>
      <c r="FYC68" s="240"/>
      <c r="FYD68" s="240"/>
      <c r="FYE68" s="240"/>
      <c r="FYF68" s="240"/>
      <c r="FYG68" s="240"/>
      <c r="FYH68" s="240"/>
      <c r="FYI68" s="240"/>
      <c r="FYJ68" s="240"/>
      <c r="FYK68" s="240"/>
      <c r="FYL68" s="240"/>
      <c r="FYM68" s="240"/>
      <c r="FYN68" s="240"/>
      <c r="FYO68" s="240"/>
      <c r="FYP68" s="240"/>
      <c r="FYQ68" s="240"/>
      <c r="FYR68" s="240"/>
      <c r="FYS68" s="240"/>
      <c r="FYT68" s="240"/>
      <c r="FYU68" s="240"/>
      <c r="FYV68" s="240"/>
      <c r="FYW68" s="240"/>
      <c r="FYX68" s="240"/>
      <c r="FYY68" s="240"/>
      <c r="FYZ68" s="240"/>
      <c r="FZA68" s="240"/>
      <c r="FZB68" s="240"/>
      <c r="FZC68" s="240"/>
      <c r="FZD68" s="240"/>
      <c r="FZE68" s="240"/>
      <c r="FZF68" s="240"/>
      <c r="FZG68" s="240"/>
      <c r="FZH68" s="240"/>
      <c r="FZI68" s="240"/>
      <c r="FZJ68" s="240"/>
      <c r="FZK68" s="240"/>
      <c r="FZL68" s="240"/>
      <c r="FZM68" s="240"/>
      <c r="FZN68" s="240"/>
      <c r="FZO68" s="240"/>
      <c r="FZP68" s="240"/>
      <c r="FZQ68" s="240"/>
      <c r="FZR68" s="240"/>
      <c r="FZS68" s="240"/>
      <c r="FZT68" s="240"/>
      <c r="FZU68" s="240"/>
      <c r="FZV68" s="240"/>
      <c r="FZW68" s="240"/>
      <c r="FZX68" s="240"/>
      <c r="FZY68" s="240"/>
      <c r="FZZ68" s="240"/>
      <c r="GAA68" s="240"/>
      <c r="GAB68" s="240"/>
      <c r="GAC68" s="240"/>
      <c r="GAD68" s="240"/>
      <c r="GAE68" s="240"/>
      <c r="GAF68" s="240"/>
      <c r="GAG68" s="240"/>
      <c r="GAH68" s="240"/>
      <c r="GAI68" s="240"/>
      <c r="GAJ68" s="240"/>
      <c r="GAK68" s="240"/>
      <c r="GAL68" s="240"/>
      <c r="GAM68" s="240"/>
      <c r="GAN68" s="240"/>
      <c r="GAO68" s="240"/>
      <c r="GAP68" s="240"/>
      <c r="GAQ68" s="240"/>
      <c r="GAR68" s="240"/>
      <c r="GAS68" s="240"/>
      <c r="GAT68" s="240"/>
      <c r="GAU68" s="240"/>
      <c r="GAV68" s="240"/>
      <c r="GAW68" s="240"/>
      <c r="GAX68" s="240"/>
      <c r="GAY68" s="240"/>
      <c r="GAZ68" s="240"/>
      <c r="GBA68" s="240"/>
      <c r="GBB68" s="240"/>
      <c r="GBC68" s="240"/>
      <c r="GBD68" s="240"/>
      <c r="GBE68" s="240"/>
      <c r="GBF68" s="240"/>
      <c r="GBG68" s="240"/>
      <c r="GBH68" s="240"/>
      <c r="GBI68" s="240"/>
      <c r="GBJ68" s="240"/>
      <c r="GBK68" s="240"/>
      <c r="GBL68" s="240"/>
      <c r="GBM68" s="240"/>
      <c r="GBN68" s="240"/>
      <c r="GBO68" s="240"/>
      <c r="GBP68" s="240"/>
      <c r="GBQ68" s="240"/>
      <c r="GBR68" s="240"/>
      <c r="GBS68" s="240"/>
      <c r="GBT68" s="240"/>
      <c r="GBU68" s="240"/>
      <c r="GBV68" s="240"/>
      <c r="GBW68" s="240"/>
      <c r="GBX68" s="240"/>
      <c r="GBY68" s="240"/>
      <c r="GBZ68" s="240"/>
      <c r="GCA68" s="240"/>
      <c r="GCB68" s="240"/>
      <c r="GCC68" s="240"/>
      <c r="GCD68" s="240"/>
      <c r="GCE68" s="240"/>
      <c r="GCF68" s="240"/>
      <c r="GCG68" s="240"/>
      <c r="GCH68" s="240"/>
      <c r="GCI68" s="240"/>
      <c r="GCJ68" s="240"/>
      <c r="GCK68" s="240"/>
      <c r="GCL68" s="240"/>
      <c r="GCM68" s="240"/>
      <c r="GCN68" s="240"/>
      <c r="GCO68" s="240"/>
      <c r="GCP68" s="240"/>
      <c r="GCQ68" s="240"/>
      <c r="GCR68" s="240"/>
      <c r="GCS68" s="240"/>
      <c r="GCT68" s="240"/>
      <c r="GCU68" s="240"/>
      <c r="GCV68" s="240"/>
      <c r="GCW68" s="240"/>
      <c r="GCX68" s="240"/>
      <c r="GCY68" s="240"/>
      <c r="GCZ68" s="240"/>
      <c r="GDA68" s="240"/>
      <c r="GDB68" s="240"/>
      <c r="GDC68" s="240"/>
      <c r="GDD68" s="240"/>
      <c r="GDE68" s="240"/>
      <c r="GDF68" s="240"/>
      <c r="GDG68" s="240"/>
      <c r="GDH68" s="240"/>
      <c r="GDI68" s="240"/>
      <c r="GDJ68" s="240"/>
      <c r="GDK68" s="240"/>
      <c r="GDL68" s="240"/>
      <c r="GDM68" s="240"/>
      <c r="GDN68" s="240"/>
      <c r="GDO68" s="240"/>
      <c r="GDP68" s="240"/>
      <c r="GDQ68" s="240"/>
      <c r="GDR68" s="240"/>
      <c r="GDS68" s="240"/>
      <c r="GDT68" s="240"/>
      <c r="GDU68" s="240"/>
      <c r="GDV68" s="240"/>
      <c r="GDW68" s="240"/>
      <c r="GDX68" s="240"/>
      <c r="GDY68" s="240"/>
      <c r="GDZ68" s="240"/>
      <c r="GEA68" s="240"/>
      <c r="GEB68" s="240"/>
      <c r="GEC68" s="240"/>
      <c r="GED68" s="240"/>
      <c r="GEE68" s="240"/>
      <c r="GEF68" s="240"/>
      <c r="GEG68" s="240"/>
      <c r="GEH68" s="240"/>
      <c r="GEI68" s="240"/>
      <c r="GEJ68" s="240"/>
      <c r="GEK68" s="240"/>
      <c r="GEL68" s="240"/>
      <c r="GEM68" s="240"/>
      <c r="GEN68" s="240"/>
      <c r="GEO68" s="240"/>
      <c r="GEP68" s="240"/>
      <c r="GEQ68" s="240"/>
      <c r="GER68" s="240"/>
      <c r="GES68" s="240"/>
      <c r="GET68" s="240"/>
      <c r="GEU68" s="240"/>
      <c r="GEV68" s="240"/>
      <c r="GEW68" s="240"/>
      <c r="GEX68" s="240"/>
      <c r="GEY68" s="240"/>
      <c r="GEZ68" s="240"/>
      <c r="GFA68" s="240"/>
      <c r="GFB68" s="240"/>
      <c r="GFC68" s="240"/>
      <c r="GFD68" s="240"/>
      <c r="GFE68" s="240"/>
      <c r="GFF68" s="240"/>
      <c r="GFG68" s="240"/>
      <c r="GFH68" s="240"/>
      <c r="GFI68" s="240"/>
      <c r="GFJ68" s="240"/>
      <c r="GFK68" s="240"/>
      <c r="GFL68" s="240"/>
      <c r="GFM68" s="240"/>
      <c r="GFN68" s="240"/>
      <c r="GFO68" s="240"/>
      <c r="GFP68" s="240"/>
      <c r="GFQ68" s="240"/>
      <c r="GFR68" s="240"/>
      <c r="GFS68" s="240"/>
      <c r="GFT68" s="240"/>
      <c r="GFU68" s="240"/>
      <c r="GFV68" s="240"/>
      <c r="GFW68" s="240"/>
      <c r="GFX68" s="240"/>
      <c r="GFY68" s="240"/>
      <c r="GFZ68" s="240"/>
      <c r="GGA68" s="240"/>
      <c r="GGB68" s="240"/>
      <c r="GGC68" s="240"/>
      <c r="GGD68" s="240"/>
      <c r="GGE68" s="240"/>
      <c r="GGF68" s="240"/>
      <c r="GGG68" s="240"/>
      <c r="GGH68" s="240"/>
      <c r="GGI68" s="240"/>
      <c r="GGJ68" s="240"/>
      <c r="GGK68" s="240"/>
      <c r="GGL68" s="240"/>
      <c r="GGM68" s="240"/>
      <c r="GGN68" s="240"/>
      <c r="GGO68" s="240"/>
      <c r="GGP68" s="240"/>
      <c r="GGQ68" s="240"/>
      <c r="GGR68" s="240"/>
      <c r="GGS68" s="240"/>
      <c r="GGT68" s="240"/>
      <c r="GGU68" s="240"/>
      <c r="GGV68" s="240"/>
      <c r="GGW68" s="240"/>
      <c r="GGX68" s="240"/>
      <c r="GGY68" s="240"/>
      <c r="GGZ68" s="240"/>
      <c r="GHA68" s="240"/>
      <c r="GHB68" s="240"/>
      <c r="GHC68" s="240"/>
      <c r="GHD68" s="240"/>
      <c r="GHE68" s="240"/>
      <c r="GHF68" s="240"/>
      <c r="GHG68" s="240"/>
      <c r="GHH68" s="240"/>
      <c r="GHI68" s="240"/>
      <c r="GHJ68" s="240"/>
      <c r="GHK68" s="240"/>
      <c r="GHL68" s="240"/>
      <c r="GHM68" s="240"/>
      <c r="GHN68" s="240"/>
      <c r="GHO68" s="240"/>
      <c r="GHP68" s="240"/>
      <c r="GHQ68" s="240"/>
      <c r="GHR68" s="240"/>
      <c r="GHS68" s="240"/>
      <c r="GHT68" s="240"/>
      <c r="GHU68" s="240"/>
      <c r="GHV68" s="240"/>
      <c r="GHW68" s="240"/>
      <c r="GHX68" s="240"/>
      <c r="GHY68" s="240"/>
      <c r="GHZ68" s="240"/>
      <c r="GIA68" s="240"/>
      <c r="GIB68" s="240"/>
      <c r="GIC68" s="240"/>
      <c r="GID68" s="240"/>
      <c r="GIE68" s="240"/>
      <c r="GIF68" s="240"/>
      <c r="GIG68" s="240"/>
      <c r="GIH68" s="240"/>
      <c r="GII68" s="240"/>
      <c r="GIJ68" s="240"/>
      <c r="GIK68" s="240"/>
      <c r="GIL68" s="240"/>
      <c r="GIM68" s="240"/>
      <c r="GIN68" s="240"/>
      <c r="GIO68" s="240"/>
      <c r="GIP68" s="240"/>
      <c r="GIQ68" s="240"/>
      <c r="GIR68" s="240"/>
      <c r="GIS68" s="240"/>
      <c r="GIT68" s="240"/>
      <c r="GIU68" s="240"/>
      <c r="GIV68" s="240"/>
      <c r="GIW68" s="240"/>
      <c r="GIX68" s="240"/>
      <c r="GIY68" s="240"/>
      <c r="GIZ68" s="240"/>
      <c r="GJA68" s="240"/>
      <c r="GJB68" s="240"/>
      <c r="GJC68" s="240"/>
      <c r="GJD68" s="240"/>
      <c r="GJE68" s="240"/>
      <c r="GJF68" s="240"/>
      <c r="GJG68" s="240"/>
      <c r="GJH68" s="240"/>
      <c r="GJI68" s="240"/>
      <c r="GJJ68" s="240"/>
      <c r="GJK68" s="240"/>
      <c r="GJL68" s="240"/>
      <c r="GJM68" s="240"/>
      <c r="GJN68" s="240"/>
      <c r="GJO68" s="240"/>
      <c r="GJP68" s="240"/>
      <c r="GJQ68" s="240"/>
      <c r="GJR68" s="240"/>
      <c r="GJS68" s="240"/>
      <c r="GJT68" s="240"/>
      <c r="GJU68" s="240"/>
      <c r="GJV68" s="240"/>
      <c r="GJW68" s="240"/>
      <c r="GJX68" s="240"/>
      <c r="GJY68" s="240"/>
      <c r="GJZ68" s="240"/>
      <c r="GKA68" s="240"/>
      <c r="GKB68" s="240"/>
      <c r="GKC68" s="240"/>
      <c r="GKD68" s="240"/>
      <c r="GKE68" s="240"/>
      <c r="GKF68" s="240"/>
      <c r="GKG68" s="240"/>
      <c r="GKH68" s="240"/>
      <c r="GKI68" s="240"/>
      <c r="GKJ68" s="240"/>
      <c r="GKK68" s="240"/>
      <c r="GKL68" s="240"/>
      <c r="GKM68" s="240"/>
      <c r="GKN68" s="240"/>
      <c r="GKO68" s="240"/>
      <c r="GKP68" s="240"/>
      <c r="GKQ68" s="240"/>
      <c r="GKR68" s="240"/>
      <c r="GKS68" s="240"/>
      <c r="GKT68" s="240"/>
      <c r="GKU68" s="240"/>
      <c r="GKV68" s="240"/>
      <c r="GKW68" s="240"/>
      <c r="GKX68" s="240"/>
      <c r="GKY68" s="240"/>
      <c r="GKZ68" s="240"/>
      <c r="GLA68" s="240"/>
      <c r="GLB68" s="240"/>
      <c r="GLC68" s="240"/>
      <c r="GLD68" s="240"/>
      <c r="GLE68" s="240"/>
      <c r="GLF68" s="240"/>
      <c r="GLG68" s="240"/>
      <c r="GLH68" s="240"/>
      <c r="GLI68" s="240"/>
      <c r="GLJ68" s="240"/>
      <c r="GLK68" s="240"/>
      <c r="GLL68" s="240"/>
      <c r="GLM68" s="240"/>
      <c r="GLN68" s="240"/>
      <c r="GLO68" s="240"/>
      <c r="GLP68" s="240"/>
      <c r="GLQ68" s="240"/>
      <c r="GLR68" s="240"/>
      <c r="GLS68" s="240"/>
      <c r="GLT68" s="240"/>
      <c r="GLU68" s="240"/>
      <c r="GLV68" s="240"/>
      <c r="GLW68" s="240"/>
      <c r="GLX68" s="240"/>
      <c r="GLY68" s="240"/>
      <c r="GLZ68" s="240"/>
      <c r="GMA68" s="240"/>
      <c r="GMB68" s="240"/>
      <c r="GMC68" s="240"/>
      <c r="GMD68" s="240"/>
      <c r="GME68" s="240"/>
      <c r="GMF68" s="240"/>
      <c r="GMG68" s="240"/>
      <c r="GMH68" s="240"/>
      <c r="GMI68" s="240"/>
      <c r="GMJ68" s="240"/>
      <c r="GMK68" s="240"/>
      <c r="GML68" s="240"/>
      <c r="GMM68" s="240"/>
      <c r="GMN68" s="240"/>
      <c r="GMO68" s="240"/>
      <c r="GMP68" s="240"/>
      <c r="GMQ68" s="240"/>
      <c r="GMR68" s="240"/>
      <c r="GMS68" s="240"/>
      <c r="GMT68" s="240"/>
      <c r="GMU68" s="240"/>
      <c r="GMV68" s="240"/>
      <c r="GMW68" s="240"/>
      <c r="GMX68" s="240"/>
      <c r="GMY68" s="240"/>
      <c r="GMZ68" s="240"/>
      <c r="GNA68" s="240"/>
      <c r="GNB68" s="240"/>
      <c r="GNC68" s="240"/>
      <c r="GND68" s="240"/>
      <c r="GNE68" s="240"/>
      <c r="GNF68" s="240"/>
      <c r="GNG68" s="240"/>
      <c r="GNH68" s="240"/>
      <c r="GNI68" s="240"/>
      <c r="GNJ68" s="240"/>
      <c r="GNK68" s="240"/>
      <c r="GNL68" s="240"/>
      <c r="GNM68" s="240"/>
      <c r="GNN68" s="240"/>
      <c r="GNO68" s="240"/>
      <c r="GNP68" s="240"/>
      <c r="GNQ68" s="240"/>
      <c r="GNR68" s="240"/>
      <c r="GNS68" s="240"/>
      <c r="GNT68" s="240"/>
      <c r="GNU68" s="240"/>
      <c r="GNV68" s="240"/>
      <c r="GNW68" s="240"/>
      <c r="GNX68" s="240"/>
      <c r="GNY68" s="240"/>
      <c r="GNZ68" s="240"/>
      <c r="GOA68" s="240"/>
      <c r="GOB68" s="240"/>
      <c r="GOC68" s="240"/>
      <c r="GOD68" s="240"/>
      <c r="GOE68" s="240"/>
      <c r="GOF68" s="240"/>
      <c r="GOG68" s="240"/>
      <c r="GOH68" s="240"/>
      <c r="GOI68" s="240"/>
      <c r="GOJ68" s="240"/>
      <c r="GOK68" s="240"/>
      <c r="GOL68" s="240"/>
      <c r="GOM68" s="240"/>
      <c r="GON68" s="240"/>
      <c r="GOO68" s="240"/>
      <c r="GOP68" s="240"/>
      <c r="GOQ68" s="240"/>
      <c r="GOR68" s="240"/>
      <c r="GOS68" s="240"/>
      <c r="GOT68" s="240"/>
      <c r="GOU68" s="240"/>
      <c r="GOV68" s="240"/>
      <c r="GOW68" s="240"/>
      <c r="GOX68" s="240"/>
      <c r="GOY68" s="240"/>
      <c r="GOZ68" s="240"/>
      <c r="GPA68" s="240"/>
      <c r="GPB68" s="240"/>
      <c r="GPC68" s="240"/>
      <c r="GPD68" s="240"/>
      <c r="GPE68" s="240"/>
      <c r="GPF68" s="240"/>
      <c r="GPG68" s="240"/>
      <c r="GPH68" s="240"/>
      <c r="GPI68" s="240"/>
      <c r="GPJ68" s="240"/>
      <c r="GPK68" s="240"/>
      <c r="GPL68" s="240"/>
      <c r="GPM68" s="240"/>
      <c r="GPN68" s="240"/>
      <c r="GPO68" s="240"/>
      <c r="GPP68" s="240"/>
      <c r="GPQ68" s="240"/>
      <c r="GPR68" s="240"/>
      <c r="GPS68" s="240"/>
      <c r="GPT68" s="240"/>
      <c r="GPU68" s="240"/>
      <c r="GPV68" s="240"/>
      <c r="GPW68" s="240"/>
      <c r="GPX68" s="240"/>
      <c r="GPY68" s="240"/>
      <c r="GPZ68" s="240"/>
      <c r="GQA68" s="240"/>
      <c r="GQB68" s="240"/>
      <c r="GQC68" s="240"/>
      <c r="GQD68" s="240"/>
      <c r="GQE68" s="240"/>
      <c r="GQF68" s="240"/>
      <c r="GQG68" s="240"/>
      <c r="GQH68" s="240"/>
      <c r="GQI68" s="240"/>
      <c r="GQJ68" s="240"/>
      <c r="GQK68" s="240"/>
      <c r="GQL68" s="240"/>
      <c r="GQM68" s="240"/>
      <c r="GQN68" s="240"/>
      <c r="GQO68" s="240"/>
      <c r="GQP68" s="240"/>
      <c r="GQQ68" s="240"/>
      <c r="GQR68" s="240"/>
      <c r="GQS68" s="240"/>
      <c r="GQT68" s="240"/>
      <c r="GQU68" s="240"/>
      <c r="GQV68" s="240"/>
      <c r="GQW68" s="240"/>
      <c r="GQX68" s="240"/>
      <c r="GQY68" s="240"/>
      <c r="GQZ68" s="240"/>
      <c r="GRA68" s="240"/>
      <c r="GRB68" s="240"/>
      <c r="GRC68" s="240"/>
      <c r="GRD68" s="240"/>
      <c r="GRE68" s="240"/>
      <c r="GRF68" s="240"/>
      <c r="GRG68" s="240"/>
      <c r="GRH68" s="240"/>
      <c r="GRI68" s="240"/>
      <c r="GRJ68" s="240"/>
      <c r="GRK68" s="240"/>
      <c r="GRL68" s="240"/>
      <c r="GRM68" s="240"/>
      <c r="GRN68" s="240"/>
      <c r="GRO68" s="240"/>
      <c r="GRP68" s="240"/>
      <c r="GRQ68" s="240"/>
      <c r="GRR68" s="240"/>
      <c r="GRS68" s="240"/>
      <c r="GRT68" s="240"/>
      <c r="GRU68" s="240"/>
      <c r="GRV68" s="240"/>
      <c r="GRW68" s="240"/>
      <c r="GRX68" s="240"/>
      <c r="GRY68" s="240"/>
      <c r="GRZ68" s="240"/>
      <c r="GSA68" s="240"/>
      <c r="GSB68" s="240"/>
      <c r="GSC68" s="240"/>
      <c r="GSD68" s="240"/>
      <c r="GSE68" s="240"/>
      <c r="GSF68" s="240"/>
      <c r="GSG68" s="240"/>
      <c r="GSH68" s="240"/>
      <c r="GSI68" s="240"/>
      <c r="GSJ68" s="240"/>
      <c r="GSK68" s="240"/>
      <c r="GSL68" s="240"/>
      <c r="GSM68" s="240"/>
      <c r="GSN68" s="240"/>
      <c r="GSO68" s="240"/>
      <c r="GSP68" s="240"/>
      <c r="GSQ68" s="240"/>
      <c r="GSR68" s="240"/>
      <c r="GSS68" s="240"/>
      <c r="GST68" s="240"/>
      <c r="GSU68" s="240"/>
      <c r="GSV68" s="240"/>
      <c r="GSW68" s="240"/>
      <c r="GSX68" s="240"/>
      <c r="GSY68" s="240"/>
      <c r="GSZ68" s="240"/>
      <c r="GTA68" s="240"/>
      <c r="GTB68" s="240"/>
      <c r="GTC68" s="240"/>
      <c r="GTD68" s="240"/>
      <c r="GTE68" s="240"/>
      <c r="GTF68" s="240"/>
      <c r="GTG68" s="240"/>
      <c r="GTH68" s="240"/>
      <c r="GTI68" s="240"/>
      <c r="GTJ68" s="240"/>
      <c r="GTK68" s="240"/>
      <c r="GTL68" s="240"/>
      <c r="GTM68" s="240"/>
      <c r="GTN68" s="240"/>
      <c r="GTO68" s="240"/>
      <c r="GTP68" s="240"/>
      <c r="GTQ68" s="240"/>
      <c r="GTR68" s="240"/>
      <c r="GTS68" s="240"/>
      <c r="GTT68" s="240"/>
      <c r="GTU68" s="240"/>
      <c r="GTV68" s="240"/>
      <c r="GTW68" s="240"/>
      <c r="GTX68" s="240"/>
      <c r="GTY68" s="240"/>
      <c r="GTZ68" s="240"/>
      <c r="GUA68" s="240"/>
      <c r="GUB68" s="240"/>
      <c r="GUC68" s="240"/>
      <c r="GUD68" s="240"/>
      <c r="GUE68" s="240"/>
      <c r="GUF68" s="240"/>
      <c r="GUG68" s="240"/>
      <c r="GUH68" s="240"/>
      <c r="GUI68" s="240"/>
      <c r="GUJ68" s="240"/>
      <c r="GUK68" s="240"/>
      <c r="GUL68" s="240"/>
      <c r="GUM68" s="240"/>
      <c r="GUN68" s="240"/>
      <c r="GUO68" s="240"/>
      <c r="GUP68" s="240"/>
      <c r="GUQ68" s="240"/>
      <c r="GUR68" s="240"/>
      <c r="GUS68" s="240"/>
      <c r="GUT68" s="240"/>
      <c r="GUU68" s="240"/>
      <c r="GUV68" s="240"/>
      <c r="GUW68" s="240"/>
      <c r="GUX68" s="240"/>
      <c r="GUY68" s="240"/>
      <c r="GUZ68" s="240"/>
      <c r="GVA68" s="240"/>
      <c r="GVB68" s="240"/>
      <c r="GVC68" s="240"/>
      <c r="GVD68" s="240"/>
      <c r="GVE68" s="240"/>
      <c r="GVF68" s="240"/>
      <c r="GVG68" s="240"/>
      <c r="GVH68" s="240"/>
      <c r="GVI68" s="240"/>
      <c r="GVJ68" s="240"/>
      <c r="GVK68" s="240"/>
      <c r="GVL68" s="240"/>
      <c r="GVM68" s="240"/>
      <c r="GVN68" s="240"/>
      <c r="GVO68" s="240"/>
      <c r="GVP68" s="240"/>
      <c r="GVQ68" s="240"/>
      <c r="GVR68" s="240"/>
      <c r="GVS68" s="240"/>
      <c r="GVT68" s="240"/>
      <c r="GVU68" s="240"/>
      <c r="GVV68" s="240"/>
      <c r="GVW68" s="240"/>
      <c r="GVX68" s="240"/>
      <c r="GVY68" s="240"/>
      <c r="GVZ68" s="240"/>
      <c r="GWA68" s="240"/>
      <c r="GWB68" s="240"/>
      <c r="GWC68" s="240"/>
      <c r="GWD68" s="240"/>
      <c r="GWE68" s="240"/>
      <c r="GWF68" s="240"/>
      <c r="GWG68" s="240"/>
      <c r="GWH68" s="240"/>
      <c r="GWI68" s="240"/>
      <c r="GWJ68" s="240"/>
      <c r="GWK68" s="240"/>
      <c r="GWL68" s="240"/>
      <c r="GWM68" s="240"/>
      <c r="GWN68" s="240"/>
      <c r="GWO68" s="240"/>
      <c r="GWP68" s="240"/>
      <c r="GWQ68" s="240"/>
      <c r="GWR68" s="240"/>
      <c r="GWS68" s="240"/>
      <c r="GWT68" s="240"/>
      <c r="GWU68" s="240"/>
      <c r="GWV68" s="240"/>
      <c r="GWW68" s="240"/>
      <c r="GWX68" s="240"/>
      <c r="GWY68" s="240"/>
      <c r="GWZ68" s="240"/>
      <c r="GXA68" s="240"/>
      <c r="GXB68" s="240"/>
      <c r="GXC68" s="240"/>
      <c r="GXD68" s="240"/>
      <c r="GXE68" s="240"/>
      <c r="GXF68" s="240"/>
      <c r="GXG68" s="240"/>
      <c r="GXH68" s="240"/>
      <c r="GXI68" s="240"/>
      <c r="GXJ68" s="240"/>
      <c r="GXK68" s="240"/>
      <c r="GXL68" s="240"/>
      <c r="GXM68" s="240"/>
      <c r="GXN68" s="240"/>
      <c r="GXO68" s="240"/>
      <c r="GXP68" s="240"/>
      <c r="GXQ68" s="240"/>
      <c r="GXR68" s="240"/>
      <c r="GXS68" s="240"/>
      <c r="GXT68" s="240"/>
      <c r="GXU68" s="240"/>
      <c r="GXV68" s="240"/>
      <c r="GXW68" s="240"/>
      <c r="GXX68" s="240"/>
      <c r="GXY68" s="240"/>
      <c r="GXZ68" s="240"/>
      <c r="GYA68" s="240"/>
      <c r="GYB68" s="240"/>
      <c r="GYC68" s="240"/>
      <c r="GYD68" s="240"/>
      <c r="GYE68" s="240"/>
      <c r="GYF68" s="240"/>
      <c r="GYG68" s="240"/>
      <c r="GYH68" s="240"/>
      <c r="GYI68" s="240"/>
      <c r="GYJ68" s="240"/>
      <c r="GYK68" s="240"/>
      <c r="GYL68" s="240"/>
      <c r="GYM68" s="240"/>
      <c r="GYN68" s="240"/>
      <c r="GYO68" s="240"/>
      <c r="GYP68" s="240"/>
      <c r="GYQ68" s="240"/>
      <c r="GYR68" s="240"/>
      <c r="GYS68" s="240"/>
      <c r="GYT68" s="240"/>
      <c r="GYU68" s="240"/>
      <c r="GYV68" s="240"/>
      <c r="GYW68" s="240"/>
      <c r="GYX68" s="240"/>
      <c r="GYY68" s="240"/>
      <c r="GYZ68" s="240"/>
      <c r="GZA68" s="240"/>
      <c r="GZB68" s="240"/>
      <c r="GZC68" s="240"/>
      <c r="GZD68" s="240"/>
      <c r="GZE68" s="240"/>
      <c r="GZF68" s="240"/>
      <c r="GZG68" s="240"/>
      <c r="GZH68" s="240"/>
      <c r="GZI68" s="240"/>
      <c r="GZJ68" s="240"/>
      <c r="GZK68" s="240"/>
      <c r="GZL68" s="240"/>
      <c r="GZM68" s="240"/>
      <c r="GZN68" s="240"/>
      <c r="GZO68" s="240"/>
      <c r="GZP68" s="240"/>
      <c r="GZQ68" s="240"/>
      <c r="GZR68" s="240"/>
      <c r="GZS68" s="240"/>
      <c r="GZT68" s="240"/>
      <c r="GZU68" s="240"/>
      <c r="GZV68" s="240"/>
      <c r="GZW68" s="240"/>
      <c r="GZX68" s="240"/>
      <c r="GZY68" s="240"/>
      <c r="GZZ68" s="240"/>
      <c r="HAA68" s="240"/>
      <c r="HAB68" s="240"/>
      <c r="HAC68" s="240"/>
      <c r="HAD68" s="240"/>
      <c r="HAE68" s="240"/>
      <c r="HAF68" s="240"/>
      <c r="HAG68" s="240"/>
      <c r="HAH68" s="240"/>
      <c r="HAI68" s="240"/>
      <c r="HAJ68" s="240"/>
      <c r="HAK68" s="240"/>
      <c r="HAL68" s="240"/>
      <c r="HAM68" s="240"/>
      <c r="HAN68" s="240"/>
      <c r="HAO68" s="240"/>
      <c r="HAP68" s="240"/>
      <c r="HAQ68" s="240"/>
      <c r="HAR68" s="240"/>
      <c r="HAS68" s="240"/>
      <c r="HAT68" s="240"/>
      <c r="HAU68" s="240"/>
      <c r="HAV68" s="240"/>
      <c r="HAW68" s="240"/>
      <c r="HAX68" s="240"/>
      <c r="HAY68" s="240"/>
      <c r="HAZ68" s="240"/>
      <c r="HBA68" s="240"/>
      <c r="HBB68" s="240"/>
      <c r="HBC68" s="240"/>
      <c r="HBD68" s="240"/>
      <c r="HBE68" s="240"/>
      <c r="HBF68" s="240"/>
      <c r="HBG68" s="240"/>
      <c r="HBH68" s="240"/>
      <c r="HBI68" s="240"/>
      <c r="HBJ68" s="240"/>
      <c r="HBK68" s="240"/>
      <c r="HBL68" s="240"/>
      <c r="HBM68" s="240"/>
      <c r="HBN68" s="240"/>
      <c r="HBO68" s="240"/>
      <c r="HBP68" s="240"/>
      <c r="HBQ68" s="240"/>
      <c r="HBR68" s="240"/>
      <c r="HBS68" s="240"/>
      <c r="HBT68" s="240"/>
      <c r="HBU68" s="240"/>
      <c r="HBV68" s="240"/>
      <c r="HBW68" s="240"/>
      <c r="HBX68" s="240"/>
      <c r="HBY68" s="240"/>
      <c r="HBZ68" s="240"/>
      <c r="HCA68" s="240"/>
      <c r="HCB68" s="240"/>
      <c r="HCC68" s="240"/>
      <c r="HCD68" s="240"/>
      <c r="HCE68" s="240"/>
      <c r="HCF68" s="240"/>
      <c r="HCG68" s="240"/>
      <c r="HCH68" s="240"/>
      <c r="HCI68" s="240"/>
      <c r="HCJ68" s="240"/>
      <c r="HCK68" s="240"/>
      <c r="HCL68" s="240"/>
      <c r="HCM68" s="240"/>
      <c r="HCN68" s="240"/>
      <c r="HCO68" s="240"/>
      <c r="HCP68" s="240"/>
      <c r="HCQ68" s="240"/>
      <c r="HCR68" s="240"/>
      <c r="HCS68" s="240"/>
      <c r="HCT68" s="240"/>
      <c r="HCU68" s="240"/>
      <c r="HCV68" s="240"/>
      <c r="HCW68" s="240"/>
      <c r="HCX68" s="240"/>
      <c r="HCY68" s="240"/>
      <c r="HCZ68" s="240"/>
      <c r="HDA68" s="240"/>
      <c r="HDB68" s="240"/>
      <c r="HDC68" s="240"/>
      <c r="HDD68" s="240"/>
      <c r="HDE68" s="240"/>
      <c r="HDF68" s="240"/>
      <c r="HDG68" s="240"/>
      <c r="HDH68" s="240"/>
      <c r="HDI68" s="240"/>
      <c r="HDJ68" s="240"/>
      <c r="HDK68" s="240"/>
      <c r="HDL68" s="240"/>
      <c r="HDM68" s="240"/>
      <c r="HDN68" s="240"/>
      <c r="HDO68" s="240"/>
      <c r="HDP68" s="240"/>
      <c r="HDQ68" s="240"/>
      <c r="HDR68" s="240"/>
      <c r="HDS68" s="240"/>
      <c r="HDT68" s="240"/>
      <c r="HDU68" s="240"/>
      <c r="HDV68" s="240"/>
      <c r="HDW68" s="240"/>
      <c r="HDX68" s="240"/>
      <c r="HDY68" s="240"/>
      <c r="HDZ68" s="240"/>
      <c r="HEA68" s="240"/>
      <c r="HEB68" s="240"/>
      <c r="HEC68" s="240"/>
      <c r="HED68" s="240"/>
      <c r="HEE68" s="240"/>
      <c r="HEF68" s="240"/>
      <c r="HEG68" s="240"/>
      <c r="HEH68" s="240"/>
      <c r="HEI68" s="240"/>
      <c r="HEJ68" s="240"/>
      <c r="HEK68" s="240"/>
      <c r="HEL68" s="240"/>
      <c r="HEM68" s="240"/>
      <c r="HEN68" s="240"/>
      <c r="HEO68" s="240"/>
      <c r="HEP68" s="240"/>
      <c r="HEQ68" s="240"/>
      <c r="HER68" s="240"/>
      <c r="HES68" s="240"/>
      <c r="HET68" s="240"/>
      <c r="HEU68" s="240"/>
      <c r="HEV68" s="240"/>
      <c r="HEW68" s="240"/>
      <c r="HEX68" s="240"/>
      <c r="HEY68" s="240"/>
      <c r="HEZ68" s="240"/>
      <c r="HFA68" s="240"/>
      <c r="HFB68" s="240"/>
      <c r="HFC68" s="240"/>
      <c r="HFD68" s="240"/>
      <c r="HFE68" s="240"/>
      <c r="HFF68" s="240"/>
      <c r="HFG68" s="240"/>
      <c r="HFH68" s="240"/>
      <c r="HFI68" s="240"/>
      <c r="HFJ68" s="240"/>
      <c r="HFK68" s="240"/>
      <c r="HFL68" s="240"/>
      <c r="HFM68" s="240"/>
      <c r="HFN68" s="240"/>
      <c r="HFO68" s="240"/>
      <c r="HFP68" s="240"/>
      <c r="HFQ68" s="240"/>
      <c r="HFR68" s="240"/>
      <c r="HFS68" s="240"/>
      <c r="HFT68" s="240"/>
      <c r="HFU68" s="240"/>
      <c r="HFV68" s="240"/>
      <c r="HFW68" s="240"/>
      <c r="HFX68" s="240"/>
      <c r="HFY68" s="240"/>
      <c r="HFZ68" s="240"/>
      <c r="HGA68" s="240"/>
      <c r="HGB68" s="240"/>
      <c r="HGC68" s="240"/>
      <c r="HGD68" s="240"/>
      <c r="HGE68" s="240"/>
      <c r="HGF68" s="240"/>
      <c r="HGG68" s="240"/>
      <c r="HGH68" s="240"/>
      <c r="HGI68" s="240"/>
      <c r="HGJ68" s="240"/>
      <c r="HGK68" s="240"/>
      <c r="HGL68" s="240"/>
      <c r="HGM68" s="240"/>
      <c r="HGN68" s="240"/>
      <c r="HGO68" s="240"/>
      <c r="HGP68" s="240"/>
      <c r="HGQ68" s="240"/>
      <c r="HGR68" s="240"/>
      <c r="HGS68" s="240"/>
      <c r="HGT68" s="240"/>
      <c r="HGU68" s="240"/>
      <c r="HGV68" s="240"/>
      <c r="HGW68" s="240"/>
      <c r="HGX68" s="240"/>
      <c r="HGY68" s="240"/>
      <c r="HGZ68" s="240"/>
      <c r="HHA68" s="240"/>
      <c r="HHB68" s="240"/>
      <c r="HHC68" s="240"/>
      <c r="HHD68" s="240"/>
      <c r="HHE68" s="240"/>
      <c r="HHF68" s="240"/>
      <c r="HHG68" s="240"/>
      <c r="HHH68" s="240"/>
      <c r="HHI68" s="240"/>
      <c r="HHJ68" s="240"/>
      <c r="HHK68" s="240"/>
      <c r="HHL68" s="240"/>
      <c r="HHM68" s="240"/>
      <c r="HHN68" s="240"/>
      <c r="HHO68" s="240"/>
      <c r="HHP68" s="240"/>
      <c r="HHQ68" s="240"/>
      <c r="HHR68" s="240"/>
      <c r="HHS68" s="240"/>
      <c r="HHT68" s="240"/>
      <c r="HHU68" s="240"/>
      <c r="HHV68" s="240"/>
      <c r="HHW68" s="240"/>
      <c r="HHX68" s="240"/>
      <c r="HHY68" s="240"/>
      <c r="HHZ68" s="240"/>
      <c r="HIA68" s="240"/>
      <c r="HIB68" s="240"/>
      <c r="HIC68" s="240"/>
      <c r="HID68" s="240"/>
      <c r="HIE68" s="240"/>
      <c r="HIF68" s="240"/>
      <c r="HIG68" s="240"/>
      <c r="HIH68" s="240"/>
      <c r="HII68" s="240"/>
      <c r="HIJ68" s="240"/>
      <c r="HIK68" s="240"/>
      <c r="HIL68" s="240"/>
      <c r="HIM68" s="240"/>
      <c r="HIN68" s="240"/>
      <c r="HIO68" s="240"/>
      <c r="HIP68" s="240"/>
      <c r="HIQ68" s="240"/>
      <c r="HIR68" s="240"/>
      <c r="HIS68" s="240"/>
      <c r="HIT68" s="240"/>
      <c r="HIU68" s="240"/>
      <c r="HIV68" s="240"/>
      <c r="HIW68" s="240"/>
      <c r="HIX68" s="240"/>
      <c r="HIY68" s="240"/>
      <c r="HIZ68" s="240"/>
      <c r="HJA68" s="240"/>
      <c r="HJB68" s="240"/>
      <c r="HJC68" s="240"/>
      <c r="HJD68" s="240"/>
      <c r="HJE68" s="240"/>
      <c r="HJF68" s="240"/>
      <c r="HJG68" s="240"/>
      <c r="HJH68" s="240"/>
      <c r="HJI68" s="240"/>
      <c r="HJJ68" s="240"/>
      <c r="HJK68" s="240"/>
      <c r="HJL68" s="240"/>
      <c r="HJM68" s="240"/>
      <c r="HJN68" s="240"/>
      <c r="HJO68" s="240"/>
      <c r="HJP68" s="240"/>
      <c r="HJQ68" s="240"/>
      <c r="HJR68" s="240"/>
      <c r="HJS68" s="240"/>
      <c r="HJT68" s="240"/>
      <c r="HJU68" s="240"/>
      <c r="HJV68" s="240"/>
      <c r="HJW68" s="240"/>
      <c r="HJX68" s="240"/>
      <c r="HJY68" s="240"/>
      <c r="HJZ68" s="240"/>
      <c r="HKA68" s="240"/>
      <c r="HKB68" s="240"/>
      <c r="HKC68" s="240"/>
      <c r="HKD68" s="240"/>
      <c r="HKE68" s="240"/>
      <c r="HKF68" s="240"/>
      <c r="HKG68" s="240"/>
      <c r="HKH68" s="240"/>
      <c r="HKI68" s="240"/>
      <c r="HKJ68" s="240"/>
      <c r="HKK68" s="240"/>
      <c r="HKL68" s="240"/>
      <c r="HKM68" s="240"/>
      <c r="HKN68" s="240"/>
      <c r="HKO68" s="240"/>
      <c r="HKP68" s="240"/>
      <c r="HKQ68" s="240"/>
      <c r="HKR68" s="240"/>
      <c r="HKS68" s="240"/>
      <c r="HKT68" s="240"/>
      <c r="HKU68" s="240"/>
      <c r="HKV68" s="240"/>
      <c r="HKW68" s="240"/>
      <c r="HKX68" s="240"/>
      <c r="HKY68" s="240"/>
      <c r="HKZ68" s="240"/>
      <c r="HLA68" s="240"/>
      <c r="HLB68" s="240"/>
      <c r="HLC68" s="240"/>
      <c r="HLD68" s="240"/>
      <c r="HLE68" s="240"/>
      <c r="HLF68" s="240"/>
      <c r="HLG68" s="240"/>
      <c r="HLH68" s="240"/>
      <c r="HLI68" s="240"/>
      <c r="HLJ68" s="240"/>
      <c r="HLK68" s="240"/>
      <c r="HLL68" s="240"/>
      <c r="HLM68" s="240"/>
      <c r="HLN68" s="240"/>
      <c r="HLO68" s="240"/>
      <c r="HLP68" s="240"/>
      <c r="HLQ68" s="240"/>
      <c r="HLR68" s="240"/>
      <c r="HLS68" s="240"/>
      <c r="HLT68" s="240"/>
      <c r="HLU68" s="240"/>
      <c r="HLV68" s="240"/>
      <c r="HLW68" s="240"/>
      <c r="HLX68" s="240"/>
      <c r="HLY68" s="240"/>
      <c r="HLZ68" s="240"/>
      <c r="HMA68" s="240"/>
      <c r="HMB68" s="240"/>
      <c r="HMC68" s="240"/>
      <c r="HMD68" s="240"/>
      <c r="HME68" s="240"/>
      <c r="HMF68" s="240"/>
      <c r="HMG68" s="240"/>
      <c r="HMH68" s="240"/>
      <c r="HMI68" s="240"/>
      <c r="HMJ68" s="240"/>
      <c r="HMK68" s="240"/>
      <c r="HML68" s="240"/>
      <c r="HMM68" s="240"/>
      <c r="HMN68" s="240"/>
      <c r="HMO68" s="240"/>
      <c r="HMP68" s="240"/>
      <c r="HMQ68" s="240"/>
      <c r="HMR68" s="240"/>
      <c r="HMS68" s="240"/>
      <c r="HMT68" s="240"/>
      <c r="HMU68" s="240"/>
      <c r="HMV68" s="240"/>
      <c r="HMW68" s="240"/>
      <c r="HMX68" s="240"/>
      <c r="HMY68" s="240"/>
      <c r="HMZ68" s="240"/>
      <c r="HNA68" s="240"/>
      <c r="HNB68" s="240"/>
      <c r="HNC68" s="240"/>
      <c r="HND68" s="240"/>
      <c r="HNE68" s="240"/>
      <c r="HNF68" s="240"/>
      <c r="HNG68" s="240"/>
      <c r="HNH68" s="240"/>
      <c r="HNI68" s="240"/>
      <c r="HNJ68" s="240"/>
      <c r="HNK68" s="240"/>
      <c r="HNL68" s="240"/>
      <c r="HNM68" s="240"/>
      <c r="HNN68" s="240"/>
      <c r="HNO68" s="240"/>
      <c r="HNP68" s="240"/>
      <c r="HNQ68" s="240"/>
      <c r="HNR68" s="240"/>
      <c r="HNS68" s="240"/>
      <c r="HNT68" s="240"/>
      <c r="HNU68" s="240"/>
      <c r="HNV68" s="240"/>
      <c r="HNW68" s="240"/>
      <c r="HNX68" s="240"/>
      <c r="HNY68" s="240"/>
      <c r="HNZ68" s="240"/>
      <c r="HOA68" s="240"/>
      <c r="HOB68" s="240"/>
      <c r="HOC68" s="240"/>
      <c r="HOD68" s="240"/>
      <c r="HOE68" s="240"/>
      <c r="HOF68" s="240"/>
      <c r="HOG68" s="240"/>
      <c r="HOH68" s="240"/>
      <c r="HOI68" s="240"/>
      <c r="HOJ68" s="240"/>
      <c r="HOK68" s="240"/>
      <c r="HOL68" s="240"/>
      <c r="HOM68" s="240"/>
      <c r="HON68" s="240"/>
      <c r="HOO68" s="240"/>
      <c r="HOP68" s="240"/>
      <c r="HOQ68" s="240"/>
      <c r="HOR68" s="240"/>
      <c r="HOS68" s="240"/>
      <c r="HOT68" s="240"/>
      <c r="HOU68" s="240"/>
      <c r="HOV68" s="240"/>
      <c r="HOW68" s="240"/>
      <c r="HOX68" s="240"/>
      <c r="HOY68" s="240"/>
      <c r="HOZ68" s="240"/>
      <c r="HPA68" s="240"/>
      <c r="HPB68" s="240"/>
      <c r="HPC68" s="240"/>
      <c r="HPD68" s="240"/>
      <c r="HPE68" s="240"/>
      <c r="HPF68" s="240"/>
      <c r="HPG68" s="240"/>
      <c r="HPH68" s="240"/>
      <c r="HPI68" s="240"/>
      <c r="HPJ68" s="240"/>
      <c r="HPK68" s="240"/>
      <c r="HPL68" s="240"/>
      <c r="HPM68" s="240"/>
      <c r="HPN68" s="240"/>
      <c r="HPO68" s="240"/>
      <c r="HPP68" s="240"/>
      <c r="HPQ68" s="240"/>
      <c r="HPR68" s="240"/>
      <c r="HPS68" s="240"/>
      <c r="HPT68" s="240"/>
      <c r="HPU68" s="240"/>
      <c r="HPV68" s="240"/>
      <c r="HPW68" s="240"/>
      <c r="HPX68" s="240"/>
      <c r="HPY68" s="240"/>
      <c r="HPZ68" s="240"/>
      <c r="HQA68" s="240"/>
      <c r="HQB68" s="240"/>
      <c r="HQC68" s="240"/>
      <c r="HQD68" s="240"/>
      <c r="HQE68" s="240"/>
      <c r="HQF68" s="240"/>
      <c r="HQG68" s="240"/>
      <c r="HQH68" s="240"/>
      <c r="HQI68" s="240"/>
      <c r="HQJ68" s="240"/>
      <c r="HQK68" s="240"/>
      <c r="HQL68" s="240"/>
      <c r="HQM68" s="240"/>
      <c r="HQN68" s="240"/>
      <c r="HQO68" s="240"/>
      <c r="HQP68" s="240"/>
      <c r="HQQ68" s="240"/>
      <c r="HQR68" s="240"/>
      <c r="HQS68" s="240"/>
      <c r="HQT68" s="240"/>
      <c r="HQU68" s="240"/>
      <c r="HQV68" s="240"/>
      <c r="HQW68" s="240"/>
      <c r="HQX68" s="240"/>
      <c r="HQY68" s="240"/>
      <c r="HQZ68" s="240"/>
      <c r="HRA68" s="240"/>
      <c r="HRB68" s="240"/>
      <c r="HRC68" s="240"/>
      <c r="HRD68" s="240"/>
      <c r="HRE68" s="240"/>
      <c r="HRF68" s="240"/>
      <c r="HRG68" s="240"/>
      <c r="HRH68" s="240"/>
      <c r="HRI68" s="240"/>
      <c r="HRJ68" s="240"/>
      <c r="HRK68" s="240"/>
      <c r="HRL68" s="240"/>
      <c r="HRM68" s="240"/>
      <c r="HRN68" s="240"/>
      <c r="HRO68" s="240"/>
      <c r="HRP68" s="240"/>
      <c r="HRQ68" s="240"/>
      <c r="HRR68" s="240"/>
      <c r="HRS68" s="240"/>
      <c r="HRT68" s="240"/>
      <c r="HRU68" s="240"/>
      <c r="HRV68" s="240"/>
      <c r="HRW68" s="240"/>
      <c r="HRX68" s="240"/>
      <c r="HRY68" s="240"/>
      <c r="HRZ68" s="240"/>
      <c r="HSA68" s="240"/>
      <c r="HSB68" s="240"/>
      <c r="HSC68" s="240"/>
      <c r="HSD68" s="240"/>
      <c r="HSE68" s="240"/>
      <c r="HSF68" s="240"/>
      <c r="HSG68" s="240"/>
      <c r="HSH68" s="240"/>
      <c r="HSI68" s="240"/>
      <c r="HSJ68" s="240"/>
      <c r="HSK68" s="240"/>
      <c r="HSL68" s="240"/>
      <c r="HSM68" s="240"/>
      <c r="HSN68" s="240"/>
      <c r="HSO68" s="240"/>
      <c r="HSP68" s="240"/>
      <c r="HSQ68" s="240"/>
      <c r="HSR68" s="240"/>
      <c r="HSS68" s="240"/>
      <c r="HST68" s="240"/>
      <c r="HSU68" s="240"/>
      <c r="HSV68" s="240"/>
      <c r="HSW68" s="240"/>
      <c r="HSX68" s="240"/>
      <c r="HSY68" s="240"/>
      <c r="HSZ68" s="240"/>
      <c r="HTA68" s="240"/>
      <c r="HTB68" s="240"/>
      <c r="HTC68" s="240"/>
      <c r="HTD68" s="240"/>
      <c r="HTE68" s="240"/>
      <c r="HTF68" s="240"/>
      <c r="HTG68" s="240"/>
      <c r="HTH68" s="240"/>
      <c r="HTI68" s="240"/>
      <c r="HTJ68" s="240"/>
      <c r="HTK68" s="240"/>
      <c r="HTL68" s="240"/>
      <c r="HTM68" s="240"/>
      <c r="HTN68" s="240"/>
      <c r="HTO68" s="240"/>
      <c r="HTP68" s="240"/>
      <c r="HTQ68" s="240"/>
      <c r="HTR68" s="240"/>
      <c r="HTS68" s="240"/>
      <c r="HTT68" s="240"/>
      <c r="HTU68" s="240"/>
      <c r="HTV68" s="240"/>
      <c r="HTW68" s="240"/>
      <c r="HTX68" s="240"/>
      <c r="HTY68" s="240"/>
      <c r="HTZ68" s="240"/>
      <c r="HUA68" s="240"/>
      <c r="HUB68" s="240"/>
      <c r="HUC68" s="240"/>
      <c r="HUD68" s="240"/>
      <c r="HUE68" s="240"/>
      <c r="HUF68" s="240"/>
      <c r="HUG68" s="240"/>
      <c r="HUH68" s="240"/>
      <c r="HUI68" s="240"/>
      <c r="HUJ68" s="240"/>
      <c r="HUK68" s="240"/>
      <c r="HUL68" s="240"/>
      <c r="HUM68" s="240"/>
      <c r="HUN68" s="240"/>
      <c r="HUO68" s="240"/>
      <c r="HUP68" s="240"/>
      <c r="HUQ68" s="240"/>
      <c r="HUR68" s="240"/>
      <c r="HUS68" s="240"/>
      <c r="HUT68" s="240"/>
      <c r="HUU68" s="240"/>
      <c r="HUV68" s="240"/>
      <c r="HUW68" s="240"/>
      <c r="HUX68" s="240"/>
      <c r="HUY68" s="240"/>
      <c r="HUZ68" s="240"/>
      <c r="HVA68" s="240"/>
      <c r="HVB68" s="240"/>
      <c r="HVC68" s="240"/>
      <c r="HVD68" s="240"/>
      <c r="HVE68" s="240"/>
      <c r="HVF68" s="240"/>
      <c r="HVG68" s="240"/>
      <c r="HVH68" s="240"/>
      <c r="HVI68" s="240"/>
      <c r="HVJ68" s="240"/>
      <c r="HVK68" s="240"/>
      <c r="HVL68" s="240"/>
      <c r="HVM68" s="240"/>
      <c r="HVN68" s="240"/>
      <c r="HVO68" s="240"/>
      <c r="HVP68" s="240"/>
      <c r="HVQ68" s="240"/>
      <c r="HVR68" s="240"/>
      <c r="HVS68" s="240"/>
      <c r="HVT68" s="240"/>
      <c r="HVU68" s="240"/>
      <c r="HVV68" s="240"/>
      <c r="HVW68" s="240"/>
      <c r="HVX68" s="240"/>
      <c r="HVY68" s="240"/>
      <c r="HVZ68" s="240"/>
      <c r="HWA68" s="240"/>
      <c r="HWB68" s="240"/>
      <c r="HWC68" s="240"/>
      <c r="HWD68" s="240"/>
      <c r="HWE68" s="240"/>
      <c r="HWF68" s="240"/>
      <c r="HWG68" s="240"/>
      <c r="HWH68" s="240"/>
      <c r="HWI68" s="240"/>
      <c r="HWJ68" s="240"/>
      <c r="HWK68" s="240"/>
      <c r="HWL68" s="240"/>
      <c r="HWM68" s="240"/>
      <c r="HWN68" s="240"/>
      <c r="HWO68" s="240"/>
      <c r="HWP68" s="240"/>
      <c r="HWQ68" s="240"/>
      <c r="HWR68" s="240"/>
      <c r="HWS68" s="240"/>
      <c r="HWT68" s="240"/>
      <c r="HWU68" s="240"/>
      <c r="HWV68" s="240"/>
      <c r="HWW68" s="240"/>
      <c r="HWX68" s="240"/>
      <c r="HWY68" s="240"/>
      <c r="HWZ68" s="240"/>
      <c r="HXA68" s="240"/>
      <c r="HXB68" s="240"/>
      <c r="HXC68" s="240"/>
      <c r="HXD68" s="240"/>
      <c r="HXE68" s="240"/>
      <c r="HXF68" s="240"/>
      <c r="HXG68" s="240"/>
      <c r="HXH68" s="240"/>
      <c r="HXI68" s="240"/>
      <c r="HXJ68" s="240"/>
      <c r="HXK68" s="240"/>
      <c r="HXL68" s="240"/>
      <c r="HXM68" s="240"/>
      <c r="HXN68" s="240"/>
      <c r="HXO68" s="240"/>
      <c r="HXP68" s="240"/>
      <c r="HXQ68" s="240"/>
      <c r="HXR68" s="240"/>
      <c r="HXS68" s="240"/>
      <c r="HXT68" s="240"/>
      <c r="HXU68" s="240"/>
      <c r="HXV68" s="240"/>
      <c r="HXW68" s="240"/>
      <c r="HXX68" s="240"/>
      <c r="HXY68" s="240"/>
      <c r="HXZ68" s="240"/>
      <c r="HYA68" s="240"/>
      <c r="HYB68" s="240"/>
      <c r="HYC68" s="240"/>
      <c r="HYD68" s="240"/>
      <c r="HYE68" s="240"/>
      <c r="HYF68" s="240"/>
      <c r="HYG68" s="240"/>
      <c r="HYH68" s="240"/>
      <c r="HYI68" s="240"/>
      <c r="HYJ68" s="240"/>
      <c r="HYK68" s="240"/>
      <c r="HYL68" s="240"/>
      <c r="HYM68" s="240"/>
      <c r="HYN68" s="240"/>
      <c r="HYO68" s="240"/>
      <c r="HYP68" s="240"/>
      <c r="HYQ68" s="240"/>
      <c r="HYR68" s="240"/>
      <c r="HYS68" s="240"/>
      <c r="HYT68" s="240"/>
      <c r="HYU68" s="240"/>
      <c r="HYV68" s="240"/>
      <c r="HYW68" s="240"/>
      <c r="HYX68" s="240"/>
      <c r="HYY68" s="240"/>
      <c r="HYZ68" s="240"/>
      <c r="HZA68" s="240"/>
      <c r="HZB68" s="240"/>
      <c r="HZC68" s="240"/>
      <c r="HZD68" s="240"/>
      <c r="HZE68" s="240"/>
      <c r="HZF68" s="240"/>
      <c r="HZG68" s="240"/>
      <c r="HZH68" s="240"/>
      <c r="HZI68" s="240"/>
      <c r="HZJ68" s="240"/>
      <c r="HZK68" s="240"/>
      <c r="HZL68" s="240"/>
      <c r="HZM68" s="240"/>
      <c r="HZN68" s="240"/>
      <c r="HZO68" s="240"/>
      <c r="HZP68" s="240"/>
      <c r="HZQ68" s="240"/>
      <c r="HZR68" s="240"/>
      <c r="HZS68" s="240"/>
      <c r="HZT68" s="240"/>
      <c r="HZU68" s="240"/>
      <c r="HZV68" s="240"/>
      <c r="HZW68" s="240"/>
      <c r="HZX68" s="240"/>
      <c r="HZY68" s="240"/>
      <c r="HZZ68" s="240"/>
      <c r="IAA68" s="240"/>
      <c r="IAB68" s="240"/>
      <c r="IAC68" s="240"/>
      <c r="IAD68" s="240"/>
      <c r="IAE68" s="240"/>
      <c r="IAF68" s="240"/>
      <c r="IAG68" s="240"/>
      <c r="IAH68" s="240"/>
      <c r="IAI68" s="240"/>
      <c r="IAJ68" s="240"/>
      <c r="IAK68" s="240"/>
      <c r="IAL68" s="240"/>
      <c r="IAM68" s="240"/>
      <c r="IAN68" s="240"/>
      <c r="IAO68" s="240"/>
      <c r="IAP68" s="240"/>
      <c r="IAQ68" s="240"/>
      <c r="IAR68" s="240"/>
      <c r="IAS68" s="240"/>
      <c r="IAT68" s="240"/>
      <c r="IAU68" s="240"/>
      <c r="IAV68" s="240"/>
      <c r="IAW68" s="240"/>
      <c r="IAX68" s="240"/>
      <c r="IAY68" s="240"/>
      <c r="IAZ68" s="240"/>
      <c r="IBA68" s="240"/>
      <c r="IBB68" s="240"/>
      <c r="IBC68" s="240"/>
      <c r="IBD68" s="240"/>
      <c r="IBE68" s="240"/>
      <c r="IBF68" s="240"/>
      <c r="IBG68" s="240"/>
      <c r="IBH68" s="240"/>
      <c r="IBI68" s="240"/>
      <c r="IBJ68" s="240"/>
      <c r="IBK68" s="240"/>
      <c r="IBL68" s="240"/>
      <c r="IBM68" s="240"/>
      <c r="IBN68" s="240"/>
      <c r="IBO68" s="240"/>
      <c r="IBP68" s="240"/>
      <c r="IBQ68" s="240"/>
      <c r="IBR68" s="240"/>
      <c r="IBS68" s="240"/>
      <c r="IBT68" s="240"/>
      <c r="IBU68" s="240"/>
      <c r="IBV68" s="240"/>
      <c r="IBW68" s="240"/>
      <c r="IBX68" s="240"/>
      <c r="IBY68" s="240"/>
      <c r="IBZ68" s="240"/>
      <c r="ICA68" s="240"/>
      <c r="ICB68" s="240"/>
      <c r="ICC68" s="240"/>
      <c r="ICD68" s="240"/>
      <c r="ICE68" s="240"/>
      <c r="ICF68" s="240"/>
      <c r="ICG68" s="240"/>
      <c r="ICH68" s="240"/>
      <c r="ICI68" s="240"/>
      <c r="ICJ68" s="240"/>
      <c r="ICK68" s="240"/>
      <c r="ICL68" s="240"/>
      <c r="ICM68" s="240"/>
      <c r="ICN68" s="240"/>
      <c r="ICO68" s="240"/>
      <c r="ICP68" s="240"/>
      <c r="ICQ68" s="240"/>
      <c r="ICR68" s="240"/>
      <c r="ICS68" s="240"/>
      <c r="ICT68" s="240"/>
      <c r="ICU68" s="240"/>
      <c r="ICV68" s="240"/>
      <c r="ICW68" s="240"/>
      <c r="ICX68" s="240"/>
      <c r="ICY68" s="240"/>
      <c r="ICZ68" s="240"/>
      <c r="IDA68" s="240"/>
      <c r="IDB68" s="240"/>
      <c r="IDC68" s="240"/>
      <c r="IDD68" s="240"/>
      <c r="IDE68" s="240"/>
      <c r="IDF68" s="240"/>
      <c r="IDG68" s="240"/>
      <c r="IDH68" s="240"/>
      <c r="IDI68" s="240"/>
      <c r="IDJ68" s="240"/>
      <c r="IDK68" s="240"/>
      <c r="IDL68" s="240"/>
      <c r="IDM68" s="240"/>
      <c r="IDN68" s="240"/>
      <c r="IDO68" s="240"/>
      <c r="IDP68" s="240"/>
      <c r="IDQ68" s="240"/>
      <c r="IDR68" s="240"/>
      <c r="IDS68" s="240"/>
      <c r="IDT68" s="240"/>
      <c r="IDU68" s="240"/>
      <c r="IDV68" s="240"/>
      <c r="IDW68" s="240"/>
      <c r="IDX68" s="240"/>
      <c r="IDY68" s="240"/>
      <c r="IDZ68" s="240"/>
      <c r="IEA68" s="240"/>
      <c r="IEB68" s="240"/>
      <c r="IEC68" s="240"/>
      <c r="IED68" s="240"/>
      <c r="IEE68" s="240"/>
      <c r="IEF68" s="240"/>
      <c r="IEG68" s="240"/>
      <c r="IEH68" s="240"/>
      <c r="IEI68" s="240"/>
      <c r="IEJ68" s="240"/>
      <c r="IEK68" s="240"/>
      <c r="IEL68" s="240"/>
      <c r="IEM68" s="240"/>
      <c r="IEN68" s="240"/>
      <c r="IEO68" s="240"/>
      <c r="IEP68" s="240"/>
      <c r="IEQ68" s="240"/>
      <c r="IER68" s="240"/>
      <c r="IES68" s="240"/>
      <c r="IET68" s="240"/>
      <c r="IEU68" s="240"/>
      <c r="IEV68" s="240"/>
      <c r="IEW68" s="240"/>
      <c r="IEX68" s="240"/>
      <c r="IEY68" s="240"/>
      <c r="IEZ68" s="240"/>
      <c r="IFA68" s="240"/>
      <c r="IFB68" s="240"/>
      <c r="IFC68" s="240"/>
      <c r="IFD68" s="240"/>
      <c r="IFE68" s="240"/>
      <c r="IFF68" s="240"/>
      <c r="IFG68" s="240"/>
      <c r="IFH68" s="240"/>
      <c r="IFI68" s="240"/>
      <c r="IFJ68" s="240"/>
      <c r="IFK68" s="240"/>
      <c r="IFL68" s="240"/>
      <c r="IFM68" s="240"/>
      <c r="IFN68" s="240"/>
      <c r="IFO68" s="240"/>
      <c r="IFP68" s="240"/>
      <c r="IFQ68" s="240"/>
      <c r="IFR68" s="240"/>
      <c r="IFS68" s="240"/>
      <c r="IFT68" s="240"/>
      <c r="IFU68" s="240"/>
      <c r="IFV68" s="240"/>
      <c r="IFW68" s="240"/>
      <c r="IFX68" s="240"/>
      <c r="IFY68" s="240"/>
      <c r="IFZ68" s="240"/>
      <c r="IGA68" s="240"/>
      <c r="IGB68" s="240"/>
      <c r="IGC68" s="240"/>
      <c r="IGD68" s="240"/>
      <c r="IGE68" s="240"/>
      <c r="IGF68" s="240"/>
      <c r="IGG68" s="240"/>
      <c r="IGH68" s="240"/>
      <c r="IGI68" s="240"/>
      <c r="IGJ68" s="240"/>
      <c r="IGK68" s="240"/>
      <c r="IGL68" s="240"/>
      <c r="IGM68" s="240"/>
      <c r="IGN68" s="240"/>
      <c r="IGO68" s="240"/>
      <c r="IGP68" s="240"/>
      <c r="IGQ68" s="240"/>
      <c r="IGR68" s="240"/>
      <c r="IGS68" s="240"/>
      <c r="IGT68" s="240"/>
      <c r="IGU68" s="240"/>
      <c r="IGV68" s="240"/>
      <c r="IGW68" s="240"/>
      <c r="IGX68" s="240"/>
      <c r="IGY68" s="240"/>
      <c r="IGZ68" s="240"/>
      <c r="IHA68" s="240"/>
      <c r="IHB68" s="240"/>
      <c r="IHC68" s="240"/>
      <c r="IHD68" s="240"/>
      <c r="IHE68" s="240"/>
      <c r="IHF68" s="240"/>
      <c r="IHG68" s="240"/>
      <c r="IHH68" s="240"/>
      <c r="IHI68" s="240"/>
      <c r="IHJ68" s="240"/>
      <c r="IHK68" s="240"/>
      <c r="IHL68" s="240"/>
      <c r="IHM68" s="240"/>
      <c r="IHN68" s="240"/>
      <c r="IHO68" s="240"/>
      <c r="IHP68" s="240"/>
      <c r="IHQ68" s="240"/>
      <c r="IHR68" s="240"/>
      <c r="IHS68" s="240"/>
      <c r="IHT68" s="240"/>
      <c r="IHU68" s="240"/>
      <c r="IHV68" s="240"/>
      <c r="IHW68" s="240"/>
      <c r="IHX68" s="240"/>
      <c r="IHY68" s="240"/>
      <c r="IHZ68" s="240"/>
      <c r="IIA68" s="240"/>
      <c r="IIB68" s="240"/>
      <c r="IIC68" s="240"/>
      <c r="IID68" s="240"/>
      <c r="IIE68" s="240"/>
      <c r="IIF68" s="240"/>
      <c r="IIG68" s="240"/>
      <c r="IIH68" s="240"/>
      <c r="III68" s="240"/>
      <c r="IIJ68" s="240"/>
      <c r="IIK68" s="240"/>
      <c r="IIL68" s="240"/>
      <c r="IIM68" s="240"/>
      <c r="IIN68" s="240"/>
      <c r="IIO68" s="240"/>
      <c r="IIP68" s="240"/>
      <c r="IIQ68" s="240"/>
      <c r="IIR68" s="240"/>
      <c r="IIS68" s="240"/>
      <c r="IIT68" s="240"/>
      <c r="IIU68" s="240"/>
      <c r="IIV68" s="240"/>
      <c r="IIW68" s="240"/>
      <c r="IIX68" s="240"/>
      <c r="IIY68" s="240"/>
      <c r="IIZ68" s="240"/>
      <c r="IJA68" s="240"/>
      <c r="IJB68" s="240"/>
      <c r="IJC68" s="240"/>
      <c r="IJD68" s="240"/>
      <c r="IJE68" s="240"/>
      <c r="IJF68" s="240"/>
      <c r="IJG68" s="240"/>
      <c r="IJH68" s="240"/>
      <c r="IJI68" s="240"/>
      <c r="IJJ68" s="240"/>
      <c r="IJK68" s="240"/>
      <c r="IJL68" s="240"/>
      <c r="IJM68" s="240"/>
      <c r="IJN68" s="240"/>
      <c r="IJO68" s="240"/>
      <c r="IJP68" s="240"/>
      <c r="IJQ68" s="240"/>
      <c r="IJR68" s="240"/>
      <c r="IJS68" s="240"/>
      <c r="IJT68" s="240"/>
      <c r="IJU68" s="240"/>
      <c r="IJV68" s="240"/>
      <c r="IJW68" s="240"/>
      <c r="IJX68" s="240"/>
      <c r="IJY68" s="240"/>
      <c r="IJZ68" s="240"/>
      <c r="IKA68" s="240"/>
      <c r="IKB68" s="240"/>
      <c r="IKC68" s="240"/>
      <c r="IKD68" s="240"/>
      <c r="IKE68" s="240"/>
      <c r="IKF68" s="240"/>
      <c r="IKG68" s="240"/>
      <c r="IKH68" s="240"/>
      <c r="IKI68" s="240"/>
      <c r="IKJ68" s="240"/>
      <c r="IKK68" s="240"/>
      <c r="IKL68" s="240"/>
      <c r="IKM68" s="240"/>
      <c r="IKN68" s="240"/>
      <c r="IKO68" s="240"/>
      <c r="IKP68" s="240"/>
      <c r="IKQ68" s="240"/>
      <c r="IKR68" s="240"/>
      <c r="IKS68" s="240"/>
      <c r="IKT68" s="240"/>
      <c r="IKU68" s="240"/>
      <c r="IKV68" s="240"/>
      <c r="IKW68" s="240"/>
      <c r="IKX68" s="240"/>
      <c r="IKY68" s="240"/>
      <c r="IKZ68" s="240"/>
      <c r="ILA68" s="240"/>
      <c r="ILB68" s="240"/>
      <c r="ILC68" s="240"/>
      <c r="ILD68" s="240"/>
      <c r="ILE68" s="240"/>
      <c r="ILF68" s="240"/>
      <c r="ILG68" s="240"/>
      <c r="ILH68" s="240"/>
      <c r="ILI68" s="240"/>
      <c r="ILJ68" s="240"/>
      <c r="ILK68" s="240"/>
      <c r="ILL68" s="240"/>
      <c r="ILM68" s="240"/>
      <c r="ILN68" s="240"/>
      <c r="ILO68" s="240"/>
      <c r="ILP68" s="240"/>
      <c r="ILQ68" s="240"/>
      <c r="ILR68" s="240"/>
      <c r="ILS68" s="240"/>
      <c r="ILT68" s="240"/>
      <c r="ILU68" s="240"/>
      <c r="ILV68" s="240"/>
      <c r="ILW68" s="240"/>
      <c r="ILX68" s="240"/>
      <c r="ILY68" s="240"/>
      <c r="ILZ68" s="240"/>
      <c r="IMA68" s="240"/>
      <c r="IMB68" s="240"/>
      <c r="IMC68" s="240"/>
      <c r="IMD68" s="240"/>
      <c r="IME68" s="240"/>
      <c r="IMF68" s="240"/>
      <c r="IMG68" s="240"/>
      <c r="IMH68" s="240"/>
      <c r="IMI68" s="240"/>
      <c r="IMJ68" s="240"/>
      <c r="IMK68" s="240"/>
      <c r="IML68" s="240"/>
      <c r="IMM68" s="240"/>
      <c r="IMN68" s="240"/>
      <c r="IMO68" s="240"/>
      <c r="IMP68" s="240"/>
      <c r="IMQ68" s="240"/>
      <c r="IMR68" s="240"/>
      <c r="IMS68" s="240"/>
      <c r="IMT68" s="240"/>
      <c r="IMU68" s="240"/>
      <c r="IMV68" s="240"/>
      <c r="IMW68" s="240"/>
      <c r="IMX68" s="240"/>
      <c r="IMY68" s="240"/>
      <c r="IMZ68" s="240"/>
      <c r="INA68" s="240"/>
      <c r="INB68" s="240"/>
      <c r="INC68" s="240"/>
      <c r="IND68" s="240"/>
      <c r="INE68" s="240"/>
      <c r="INF68" s="240"/>
      <c r="ING68" s="240"/>
      <c r="INH68" s="240"/>
      <c r="INI68" s="240"/>
      <c r="INJ68" s="240"/>
      <c r="INK68" s="240"/>
      <c r="INL68" s="240"/>
      <c r="INM68" s="240"/>
      <c r="INN68" s="240"/>
      <c r="INO68" s="240"/>
      <c r="INP68" s="240"/>
      <c r="INQ68" s="240"/>
      <c r="INR68" s="240"/>
      <c r="INS68" s="240"/>
      <c r="INT68" s="240"/>
      <c r="INU68" s="240"/>
      <c r="INV68" s="240"/>
      <c r="INW68" s="240"/>
      <c r="INX68" s="240"/>
      <c r="INY68" s="240"/>
      <c r="INZ68" s="240"/>
      <c r="IOA68" s="240"/>
      <c r="IOB68" s="240"/>
      <c r="IOC68" s="240"/>
      <c r="IOD68" s="240"/>
      <c r="IOE68" s="240"/>
      <c r="IOF68" s="240"/>
      <c r="IOG68" s="240"/>
      <c r="IOH68" s="240"/>
      <c r="IOI68" s="240"/>
      <c r="IOJ68" s="240"/>
      <c r="IOK68" s="240"/>
      <c r="IOL68" s="240"/>
      <c r="IOM68" s="240"/>
      <c r="ION68" s="240"/>
      <c r="IOO68" s="240"/>
      <c r="IOP68" s="240"/>
      <c r="IOQ68" s="240"/>
      <c r="IOR68" s="240"/>
      <c r="IOS68" s="240"/>
      <c r="IOT68" s="240"/>
      <c r="IOU68" s="240"/>
      <c r="IOV68" s="240"/>
      <c r="IOW68" s="240"/>
      <c r="IOX68" s="240"/>
      <c r="IOY68" s="240"/>
      <c r="IOZ68" s="240"/>
      <c r="IPA68" s="240"/>
      <c r="IPB68" s="240"/>
      <c r="IPC68" s="240"/>
      <c r="IPD68" s="240"/>
      <c r="IPE68" s="240"/>
      <c r="IPF68" s="240"/>
      <c r="IPG68" s="240"/>
      <c r="IPH68" s="240"/>
      <c r="IPI68" s="240"/>
      <c r="IPJ68" s="240"/>
      <c r="IPK68" s="240"/>
      <c r="IPL68" s="240"/>
      <c r="IPM68" s="240"/>
      <c r="IPN68" s="240"/>
      <c r="IPO68" s="240"/>
      <c r="IPP68" s="240"/>
      <c r="IPQ68" s="240"/>
      <c r="IPR68" s="240"/>
      <c r="IPS68" s="240"/>
      <c r="IPT68" s="240"/>
      <c r="IPU68" s="240"/>
      <c r="IPV68" s="240"/>
      <c r="IPW68" s="240"/>
      <c r="IPX68" s="240"/>
      <c r="IPY68" s="240"/>
      <c r="IPZ68" s="240"/>
      <c r="IQA68" s="240"/>
      <c r="IQB68" s="240"/>
      <c r="IQC68" s="240"/>
      <c r="IQD68" s="240"/>
      <c r="IQE68" s="240"/>
      <c r="IQF68" s="240"/>
      <c r="IQG68" s="240"/>
      <c r="IQH68" s="240"/>
      <c r="IQI68" s="240"/>
      <c r="IQJ68" s="240"/>
      <c r="IQK68" s="240"/>
      <c r="IQL68" s="240"/>
      <c r="IQM68" s="240"/>
      <c r="IQN68" s="240"/>
      <c r="IQO68" s="240"/>
      <c r="IQP68" s="240"/>
      <c r="IQQ68" s="240"/>
      <c r="IQR68" s="240"/>
      <c r="IQS68" s="240"/>
      <c r="IQT68" s="240"/>
      <c r="IQU68" s="240"/>
      <c r="IQV68" s="240"/>
      <c r="IQW68" s="240"/>
      <c r="IQX68" s="240"/>
      <c r="IQY68" s="240"/>
      <c r="IQZ68" s="240"/>
      <c r="IRA68" s="240"/>
      <c r="IRB68" s="240"/>
      <c r="IRC68" s="240"/>
      <c r="IRD68" s="240"/>
      <c r="IRE68" s="240"/>
      <c r="IRF68" s="240"/>
      <c r="IRG68" s="240"/>
      <c r="IRH68" s="240"/>
      <c r="IRI68" s="240"/>
      <c r="IRJ68" s="240"/>
      <c r="IRK68" s="240"/>
      <c r="IRL68" s="240"/>
      <c r="IRM68" s="240"/>
      <c r="IRN68" s="240"/>
      <c r="IRO68" s="240"/>
      <c r="IRP68" s="240"/>
      <c r="IRQ68" s="240"/>
      <c r="IRR68" s="240"/>
      <c r="IRS68" s="240"/>
      <c r="IRT68" s="240"/>
      <c r="IRU68" s="240"/>
      <c r="IRV68" s="240"/>
      <c r="IRW68" s="240"/>
      <c r="IRX68" s="240"/>
      <c r="IRY68" s="240"/>
      <c r="IRZ68" s="240"/>
      <c r="ISA68" s="240"/>
      <c r="ISB68" s="240"/>
      <c r="ISC68" s="240"/>
      <c r="ISD68" s="240"/>
      <c r="ISE68" s="240"/>
      <c r="ISF68" s="240"/>
      <c r="ISG68" s="240"/>
      <c r="ISH68" s="240"/>
      <c r="ISI68" s="240"/>
      <c r="ISJ68" s="240"/>
      <c r="ISK68" s="240"/>
      <c r="ISL68" s="240"/>
      <c r="ISM68" s="240"/>
      <c r="ISN68" s="240"/>
      <c r="ISO68" s="240"/>
      <c r="ISP68" s="240"/>
      <c r="ISQ68" s="240"/>
      <c r="ISR68" s="240"/>
      <c r="ISS68" s="240"/>
      <c r="IST68" s="240"/>
      <c r="ISU68" s="240"/>
      <c r="ISV68" s="240"/>
      <c r="ISW68" s="240"/>
      <c r="ISX68" s="240"/>
      <c r="ISY68" s="240"/>
      <c r="ISZ68" s="240"/>
      <c r="ITA68" s="240"/>
      <c r="ITB68" s="240"/>
      <c r="ITC68" s="240"/>
      <c r="ITD68" s="240"/>
      <c r="ITE68" s="240"/>
      <c r="ITF68" s="240"/>
      <c r="ITG68" s="240"/>
      <c r="ITH68" s="240"/>
      <c r="ITI68" s="240"/>
      <c r="ITJ68" s="240"/>
      <c r="ITK68" s="240"/>
      <c r="ITL68" s="240"/>
      <c r="ITM68" s="240"/>
      <c r="ITN68" s="240"/>
      <c r="ITO68" s="240"/>
      <c r="ITP68" s="240"/>
      <c r="ITQ68" s="240"/>
      <c r="ITR68" s="240"/>
      <c r="ITS68" s="240"/>
      <c r="ITT68" s="240"/>
      <c r="ITU68" s="240"/>
      <c r="ITV68" s="240"/>
      <c r="ITW68" s="240"/>
      <c r="ITX68" s="240"/>
      <c r="ITY68" s="240"/>
      <c r="ITZ68" s="240"/>
      <c r="IUA68" s="240"/>
      <c r="IUB68" s="240"/>
      <c r="IUC68" s="240"/>
      <c r="IUD68" s="240"/>
      <c r="IUE68" s="240"/>
      <c r="IUF68" s="240"/>
      <c r="IUG68" s="240"/>
      <c r="IUH68" s="240"/>
      <c r="IUI68" s="240"/>
      <c r="IUJ68" s="240"/>
      <c r="IUK68" s="240"/>
      <c r="IUL68" s="240"/>
      <c r="IUM68" s="240"/>
      <c r="IUN68" s="240"/>
      <c r="IUO68" s="240"/>
      <c r="IUP68" s="240"/>
      <c r="IUQ68" s="240"/>
      <c r="IUR68" s="240"/>
      <c r="IUS68" s="240"/>
      <c r="IUT68" s="240"/>
      <c r="IUU68" s="240"/>
      <c r="IUV68" s="240"/>
      <c r="IUW68" s="240"/>
      <c r="IUX68" s="240"/>
      <c r="IUY68" s="240"/>
      <c r="IUZ68" s="240"/>
      <c r="IVA68" s="240"/>
      <c r="IVB68" s="240"/>
      <c r="IVC68" s="240"/>
      <c r="IVD68" s="240"/>
      <c r="IVE68" s="240"/>
      <c r="IVF68" s="240"/>
      <c r="IVG68" s="240"/>
      <c r="IVH68" s="240"/>
      <c r="IVI68" s="240"/>
      <c r="IVJ68" s="240"/>
      <c r="IVK68" s="240"/>
      <c r="IVL68" s="240"/>
      <c r="IVM68" s="240"/>
      <c r="IVN68" s="240"/>
      <c r="IVO68" s="240"/>
      <c r="IVP68" s="240"/>
      <c r="IVQ68" s="240"/>
      <c r="IVR68" s="240"/>
      <c r="IVS68" s="240"/>
      <c r="IVT68" s="240"/>
      <c r="IVU68" s="240"/>
      <c r="IVV68" s="240"/>
      <c r="IVW68" s="240"/>
      <c r="IVX68" s="240"/>
      <c r="IVY68" s="240"/>
      <c r="IVZ68" s="240"/>
      <c r="IWA68" s="240"/>
      <c r="IWB68" s="240"/>
      <c r="IWC68" s="240"/>
      <c r="IWD68" s="240"/>
      <c r="IWE68" s="240"/>
      <c r="IWF68" s="240"/>
      <c r="IWG68" s="240"/>
      <c r="IWH68" s="240"/>
      <c r="IWI68" s="240"/>
      <c r="IWJ68" s="240"/>
      <c r="IWK68" s="240"/>
      <c r="IWL68" s="240"/>
      <c r="IWM68" s="240"/>
      <c r="IWN68" s="240"/>
      <c r="IWO68" s="240"/>
      <c r="IWP68" s="240"/>
      <c r="IWQ68" s="240"/>
      <c r="IWR68" s="240"/>
      <c r="IWS68" s="240"/>
      <c r="IWT68" s="240"/>
      <c r="IWU68" s="240"/>
      <c r="IWV68" s="240"/>
      <c r="IWW68" s="240"/>
      <c r="IWX68" s="240"/>
      <c r="IWY68" s="240"/>
      <c r="IWZ68" s="240"/>
      <c r="IXA68" s="240"/>
      <c r="IXB68" s="240"/>
      <c r="IXC68" s="240"/>
      <c r="IXD68" s="240"/>
      <c r="IXE68" s="240"/>
      <c r="IXF68" s="240"/>
      <c r="IXG68" s="240"/>
      <c r="IXH68" s="240"/>
      <c r="IXI68" s="240"/>
      <c r="IXJ68" s="240"/>
      <c r="IXK68" s="240"/>
      <c r="IXL68" s="240"/>
      <c r="IXM68" s="240"/>
      <c r="IXN68" s="240"/>
      <c r="IXO68" s="240"/>
      <c r="IXP68" s="240"/>
      <c r="IXQ68" s="240"/>
      <c r="IXR68" s="240"/>
      <c r="IXS68" s="240"/>
      <c r="IXT68" s="240"/>
      <c r="IXU68" s="240"/>
      <c r="IXV68" s="240"/>
      <c r="IXW68" s="240"/>
      <c r="IXX68" s="240"/>
      <c r="IXY68" s="240"/>
      <c r="IXZ68" s="240"/>
      <c r="IYA68" s="240"/>
      <c r="IYB68" s="240"/>
      <c r="IYC68" s="240"/>
      <c r="IYD68" s="240"/>
      <c r="IYE68" s="240"/>
      <c r="IYF68" s="240"/>
      <c r="IYG68" s="240"/>
      <c r="IYH68" s="240"/>
      <c r="IYI68" s="240"/>
      <c r="IYJ68" s="240"/>
      <c r="IYK68" s="240"/>
      <c r="IYL68" s="240"/>
      <c r="IYM68" s="240"/>
      <c r="IYN68" s="240"/>
      <c r="IYO68" s="240"/>
      <c r="IYP68" s="240"/>
      <c r="IYQ68" s="240"/>
      <c r="IYR68" s="240"/>
      <c r="IYS68" s="240"/>
      <c r="IYT68" s="240"/>
      <c r="IYU68" s="240"/>
      <c r="IYV68" s="240"/>
      <c r="IYW68" s="240"/>
      <c r="IYX68" s="240"/>
      <c r="IYY68" s="240"/>
      <c r="IYZ68" s="240"/>
      <c r="IZA68" s="240"/>
      <c r="IZB68" s="240"/>
      <c r="IZC68" s="240"/>
      <c r="IZD68" s="240"/>
      <c r="IZE68" s="240"/>
      <c r="IZF68" s="240"/>
      <c r="IZG68" s="240"/>
      <c r="IZH68" s="240"/>
      <c r="IZI68" s="240"/>
      <c r="IZJ68" s="240"/>
      <c r="IZK68" s="240"/>
      <c r="IZL68" s="240"/>
      <c r="IZM68" s="240"/>
      <c r="IZN68" s="240"/>
      <c r="IZO68" s="240"/>
      <c r="IZP68" s="240"/>
      <c r="IZQ68" s="240"/>
      <c r="IZR68" s="240"/>
      <c r="IZS68" s="240"/>
      <c r="IZT68" s="240"/>
      <c r="IZU68" s="240"/>
      <c r="IZV68" s="240"/>
      <c r="IZW68" s="240"/>
      <c r="IZX68" s="240"/>
      <c r="IZY68" s="240"/>
      <c r="IZZ68" s="240"/>
      <c r="JAA68" s="240"/>
      <c r="JAB68" s="240"/>
      <c r="JAC68" s="240"/>
      <c r="JAD68" s="240"/>
      <c r="JAE68" s="240"/>
      <c r="JAF68" s="240"/>
      <c r="JAG68" s="240"/>
      <c r="JAH68" s="240"/>
      <c r="JAI68" s="240"/>
      <c r="JAJ68" s="240"/>
      <c r="JAK68" s="240"/>
      <c r="JAL68" s="240"/>
      <c r="JAM68" s="240"/>
      <c r="JAN68" s="240"/>
      <c r="JAO68" s="240"/>
      <c r="JAP68" s="240"/>
      <c r="JAQ68" s="240"/>
      <c r="JAR68" s="240"/>
      <c r="JAS68" s="240"/>
      <c r="JAT68" s="240"/>
      <c r="JAU68" s="240"/>
      <c r="JAV68" s="240"/>
      <c r="JAW68" s="240"/>
      <c r="JAX68" s="240"/>
      <c r="JAY68" s="240"/>
      <c r="JAZ68" s="240"/>
      <c r="JBA68" s="240"/>
      <c r="JBB68" s="240"/>
      <c r="JBC68" s="240"/>
      <c r="JBD68" s="240"/>
      <c r="JBE68" s="240"/>
      <c r="JBF68" s="240"/>
      <c r="JBG68" s="240"/>
      <c r="JBH68" s="240"/>
      <c r="JBI68" s="240"/>
      <c r="JBJ68" s="240"/>
      <c r="JBK68" s="240"/>
      <c r="JBL68" s="240"/>
      <c r="JBM68" s="240"/>
      <c r="JBN68" s="240"/>
      <c r="JBO68" s="240"/>
      <c r="JBP68" s="240"/>
      <c r="JBQ68" s="240"/>
      <c r="JBR68" s="240"/>
      <c r="JBS68" s="240"/>
      <c r="JBT68" s="240"/>
      <c r="JBU68" s="240"/>
      <c r="JBV68" s="240"/>
      <c r="JBW68" s="240"/>
      <c r="JBX68" s="240"/>
      <c r="JBY68" s="240"/>
      <c r="JBZ68" s="240"/>
      <c r="JCA68" s="240"/>
      <c r="JCB68" s="240"/>
      <c r="JCC68" s="240"/>
      <c r="JCD68" s="240"/>
      <c r="JCE68" s="240"/>
      <c r="JCF68" s="240"/>
      <c r="JCG68" s="240"/>
      <c r="JCH68" s="240"/>
      <c r="JCI68" s="240"/>
      <c r="JCJ68" s="240"/>
      <c r="JCK68" s="240"/>
      <c r="JCL68" s="240"/>
      <c r="JCM68" s="240"/>
      <c r="JCN68" s="240"/>
      <c r="JCO68" s="240"/>
      <c r="JCP68" s="240"/>
      <c r="JCQ68" s="240"/>
      <c r="JCR68" s="240"/>
      <c r="JCS68" s="240"/>
      <c r="JCT68" s="240"/>
      <c r="JCU68" s="240"/>
      <c r="JCV68" s="240"/>
      <c r="JCW68" s="240"/>
      <c r="JCX68" s="240"/>
      <c r="JCY68" s="240"/>
      <c r="JCZ68" s="240"/>
      <c r="JDA68" s="240"/>
      <c r="JDB68" s="240"/>
      <c r="JDC68" s="240"/>
      <c r="JDD68" s="240"/>
      <c r="JDE68" s="240"/>
      <c r="JDF68" s="240"/>
      <c r="JDG68" s="240"/>
      <c r="JDH68" s="240"/>
      <c r="JDI68" s="240"/>
      <c r="JDJ68" s="240"/>
      <c r="JDK68" s="240"/>
      <c r="JDL68" s="240"/>
      <c r="JDM68" s="240"/>
      <c r="JDN68" s="240"/>
      <c r="JDO68" s="240"/>
      <c r="JDP68" s="240"/>
      <c r="JDQ68" s="240"/>
      <c r="JDR68" s="240"/>
      <c r="JDS68" s="240"/>
      <c r="JDT68" s="240"/>
      <c r="JDU68" s="240"/>
      <c r="JDV68" s="240"/>
      <c r="JDW68" s="240"/>
      <c r="JDX68" s="240"/>
      <c r="JDY68" s="240"/>
      <c r="JDZ68" s="240"/>
      <c r="JEA68" s="240"/>
      <c r="JEB68" s="240"/>
      <c r="JEC68" s="240"/>
      <c r="JED68" s="240"/>
      <c r="JEE68" s="240"/>
      <c r="JEF68" s="240"/>
      <c r="JEG68" s="240"/>
      <c r="JEH68" s="240"/>
      <c r="JEI68" s="240"/>
      <c r="JEJ68" s="240"/>
      <c r="JEK68" s="240"/>
      <c r="JEL68" s="240"/>
      <c r="JEM68" s="240"/>
      <c r="JEN68" s="240"/>
      <c r="JEO68" s="240"/>
      <c r="JEP68" s="240"/>
      <c r="JEQ68" s="240"/>
      <c r="JER68" s="240"/>
      <c r="JES68" s="240"/>
      <c r="JET68" s="240"/>
      <c r="JEU68" s="240"/>
      <c r="JEV68" s="240"/>
      <c r="JEW68" s="240"/>
      <c r="JEX68" s="240"/>
      <c r="JEY68" s="240"/>
      <c r="JEZ68" s="240"/>
      <c r="JFA68" s="240"/>
      <c r="JFB68" s="240"/>
      <c r="JFC68" s="240"/>
      <c r="JFD68" s="240"/>
      <c r="JFE68" s="240"/>
      <c r="JFF68" s="240"/>
      <c r="JFG68" s="240"/>
      <c r="JFH68" s="240"/>
      <c r="JFI68" s="240"/>
      <c r="JFJ68" s="240"/>
      <c r="JFK68" s="240"/>
      <c r="JFL68" s="240"/>
      <c r="JFM68" s="240"/>
      <c r="JFN68" s="240"/>
      <c r="JFO68" s="240"/>
      <c r="JFP68" s="240"/>
      <c r="JFQ68" s="240"/>
      <c r="JFR68" s="240"/>
      <c r="JFS68" s="240"/>
      <c r="JFT68" s="240"/>
      <c r="JFU68" s="240"/>
      <c r="JFV68" s="240"/>
      <c r="JFW68" s="240"/>
      <c r="JFX68" s="240"/>
      <c r="JFY68" s="240"/>
      <c r="JFZ68" s="240"/>
      <c r="JGA68" s="240"/>
      <c r="JGB68" s="240"/>
      <c r="JGC68" s="240"/>
      <c r="JGD68" s="240"/>
      <c r="JGE68" s="240"/>
      <c r="JGF68" s="240"/>
      <c r="JGG68" s="240"/>
      <c r="JGH68" s="240"/>
      <c r="JGI68" s="240"/>
      <c r="JGJ68" s="240"/>
      <c r="JGK68" s="240"/>
      <c r="JGL68" s="240"/>
      <c r="JGM68" s="240"/>
      <c r="JGN68" s="240"/>
      <c r="JGO68" s="240"/>
      <c r="JGP68" s="240"/>
      <c r="JGQ68" s="240"/>
      <c r="JGR68" s="240"/>
      <c r="JGS68" s="240"/>
      <c r="JGT68" s="240"/>
      <c r="JGU68" s="240"/>
      <c r="JGV68" s="240"/>
      <c r="JGW68" s="240"/>
      <c r="JGX68" s="240"/>
      <c r="JGY68" s="240"/>
      <c r="JGZ68" s="240"/>
      <c r="JHA68" s="240"/>
      <c r="JHB68" s="240"/>
      <c r="JHC68" s="240"/>
      <c r="JHD68" s="240"/>
      <c r="JHE68" s="240"/>
      <c r="JHF68" s="240"/>
      <c r="JHG68" s="240"/>
      <c r="JHH68" s="240"/>
      <c r="JHI68" s="240"/>
      <c r="JHJ68" s="240"/>
      <c r="JHK68" s="240"/>
      <c r="JHL68" s="240"/>
      <c r="JHM68" s="240"/>
      <c r="JHN68" s="240"/>
      <c r="JHO68" s="240"/>
      <c r="JHP68" s="240"/>
      <c r="JHQ68" s="240"/>
      <c r="JHR68" s="240"/>
      <c r="JHS68" s="240"/>
      <c r="JHT68" s="240"/>
      <c r="JHU68" s="240"/>
      <c r="JHV68" s="240"/>
      <c r="JHW68" s="240"/>
      <c r="JHX68" s="240"/>
      <c r="JHY68" s="240"/>
      <c r="JHZ68" s="240"/>
      <c r="JIA68" s="240"/>
      <c r="JIB68" s="240"/>
      <c r="JIC68" s="240"/>
      <c r="JID68" s="240"/>
      <c r="JIE68" s="240"/>
      <c r="JIF68" s="240"/>
      <c r="JIG68" s="240"/>
      <c r="JIH68" s="240"/>
      <c r="JII68" s="240"/>
      <c r="JIJ68" s="240"/>
      <c r="JIK68" s="240"/>
      <c r="JIL68" s="240"/>
      <c r="JIM68" s="240"/>
      <c r="JIN68" s="240"/>
      <c r="JIO68" s="240"/>
      <c r="JIP68" s="240"/>
      <c r="JIQ68" s="240"/>
      <c r="JIR68" s="240"/>
      <c r="JIS68" s="240"/>
      <c r="JIT68" s="240"/>
      <c r="JIU68" s="240"/>
      <c r="JIV68" s="240"/>
      <c r="JIW68" s="240"/>
      <c r="JIX68" s="240"/>
      <c r="JIY68" s="240"/>
      <c r="JIZ68" s="240"/>
      <c r="JJA68" s="240"/>
      <c r="JJB68" s="240"/>
      <c r="JJC68" s="240"/>
      <c r="JJD68" s="240"/>
      <c r="JJE68" s="240"/>
      <c r="JJF68" s="240"/>
      <c r="JJG68" s="240"/>
      <c r="JJH68" s="240"/>
      <c r="JJI68" s="240"/>
      <c r="JJJ68" s="240"/>
      <c r="JJK68" s="240"/>
      <c r="JJL68" s="240"/>
      <c r="JJM68" s="240"/>
      <c r="JJN68" s="240"/>
      <c r="JJO68" s="240"/>
      <c r="JJP68" s="240"/>
      <c r="JJQ68" s="240"/>
      <c r="JJR68" s="240"/>
      <c r="JJS68" s="240"/>
      <c r="JJT68" s="240"/>
      <c r="JJU68" s="240"/>
      <c r="JJV68" s="240"/>
      <c r="JJW68" s="240"/>
      <c r="JJX68" s="240"/>
      <c r="JJY68" s="240"/>
      <c r="JJZ68" s="240"/>
      <c r="JKA68" s="240"/>
      <c r="JKB68" s="240"/>
      <c r="JKC68" s="240"/>
      <c r="JKD68" s="240"/>
      <c r="JKE68" s="240"/>
      <c r="JKF68" s="240"/>
      <c r="JKG68" s="240"/>
      <c r="JKH68" s="240"/>
      <c r="JKI68" s="240"/>
      <c r="JKJ68" s="240"/>
      <c r="JKK68" s="240"/>
      <c r="JKL68" s="240"/>
      <c r="JKM68" s="240"/>
      <c r="JKN68" s="240"/>
      <c r="JKO68" s="240"/>
      <c r="JKP68" s="240"/>
      <c r="JKQ68" s="240"/>
      <c r="JKR68" s="240"/>
      <c r="JKS68" s="240"/>
      <c r="JKT68" s="240"/>
      <c r="JKU68" s="240"/>
      <c r="JKV68" s="240"/>
      <c r="JKW68" s="240"/>
      <c r="JKX68" s="240"/>
      <c r="JKY68" s="240"/>
      <c r="JKZ68" s="240"/>
      <c r="JLA68" s="240"/>
      <c r="JLB68" s="240"/>
      <c r="JLC68" s="240"/>
      <c r="JLD68" s="240"/>
      <c r="JLE68" s="240"/>
      <c r="JLF68" s="240"/>
      <c r="JLG68" s="240"/>
      <c r="JLH68" s="240"/>
      <c r="JLI68" s="240"/>
      <c r="JLJ68" s="240"/>
      <c r="JLK68" s="240"/>
      <c r="JLL68" s="240"/>
      <c r="JLM68" s="240"/>
      <c r="JLN68" s="240"/>
      <c r="JLO68" s="240"/>
      <c r="JLP68" s="240"/>
      <c r="JLQ68" s="240"/>
      <c r="JLR68" s="240"/>
      <c r="JLS68" s="240"/>
      <c r="JLT68" s="240"/>
      <c r="JLU68" s="240"/>
      <c r="JLV68" s="240"/>
      <c r="JLW68" s="240"/>
      <c r="JLX68" s="240"/>
      <c r="JLY68" s="240"/>
      <c r="JLZ68" s="240"/>
      <c r="JMA68" s="240"/>
      <c r="JMB68" s="240"/>
      <c r="JMC68" s="240"/>
      <c r="JMD68" s="240"/>
      <c r="JME68" s="240"/>
      <c r="JMF68" s="240"/>
      <c r="JMG68" s="240"/>
      <c r="JMH68" s="240"/>
      <c r="JMI68" s="240"/>
      <c r="JMJ68" s="240"/>
      <c r="JMK68" s="240"/>
      <c r="JML68" s="240"/>
      <c r="JMM68" s="240"/>
      <c r="JMN68" s="240"/>
      <c r="JMO68" s="240"/>
      <c r="JMP68" s="240"/>
      <c r="JMQ68" s="240"/>
      <c r="JMR68" s="240"/>
      <c r="JMS68" s="240"/>
      <c r="JMT68" s="240"/>
      <c r="JMU68" s="240"/>
      <c r="JMV68" s="240"/>
      <c r="JMW68" s="240"/>
      <c r="JMX68" s="240"/>
      <c r="JMY68" s="240"/>
      <c r="JMZ68" s="240"/>
      <c r="JNA68" s="240"/>
      <c r="JNB68" s="240"/>
      <c r="JNC68" s="240"/>
      <c r="JND68" s="240"/>
      <c r="JNE68" s="240"/>
      <c r="JNF68" s="240"/>
      <c r="JNG68" s="240"/>
      <c r="JNH68" s="240"/>
      <c r="JNI68" s="240"/>
      <c r="JNJ68" s="240"/>
      <c r="JNK68" s="240"/>
      <c r="JNL68" s="240"/>
      <c r="JNM68" s="240"/>
      <c r="JNN68" s="240"/>
      <c r="JNO68" s="240"/>
      <c r="JNP68" s="240"/>
      <c r="JNQ68" s="240"/>
      <c r="JNR68" s="240"/>
      <c r="JNS68" s="240"/>
      <c r="JNT68" s="240"/>
      <c r="JNU68" s="240"/>
      <c r="JNV68" s="240"/>
      <c r="JNW68" s="240"/>
      <c r="JNX68" s="240"/>
      <c r="JNY68" s="240"/>
      <c r="JNZ68" s="240"/>
      <c r="JOA68" s="240"/>
      <c r="JOB68" s="240"/>
      <c r="JOC68" s="240"/>
      <c r="JOD68" s="240"/>
      <c r="JOE68" s="240"/>
      <c r="JOF68" s="240"/>
      <c r="JOG68" s="240"/>
      <c r="JOH68" s="240"/>
      <c r="JOI68" s="240"/>
      <c r="JOJ68" s="240"/>
      <c r="JOK68" s="240"/>
      <c r="JOL68" s="240"/>
      <c r="JOM68" s="240"/>
      <c r="JON68" s="240"/>
      <c r="JOO68" s="240"/>
      <c r="JOP68" s="240"/>
      <c r="JOQ68" s="240"/>
      <c r="JOR68" s="240"/>
      <c r="JOS68" s="240"/>
      <c r="JOT68" s="240"/>
      <c r="JOU68" s="240"/>
      <c r="JOV68" s="240"/>
      <c r="JOW68" s="240"/>
      <c r="JOX68" s="240"/>
      <c r="JOY68" s="240"/>
      <c r="JOZ68" s="240"/>
      <c r="JPA68" s="240"/>
      <c r="JPB68" s="240"/>
      <c r="JPC68" s="240"/>
      <c r="JPD68" s="240"/>
      <c r="JPE68" s="240"/>
      <c r="JPF68" s="240"/>
      <c r="JPG68" s="240"/>
      <c r="JPH68" s="240"/>
      <c r="JPI68" s="240"/>
      <c r="JPJ68" s="240"/>
      <c r="JPK68" s="240"/>
      <c r="JPL68" s="240"/>
      <c r="JPM68" s="240"/>
      <c r="JPN68" s="240"/>
      <c r="JPO68" s="240"/>
      <c r="JPP68" s="240"/>
      <c r="JPQ68" s="240"/>
      <c r="JPR68" s="240"/>
      <c r="JPS68" s="240"/>
      <c r="JPT68" s="240"/>
      <c r="JPU68" s="240"/>
      <c r="JPV68" s="240"/>
      <c r="JPW68" s="240"/>
      <c r="JPX68" s="240"/>
      <c r="JPY68" s="240"/>
      <c r="JPZ68" s="240"/>
      <c r="JQA68" s="240"/>
      <c r="JQB68" s="240"/>
      <c r="JQC68" s="240"/>
      <c r="JQD68" s="240"/>
      <c r="JQE68" s="240"/>
      <c r="JQF68" s="240"/>
      <c r="JQG68" s="240"/>
      <c r="JQH68" s="240"/>
      <c r="JQI68" s="240"/>
      <c r="JQJ68" s="240"/>
      <c r="JQK68" s="240"/>
      <c r="JQL68" s="240"/>
      <c r="JQM68" s="240"/>
      <c r="JQN68" s="240"/>
      <c r="JQO68" s="240"/>
      <c r="JQP68" s="240"/>
      <c r="JQQ68" s="240"/>
      <c r="JQR68" s="240"/>
      <c r="JQS68" s="240"/>
      <c r="JQT68" s="240"/>
      <c r="JQU68" s="240"/>
      <c r="JQV68" s="240"/>
      <c r="JQW68" s="240"/>
      <c r="JQX68" s="240"/>
      <c r="JQY68" s="240"/>
      <c r="JQZ68" s="240"/>
      <c r="JRA68" s="240"/>
      <c r="JRB68" s="240"/>
      <c r="JRC68" s="240"/>
      <c r="JRD68" s="240"/>
      <c r="JRE68" s="240"/>
      <c r="JRF68" s="240"/>
      <c r="JRG68" s="240"/>
      <c r="JRH68" s="240"/>
      <c r="JRI68" s="240"/>
      <c r="JRJ68" s="240"/>
      <c r="JRK68" s="240"/>
      <c r="JRL68" s="240"/>
      <c r="JRM68" s="240"/>
      <c r="JRN68" s="240"/>
      <c r="JRO68" s="240"/>
      <c r="JRP68" s="240"/>
      <c r="JRQ68" s="240"/>
      <c r="JRR68" s="240"/>
      <c r="JRS68" s="240"/>
      <c r="JRT68" s="240"/>
      <c r="JRU68" s="240"/>
      <c r="JRV68" s="240"/>
      <c r="JRW68" s="240"/>
      <c r="JRX68" s="240"/>
      <c r="JRY68" s="240"/>
      <c r="JRZ68" s="240"/>
      <c r="JSA68" s="240"/>
      <c r="JSB68" s="240"/>
      <c r="JSC68" s="240"/>
      <c r="JSD68" s="240"/>
      <c r="JSE68" s="240"/>
      <c r="JSF68" s="240"/>
      <c r="JSG68" s="240"/>
      <c r="JSH68" s="240"/>
      <c r="JSI68" s="240"/>
      <c r="JSJ68" s="240"/>
      <c r="JSK68" s="240"/>
      <c r="JSL68" s="240"/>
      <c r="JSM68" s="240"/>
      <c r="JSN68" s="240"/>
      <c r="JSO68" s="240"/>
      <c r="JSP68" s="240"/>
      <c r="JSQ68" s="240"/>
      <c r="JSR68" s="240"/>
      <c r="JSS68" s="240"/>
      <c r="JST68" s="240"/>
      <c r="JSU68" s="240"/>
      <c r="JSV68" s="240"/>
      <c r="JSW68" s="240"/>
      <c r="JSX68" s="240"/>
      <c r="JSY68" s="240"/>
      <c r="JSZ68" s="240"/>
      <c r="JTA68" s="240"/>
      <c r="JTB68" s="240"/>
      <c r="JTC68" s="240"/>
      <c r="JTD68" s="240"/>
      <c r="JTE68" s="240"/>
      <c r="JTF68" s="240"/>
      <c r="JTG68" s="240"/>
      <c r="JTH68" s="240"/>
      <c r="JTI68" s="240"/>
      <c r="JTJ68" s="240"/>
      <c r="JTK68" s="240"/>
      <c r="JTL68" s="240"/>
      <c r="JTM68" s="240"/>
      <c r="JTN68" s="240"/>
      <c r="JTO68" s="240"/>
      <c r="JTP68" s="240"/>
      <c r="JTQ68" s="240"/>
      <c r="JTR68" s="240"/>
      <c r="JTS68" s="240"/>
      <c r="JTT68" s="240"/>
      <c r="JTU68" s="240"/>
      <c r="JTV68" s="240"/>
      <c r="JTW68" s="240"/>
      <c r="JTX68" s="240"/>
      <c r="JTY68" s="240"/>
      <c r="JTZ68" s="240"/>
      <c r="JUA68" s="240"/>
      <c r="JUB68" s="240"/>
      <c r="JUC68" s="240"/>
      <c r="JUD68" s="240"/>
      <c r="JUE68" s="240"/>
      <c r="JUF68" s="240"/>
      <c r="JUG68" s="240"/>
      <c r="JUH68" s="240"/>
      <c r="JUI68" s="240"/>
      <c r="JUJ68" s="240"/>
      <c r="JUK68" s="240"/>
      <c r="JUL68" s="240"/>
      <c r="JUM68" s="240"/>
      <c r="JUN68" s="240"/>
      <c r="JUO68" s="240"/>
      <c r="JUP68" s="240"/>
      <c r="JUQ68" s="240"/>
      <c r="JUR68" s="240"/>
      <c r="JUS68" s="240"/>
      <c r="JUT68" s="240"/>
      <c r="JUU68" s="240"/>
      <c r="JUV68" s="240"/>
      <c r="JUW68" s="240"/>
      <c r="JUX68" s="240"/>
      <c r="JUY68" s="240"/>
      <c r="JUZ68" s="240"/>
      <c r="JVA68" s="240"/>
      <c r="JVB68" s="240"/>
      <c r="JVC68" s="240"/>
      <c r="JVD68" s="240"/>
      <c r="JVE68" s="240"/>
      <c r="JVF68" s="240"/>
      <c r="JVG68" s="240"/>
      <c r="JVH68" s="240"/>
      <c r="JVI68" s="240"/>
      <c r="JVJ68" s="240"/>
      <c r="JVK68" s="240"/>
      <c r="JVL68" s="240"/>
      <c r="JVM68" s="240"/>
      <c r="JVN68" s="240"/>
      <c r="JVO68" s="240"/>
      <c r="JVP68" s="240"/>
      <c r="JVQ68" s="240"/>
      <c r="JVR68" s="240"/>
      <c r="JVS68" s="240"/>
      <c r="JVT68" s="240"/>
      <c r="JVU68" s="240"/>
      <c r="JVV68" s="240"/>
      <c r="JVW68" s="240"/>
      <c r="JVX68" s="240"/>
      <c r="JVY68" s="240"/>
      <c r="JVZ68" s="240"/>
      <c r="JWA68" s="240"/>
      <c r="JWB68" s="240"/>
      <c r="JWC68" s="240"/>
      <c r="JWD68" s="240"/>
      <c r="JWE68" s="240"/>
      <c r="JWF68" s="240"/>
      <c r="JWG68" s="240"/>
      <c r="JWH68" s="240"/>
      <c r="JWI68" s="240"/>
      <c r="JWJ68" s="240"/>
      <c r="JWK68" s="240"/>
      <c r="JWL68" s="240"/>
      <c r="JWM68" s="240"/>
      <c r="JWN68" s="240"/>
      <c r="JWO68" s="240"/>
      <c r="JWP68" s="240"/>
      <c r="JWQ68" s="240"/>
      <c r="JWR68" s="240"/>
      <c r="JWS68" s="240"/>
      <c r="JWT68" s="240"/>
      <c r="JWU68" s="240"/>
      <c r="JWV68" s="240"/>
      <c r="JWW68" s="240"/>
      <c r="JWX68" s="240"/>
      <c r="JWY68" s="240"/>
      <c r="JWZ68" s="240"/>
      <c r="JXA68" s="240"/>
      <c r="JXB68" s="240"/>
      <c r="JXC68" s="240"/>
      <c r="JXD68" s="240"/>
      <c r="JXE68" s="240"/>
      <c r="JXF68" s="240"/>
      <c r="JXG68" s="240"/>
      <c r="JXH68" s="240"/>
      <c r="JXI68" s="240"/>
      <c r="JXJ68" s="240"/>
      <c r="JXK68" s="240"/>
      <c r="JXL68" s="240"/>
      <c r="JXM68" s="240"/>
      <c r="JXN68" s="240"/>
      <c r="JXO68" s="240"/>
      <c r="JXP68" s="240"/>
      <c r="JXQ68" s="240"/>
      <c r="JXR68" s="240"/>
      <c r="JXS68" s="240"/>
      <c r="JXT68" s="240"/>
      <c r="JXU68" s="240"/>
      <c r="JXV68" s="240"/>
      <c r="JXW68" s="240"/>
      <c r="JXX68" s="240"/>
      <c r="JXY68" s="240"/>
      <c r="JXZ68" s="240"/>
      <c r="JYA68" s="240"/>
      <c r="JYB68" s="240"/>
      <c r="JYC68" s="240"/>
      <c r="JYD68" s="240"/>
      <c r="JYE68" s="240"/>
      <c r="JYF68" s="240"/>
      <c r="JYG68" s="240"/>
      <c r="JYH68" s="240"/>
      <c r="JYI68" s="240"/>
      <c r="JYJ68" s="240"/>
      <c r="JYK68" s="240"/>
      <c r="JYL68" s="240"/>
      <c r="JYM68" s="240"/>
      <c r="JYN68" s="240"/>
      <c r="JYO68" s="240"/>
      <c r="JYP68" s="240"/>
      <c r="JYQ68" s="240"/>
      <c r="JYR68" s="240"/>
      <c r="JYS68" s="240"/>
      <c r="JYT68" s="240"/>
      <c r="JYU68" s="240"/>
      <c r="JYV68" s="240"/>
      <c r="JYW68" s="240"/>
      <c r="JYX68" s="240"/>
      <c r="JYY68" s="240"/>
      <c r="JYZ68" s="240"/>
      <c r="JZA68" s="240"/>
      <c r="JZB68" s="240"/>
      <c r="JZC68" s="240"/>
      <c r="JZD68" s="240"/>
      <c r="JZE68" s="240"/>
      <c r="JZF68" s="240"/>
      <c r="JZG68" s="240"/>
      <c r="JZH68" s="240"/>
      <c r="JZI68" s="240"/>
      <c r="JZJ68" s="240"/>
      <c r="JZK68" s="240"/>
      <c r="JZL68" s="240"/>
      <c r="JZM68" s="240"/>
      <c r="JZN68" s="240"/>
      <c r="JZO68" s="240"/>
      <c r="JZP68" s="240"/>
      <c r="JZQ68" s="240"/>
      <c r="JZR68" s="240"/>
      <c r="JZS68" s="240"/>
      <c r="JZT68" s="240"/>
      <c r="JZU68" s="240"/>
      <c r="JZV68" s="240"/>
      <c r="JZW68" s="240"/>
      <c r="JZX68" s="240"/>
      <c r="JZY68" s="240"/>
      <c r="JZZ68" s="240"/>
      <c r="KAA68" s="240"/>
      <c r="KAB68" s="240"/>
      <c r="KAC68" s="240"/>
      <c r="KAD68" s="240"/>
      <c r="KAE68" s="240"/>
      <c r="KAF68" s="240"/>
      <c r="KAG68" s="240"/>
      <c r="KAH68" s="240"/>
      <c r="KAI68" s="240"/>
      <c r="KAJ68" s="240"/>
      <c r="KAK68" s="240"/>
      <c r="KAL68" s="240"/>
      <c r="KAM68" s="240"/>
      <c r="KAN68" s="240"/>
      <c r="KAO68" s="240"/>
      <c r="KAP68" s="240"/>
      <c r="KAQ68" s="240"/>
      <c r="KAR68" s="240"/>
      <c r="KAS68" s="240"/>
      <c r="KAT68" s="240"/>
      <c r="KAU68" s="240"/>
      <c r="KAV68" s="240"/>
      <c r="KAW68" s="240"/>
      <c r="KAX68" s="240"/>
      <c r="KAY68" s="240"/>
      <c r="KAZ68" s="240"/>
      <c r="KBA68" s="240"/>
      <c r="KBB68" s="240"/>
      <c r="KBC68" s="240"/>
      <c r="KBD68" s="240"/>
      <c r="KBE68" s="240"/>
      <c r="KBF68" s="240"/>
      <c r="KBG68" s="240"/>
      <c r="KBH68" s="240"/>
      <c r="KBI68" s="240"/>
      <c r="KBJ68" s="240"/>
      <c r="KBK68" s="240"/>
      <c r="KBL68" s="240"/>
      <c r="KBM68" s="240"/>
      <c r="KBN68" s="240"/>
      <c r="KBO68" s="240"/>
      <c r="KBP68" s="240"/>
      <c r="KBQ68" s="240"/>
      <c r="KBR68" s="240"/>
      <c r="KBS68" s="240"/>
      <c r="KBT68" s="240"/>
      <c r="KBU68" s="240"/>
      <c r="KBV68" s="240"/>
      <c r="KBW68" s="240"/>
      <c r="KBX68" s="240"/>
      <c r="KBY68" s="240"/>
      <c r="KBZ68" s="240"/>
      <c r="KCA68" s="240"/>
      <c r="KCB68" s="240"/>
      <c r="KCC68" s="240"/>
      <c r="KCD68" s="240"/>
      <c r="KCE68" s="240"/>
      <c r="KCF68" s="240"/>
      <c r="KCG68" s="240"/>
      <c r="KCH68" s="240"/>
      <c r="KCI68" s="240"/>
      <c r="KCJ68" s="240"/>
      <c r="KCK68" s="240"/>
      <c r="KCL68" s="240"/>
      <c r="KCM68" s="240"/>
      <c r="KCN68" s="240"/>
      <c r="KCO68" s="240"/>
      <c r="KCP68" s="240"/>
      <c r="KCQ68" s="240"/>
      <c r="KCR68" s="240"/>
      <c r="KCS68" s="240"/>
      <c r="KCT68" s="240"/>
      <c r="KCU68" s="240"/>
      <c r="KCV68" s="240"/>
      <c r="KCW68" s="240"/>
      <c r="KCX68" s="240"/>
      <c r="KCY68" s="240"/>
      <c r="KCZ68" s="240"/>
      <c r="KDA68" s="240"/>
      <c r="KDB68" s="240"/>
      <c r="KDC68" s="240"/>
      <c r="KDD68" s="240"/>
      <c r="KDE68" s="240"/>
      <c r="KDF68" s="240"/>
      <c r="KDG68" s="240"/>
      <c r="KDH68" s="240"/>
      <c r="KDI68" s="240"/>
      <c r="KDJ68" s="240"/>
      <c r="KDK68" s="240"/>
      <c r="KDL68" s="240"/>
      <c r="KDM68" s="240"/>
      <c r="KDN68" s="240"/>
      <c r="KDO68" s="240"/>
      <c r="KDP68" s="240"/>
      <c r="KDQ68" s="240"/>
      <c r="KDR68" s="240"/>
      <c r="KDS68" s="240"/>
      <c r="KDT68" s="240"/>
      <c r="KDU68" s="240"/>
      <c r="KDV68" s="240"/>
      <c r="KDW68" s="240"/>
      <c r="KDX68" s="240"/>
      <c r="KDY68" s="240"/>
      <c r="KDZ68" s="240"/>
      <c r="KEA68" s="240"/>
      <c r="KEB68" s="240"/>
      <c r="KEC68" s="240"/>
      <c r="KED68" s="240"/>
      <c r="KEE68" s="240"/>
      <c r="KEF68" s="240"/>
      <c r="KEG68" s="240"/>
      <c r="KEH68" s="240"/>
      <c r="KEI68" s="240"/>
      <c r="KEJ68" s="240"/>
      <c r="KEK68" s="240"/>
      <c r="KEL68" s="240"/>
      <c r="KEM68" s="240"/>
      <c r="KEN68" s="240"/>
      <c r="KEO68" s="240"/>
      <c r="KEP68" s="240"/>
      <c r="KEQ68" s="240"/>
      <c r="KER68" s="240"/>
      <c r="KES68" s="240"/>
      <c r="KET68" s="240"/>
      <c r="KEU68" s="240"/>
      <c r="KEV68" s="240"/>
      <c r="KEW68" s="240"/>
      <c r="KEX68" s="240"/>
      <c r="KEY68" s="240"/>
      <c r="KEZ68" s="240"/>
      <c r="KFA68" s="240"/>
      <c r="KFB68" s="240"/>
      <c r="KFC68" s="240"/>
      <c r="KFD68" s="240"/>
      <c r="KFE68" s="240"/>
      <c r="KFF68" s="240"/>
      <c r="KFG68" s="240"/>
      <c r="KFH68" s="240"/>
      <c r="KFI68" s="240"/>
      <c r="KFJ68" s="240"/>
      <c r="KFK68" s="240"/>
      <c r="KFL68" s="240"/>
      <c r="KFM68" s="240"/>
      <c r="KFN68" s="240"/>
      <c r="KFO68" s="240"/>
      <c r="KFP68" s="240"/>
      <c r="KFQ68" s="240"/>
      <c r="KFR68" s="240"/>
      <c r="KFS68" s="240"/>
      <c r="KFT68" s="240"/>
      <c r="KFU68" s="240"/>
      <c r="KFV68" s="240"/>
      <c r="KFW68" s="240"/>
      <c r="KFX68" s="240"/>
      <c r="KFY68" s="240"/>
      <c r="KFZ68" s="240"/>
      <c r="KGA68" s="240"/>
      <c r="KGB68" s="240"/>
      <c r="KGC68" s="240"/>
      <c r="KGD68" s="240"/>
      <c r="KGE68" s="240"/>
      <c r="KGF68" s="240"/>
      <c r="KGG68" s="240"/>
      <c r="KGH68" s="240"/>
      <c r="KGI68" s="240"/>
      <c r="KGJ68" s="240"/>
      <c r="KGK68" s="240"/>
      <c r="KGL68" s="240"/>
      <c r="KGM68" s="240"/>
      <c r="KGN68" s="240"/>
      <c r="KGO68" s="240"/>
      <c r="KGP68" s="240"/>
      <c r="KGQ68" s="240"/>
      <c r="KGR68" s="240"/>
      <c r="KGS68" s="240"/>
      <c r="KGT68" s="240"/>
      <c r="KGU68" s="240"/>
      <c r="KGV68" s="240"/>
      <c r="KGW68" s="240"/>
      <c r="KGX68" s="240"/>
      <c r="KGY68" s="240"/>
      <c r="KGZ68" s="240"/>
      <c r="KHA68" s="240"/>
      <c r="KHB68" s="240"/>
      <c r="KHC68" s="240"/>
      <c r="KHD68" s="240"/>
      <c r="KHE68" s="240"/>
      <c r="KHF68" s="240"/>
      <c r="KHG68" s="240"/>
      <c r="KHH68" s="240"/>
      <c r="KHI68" s="240"/>
      <c r="KHJ68" s="240"/>
      <c r="KHK68" s="240"/>
      <c r="KHL68" s="240"/>
      <c r="KHM68" s="240"/>
      <c r="KHN68" s="240"/>
      <c r="KHO68" s="240"/>
      <c r="KHP68" s="240"/>
      <c r="KHQ68" s="240"/>
      <c r="KHR68" s="240"/>
      <c r="KHS68" s="240"/>
      <c r="KHT68" s="240"/>
      <c r="KHU68" s="240"/>
      <c r="KHV68" s="240"/>
      <c r="KHW68" s="240"/>
      <c r="KHX68" s="240"/>
      <c r="KHY68" s="240"/>
      <c r="KHZ68" s="240"/>
      <c r="KIA68" s="240"/>
      <c r="KIB68" s="240"/>
      <c r="KIC68" s="240"/>
      <c r="KID68" s="240"/>
      <c r="KIE68" s="240"/>
      <c r="KIF68" s="240"/>
      <c r="KIG68" s="240"/>
      <c r="KIH68" s="240"/>
      <c r="KII68" s="240"/>
      <c r="KIJ68" s="240"/>
      <c r="KIK68" s="240"/>
      <c r="KIL68" s="240"/>
      <c r="KIM68" s="240"/>
      <c r="KIN68" s="240"/>
      <c r="KIO68" s="240"/>
      <c r="KIP68" s="240"/>
      <c r="KIQ68" s="240"/>
      <c r="KIR68" s="240"/>
      <c r="KIS68" s="240"/>
      <c r="KIT68" s="240"/>
      <c r="KIU68" s="240"/>
      <c r="KIV68" s="240"/>
      <c r="KIW68" s="240"/>
      <c r="KIX68" s="240"/>
      <c r="KIY68" s="240"/>
      <c r="KIZ68" s="240"/>
      <c r="KJA68" s="240"/>
      <c r="KJB68" s="240"/>
      <c r="KJC68" s="240"/>
      <c r="KJD68" s="240"/>
      <c r="KJE68" s="240"/>
      <c r="KJF68" s="240"/>
      <c r="KJG68" s="240"/>
      <c r="KJH68" s="240"/>
      <c r="KJI68" s="240"/>
      <c r="KJJ68" s="240"/>
      <c r="KJK68" s="240"/>
      <c r="KJL68" s="240"/>
      <c r="KJM68" s="240"/>
      <c r="KJN68" s="240"/>
      <c r="KJO68" s="240"/>
      <c r="KJP68" s="240"/>
      <c r="KJQ68" s="240"/>
      <c r="KJR68" s="240"/>
      <c r="KJS68" s="240"/>
      <c r="KJT68" s="240"/>
      <c r="KJU68" s="240"/>
      <c r="KJV68" s="240"/>
      <c r="KJW68" s="240"/>
      <c r="KJX68" s="240"/>
      <c r="KJY68" s="240"/>
      <c r="KJZ68" s="240"/>
      <c r="KKA68" s="240"/>
      <c r="KKB68" s="240"/>
      <c r="KKC68" s="240"/>
      <c r="KKD68" s="240"/>
      <c r="KKE68" s="240"/>
      <c r="KKF68" s="240"/>
      <c r="KKG68" s="240"/>
      <c r="KKH68" s="240"/>
      <c r="KKI68" s="240"/>
      <c r="KKJ68" s="240"/>
      <c r="KKK68" s="240"/>
      <c r="KKL68" s="240"/>
      <c r="KKM68" s="240"/>
      <c r="KKN68" s="240"/>
      <c r="KKO68" s="240"/>
      <c r="KKP68" s="240"/>
      <c r="KKQ68" s="240"/>
      <c r="KKR68" s="240"/>
      <c r="KKS68" s="240"/>
      <c r="KKT68" s="240"/>
      <c r="KKU68" s="240"/>
      <c r="KKV68" s="240"/>
      <c r="KKW68" s="240"/>
      <c r="KKX68" s="240"/>
      <c r="KKY68" s="240"/>
      <c r="KKZ68" s="240"/>
      <c r="KLA68" s="240"/>
      <c r="KLB68" s="240"/>
      <c r="KLC68" s="240"/>
      <c r="KLD68" s="240"/>
      <c r="KLE68" s="240"/>
      <c r="KLF68" s="240"/>
      <c r="KLG68" s="240"/>
      <c r="KLH68" s="240"/>
      <c r="KLI68" s="240"/>
      <c r="KLJ68" s="240"/>
      <c r="KLK68" s="240"/>
      <c r="KLL68" s="240"/>
      <c r="KLM68" s="240"/>
      <c r="KLN68" s="240"/>
      <c r="KLO68" s="240"/>
      <c r="KLP68" s="240"/>
      <c r="KLQ68" s="240"/>
      <c r="KLR68" s="240"/>
      <c r="KLS68" s="240"/>
      <c r="KLT68" s="240"/>
      <c r="KLU68" s="240"/>
      <c r="KLV68" s="240"/>
      <c r="KLW68" s="240"/>
      <c r="KLX68" s="240"/>
      <c r="KLY68" s="240"/>
      <c r="KLZ68" s="240"/>
      <c r="KMA68" s="240"/>
      <c r="KMB68" s="240"/>
      <c r="KMC68" s="240"/>
      <c r="KMD68" s="240"/>
      <c r="KME68" s="240"/>
      <c r="KMF68" s="240"/>
      <c r="KMG68" s="240"/>
      <c r="KMH68" s="240"/>
      <c r="KMI68" s="240"/>
      <c r="KMJ68" s="240"/>
      <c r="KMK68" s="240"/>
      <c r="KML68" s="240"/>
      <c r="KMM68" s="240"/>
      <c r="KMN68" s="240"/>
      <c r="KMO68" s="240"/>
      <c r="KMP68" s="240"/>
      <c r="KMQ68" s="240"/>
      <c r="KMR68" s="240"/>
      <c r="KMS68" s="240"/>
      <c r="KMT68" s="240"/>
      <c r="KMU68" s="240"/>
      <c r="KMV68" s="240"/>
      <c r="KMW68" s="240"/>
      <c r="KMX68" s="240"/>
      <c r="KMY68" s="240"/>
      <c r="KMZ68" s="240"/>
      <c r="KNA68" s="240"/>
      <c r="KNB68" s="240"/>
      <c r="KNC68" s="240"/>
      <c r="KND68" s="240"/>
      <c r="KNE68" s="240"/>
      <c r="KNF68" s="240"/>
      <c r="KNG68" s="240"/>
      <c r="KNH68" s="240"/>
      <c r="KNI68" s="240"/>
      <c r="KNJ68" s="240"/>
      <c r="KNK68" s="240"/>
      <c r="KNL68" s="240"/>
      <c r="KNM68" s="240"/>
      <c r="KNN68" s="240"/>
      <c r="KNO68" s="240"/>
      <c r="KNP68" s="240"/>
      <c r="KNQ68" s="240"/>
      <c r="KNR68" s="240"/>
      <c r="KNS68" s="240"/>
      <c r="KNT68" s="240"/>
      <c r="KNU68" s="240"/>
      <c r="KNV68" s="240"/>
      <c r="KNW68" s="240"/>
      <c r="KNX68" s="240"/>
      <c r="KNY68" s="240"/>
      <c r="KNZ68" s="240"/>
      <c r="KOA68" s="240"/>
      <c r="KOB68" s="240"/>
      <c r="KOC68" s="240"/>
      <c r="KOD68" s="240"/>
      <c r="KOE68" s="240"/>
      <c r="KOF68" s="240"/>
      <c r="KOG68" s="240"/>
      <c r="KOH68" s="240"/>
      <c r="KOI68" s="240"/>
      <c r="KOJ68" s="240"/>
      <c r="KOK68" s="240"/>
      <c r="KOL68" s="240"/>
      <c r="KOM68" s="240"/>
      <c r="KON68" s="240"/>
      <c r="KOO68" s="240"/>
      <c r="KOP68" s="240"/>
      <c r="KOQ68" s="240"/>
      <c r="KOR68" s="240"/>
      <c r="KOS68" s="240"/>
      <c r="KOT68" s="240"/>
      <c r="KOU68" s="240"/>
      <c r="KOV68" s="240"/>
      <c r="KOW68" s="240"/>
      <c r="KOX68" s="240"/>
      <c r="KOY68" s="240"/>
      <c r="KOZ68" s="240"/>
      <c r="KPA68" s="240"/>
      <c r="KPB68" s="240"/>
      <c r="KPC68" s="240"/>
      <c r="KPD68" s="240"/>
      <c r="KPE68" s="240"/>
      <c r="KPF68" s="240"/>
      <c r="KPG68" s="240"/>
      <c r="KPH68" s="240"/>
      <c r="KPI68" s="240"/>
      <c r="KPJ68" s="240"/>
      <c r="KPK68" s="240"/>
      <c r="KPL68" s="240"/>
      <c r="KPM68" s="240"/>
      <c r="KPN68" s="240"/>
      <c r="KPO68" s="240"/>
      <c r="KPP68" s="240"/>
      <c r="KPQ68" s="240"/>
      <c r="KPR68" s="240"/>
      <c r="KPS68" s="240"/>
      <c r="KPT68" s="240"/>
      <c r="KPU68" s="240"/>
      <c r="KPV68" s="240"/>
      <c r="KPW68" s="240"/>
      <c r="KPX68" s="240"/>
      <c r="KPY68" s="240"/>
      <c r="KPZ68" s="240"/>
      <c r="KQA68" s="240"/>
      <c r="KQB68" s="240"/>
      <c r="KQC68" s="240"/>
      <c r="KQD68" s="240"/>
      <c r="KQE68" s="240"/>
      <c r="KQF68" s="240"/>
      <c r="KQG68" s="240"/>
      <c r="KQH68" s="240"/>
      <c r="KQI68" s="240"/>
      <c r="KQJ68" s="240"/>
      <c r="KQK68" s="240"/>
      <c r="KQL68" s="240"/>
      <c r="KQM68" s="240"/>
      <c r="KQN68" s="240"/>
      <c r="KQO68" s="240"/>
      <c r="KQP68" s="240"/>
      <c r="KQQ68" s="240"/>
      <c r="KQR68" s="240"/>
      <c r="KQS68" s="240"/>
      <c r="KQT68" s="240"/>
      <c r="KQU68" s="240"/>
      <c r="KQV68" s="240"/>
      <c r="KQW68" s="240"/>
      <c r="KQX68" s="240"/>
      <c r="KQY68" s="240"/>
      <c r="KQZ68" s="240"/>
      <c r="KRA68" s="240"/>
      <c r="KRB68" s="240"/>
      <c r="KRC68" s="240"/>
      <c r="KRD68" s="240"/>
      <c r="KRE68" s="240"/>
      <c r="KRF68" s="240"/>
      <c r="KRG68" s="240"/>
      <c r="KRH68" s="240"/>
      <c r="KRI68" s="240"/>
      <c r="KRJ68" s="240"/>
      <c r="KRK68" s="240"/>
      <c r="KRL68" s="240"/>
      <c r="KRM68" s="240"/>
      <c r="KRN68" s="240"/>
      <c r="KRO68" s="240"/>
      <c r="KRP68" s="240"/>
      <c r="KRQ68" s="240"/>
      <c r="KRR68" s="240"/>
      <c r="KRS68" s="240"/>
      <c r="KRT68" s="240"/>
      <c r="KRU68" s="240"/>
      <c r="KRV68" s="240"/>
      <c r="KRW68" s="240"/>
      <c r="KRX68" s="240"/>
      <c r="KRY68" s="240"/>
      <c r="KRZ68" s="240"/>
      <c r="KSA68" s="240"/>
      <c r="KSB68" s="240"/>
      <c r="KSC68" s="240"/>
      <c r="KSD68" s="240"/>
      <c r="KSE68" s="240"/>
      <c r="KSF68" s="240"/>
      <c r="KSG68" s="240"/>
      <c r="KSH68" s="240"/>
      <c r="KSI68" s="240"/>
      <c r="KSJ68" s="240"/>
      <c r="KSK68" s="240"/>
      <c r="KSL68" s="240"/>
      <c r="KSM68" s="240"/>
      <c r="KSN68" s="240"/>
      <c r="KSO68" s="240"/>
      <c r="KSP68" s="240"/>
      <c r="KSQ68" s="240"/>
      <c r="KSR68" s="240"/>
      <c r="KSS68" s="240"/>
      <c r="KST68" s="240"/>
      <c r="KSU68" s="240"/>
      <c r="KSV68" s="240"/>
      <c r="KSW68" s="240"/>
      <c r="KSX68" s="240"/>
      <c r="KSY68" s="240"/>
      <c r="KSZ68" s="240"/>
      <c r="KTA68" s="240"/>
      <c r="KTB68" s="240"/>
      <c r="KTC68" s="240"/>
      <c r="KTD68" s="240"/>
      <c r="KTE68" s="240"/>
      <c r="KTF68" s="240"/>
      <c r="KTG68" s="240"/>
      <c r="KTH68" s="240"/>
      <c r="KTI68" s="240"/>
      <c r="KTJ68" s="240"/>
      <c r="KTK68" s="240"/>
      <c r="KTL68" s="240"/>
      <c r="KTM68" s="240"/>
      <c r="KTN68" s="240"/>
      <c r="KTO68" s="240"/>
      <c r="KTP68" s="240"/>
      <c r="KTQ68" s="240"/>
      <c r="KTR68" s="240"/>
      <c r="KTS68" s="240"/>
      <c r="KTT68" s="240"/>
      <c r="KTU68" s="240"/>
      <c r="KTV68" s="240"/>
      <c r="KTW68" s="240"/>
      <c r="KTX68" s="240"/>
      <c r="KTY68" s="240"/>
      <c r="KTZ68" s="240"/>
      <c r="KUA68" s="240"/>
      <c r="KUB68" s="240"/>
      <c r="KUC68" s="240"/>
      <c r="KUD68" s="240"/>
      <c r="KUE68" s="240"/>
      <c r="KUF68" s="240"/>
      <c r="KUG68" s="240"/>
      <c r="KUH68" s="240"/>
      <c r="KUI68" s="240"/>
      <c r="KUJ68" s="240"/>
      <c r="KUK68" s="240"/>
      <c r="KUL68" s="240"/>
      <c r="KUM68" s="240"/>
      <c r="KUN68" s="240"/>
      <c r="KUO68" s="240"/>
      <c r="KUP68" s="240"/>
      <c r="KUQ68" s="240"/>
      <c r="KUR68" s="240"/>
      <c r="KUS68" s="240"/>
      <c r="KUT68" s="240"/>
      <c r="KUU68" s="240"/>
      <c r="KUV68" s="240"/>
      <c r="KUW68" s="240"/>
      <c r="KUX68" s="240"/>
      <c r="KUY68" s="240"/>
      <c r="KUZ68" s="240"/>
      <c r="KVA68" s="240"/>
      <c r="KVB68" s="240"/>
      <c r="KVC68" s="240"/>
      <c r="KVD68" s="240"/>
      <c r="KVE68" s="240"/>
      <c r="KVF68" s="240"/>
      <c r="KVG68" s="240"/>
      <c r="KVH68" s="240"/>
      <c r="KVI68" s="240"/>
      <c r="KVJ68" s="240"/>
      <c r="KVK68" s="240"/>
      <c r="KVL68" s="240"/>
      <c r="KVM68" s="240"/>
      <c r="KVN68" s="240"/>
      <c r="KVO68" s="240"/>
      <c r="KVP68" s="240"/>
      <c r="KVQ68" s="240"/>
      <c r="KVR68" s="240"/>
      <c r="KVS68" s="240"/>
      <c r="KVT68" s="240"/>
      <c r="KVU68" s="240"/>
      <c r="KVV68" s="240"/>
      <c r="KVW68" s="240"/>
      <c r="KVX68" s="240"/>
      <c r="KVY68" s="240"/>
      <c r="KVZ68" s="240"/>
      <c r="KWA68" s="240"/>
      <c r="KWB68" s="240"/>
      <c r="KWC68" s="240"/>
      <c r="KWD68" s="240"/>
      <c r="KWE68" s="240"/>
      <c r="KWF68" s="240"/>
      <c r="KWG68" s="240"/>
      <c r="KWH68" s="240"/>
      <c r="KWI68" s="240"/>
      <c r="KWJ68" s="240"/>
      <c r="KWK68" s="240"/>
      <c r="KWL68" s="240"/>
      <c r="KWM68" s="240"/>
      <c r="KWN68" s="240"/>
      <c r="KWO68" s="240"/>
      <c r="KWP68" s="240"/>
      <c r="KWQ68" s="240"/>
      <c r="KWR68" s="240"/>
      <c r="KWS68" s="240"/>
      <c r="KWT68" s="240"/>
      <c r="KWU68" s="240"/>
      <c r="KWV68" s="240"/>
      <c r="KWW68" s="240"/>
      <c r="KWX68" s="240"/>
      <c r="KWY68" s="240"/>
      <c r="KWZ68" s="240"/>
      <c r="KXA68" s="240"/>
      <c r="KXB68" s="240"/>
      <c r="KXC68" s="240"/>
      <c r="KXD68" s="240"/>
      <c r="KXE68" s="240"/>
      <c r="KXF68" s="240"/>
      <c r="KXG68" s="240"/>
      <c r="KXH68" s="240"/>
      <c r="KXI68" s="240"/>
      <c r="KXJ68" s="240"/>
      <c r="KXK68" s="240"/>
      <c r="KXL68" s="240"/>
      <c r="KXM68" s="240"/>
      <c r="KXN68" s="240"/>
      <c r="KXO68" s="240"/>
      <c r="KXP68" s="240"/>
      <c r="KXQ68" s="240"/>
      <c r="KXR68" s="240"/>
      <c r="KXS68" s="240"/>
      <c r="KXT68" s="240"/>
      <c r="KXU68" s="240"/>
      <c r="KXV68" s="240"/>
      <c r="KXW68" s="240"/>
      <c r="KXX68" s="240"/>
      <c r="KXY68" s="240"/>
      <c r="KXZ68" s="240"/>
      <c r="KYA68" s="240"/>
      <c r="KYB68" s="240"/>
      <c r="KYC68" s="240"/>
      <c r="KYD68" s="240"/>
      <c r="KYE68" s="240"/>
      <c r="KYF68" s="240"/>
      <c r="KYG68" s="240"/>
      <c r="KYH68" s="240"/>
      <c r="KYI68" s="240"/>
      <c r="KYJ68" s="240"/>
      <c r="KYK68" s="240"/>
      <c r="KYL68" s="240"/>
      <c r="KYM68" s="240"/>
      <c r="KYN68" s="240"/>
      <c r="KYO68" s="240"/>
      <c r="KYP68" s="240"/>
      <c r="KYQ68" s="240"/>
      <c r="KYR68" s="240"/>
      <c r="KYS68" s="240"/>
      <c r="KYT68" s="240"/>
      <c r="KYU68" s="240"/>
      <c r="KYV68" s="240"/>
      <c r="KYW68" s="240"/>
      <c r="KYX68" s="240"/>
      <c r="KYY68" s="240"/>
      <c r="KYZ68" s="240"/>
      <c r="KZA68" s="240"/>
      <c r="KZB68" s="240"/>
      <c r="KZC68" s="240"/>
      <c r="KZD68" s="240"/>
      <c r="KZE68" s="240"/>
      <c r="KZF68" s="240"/>
      <c r="KZG68" s="240"/>
      <c r="KZH68" s="240"/>
      <c r="KZI68" s="240"/>
      <c r="KZJ68" s="240"/>
      <c r="KZK68" s="240"/>
      <c r="KZL68" s="240"/>
      <c r="KZM68" s="240"/>
      <c r="KZN68" s="240"/>
      <c r="KZO68" s="240"/>
      <c r="KZP68" s="240"/>
      <c r="KZQ68" s="240"/>
      <c r="KZR68" s="240"/>
      <c r="KZS68" s="240"/>
      <c r="KZT68" s="240"/>
      <c r="KZU68" s="240"/>
      <c r="KZV68" s="240"/>
      <c r="KZW68" s="240"/>
      <c r="KZX68" s="240"/>
      <c r="KZY68" s="240"/>
      <c r="KZZ68" s="240"/>
      <c r="LAA68" s="240"/>
      <c r="LAB68" s="240"/>
      <c r="LAC68" s="240"/>
      <c r="LAD68" s="240"/>
      <c r="LAE68" s="240"/>
      <c r="LAF68" s="240"/>
      <c r="LAG68" s="240"/>
      <c r="LAH68" s="240"/>
      <c r="LAI68" s="240"/>
      <c r="LAJ68" s="240"/>
      <c r="LAK68" s="240"/>
      <c r="LAL68" s="240"/>
      <c r="LAM68" s="240"/>
      <c r="LAN68" s="240"/>
      <c r="LAO68" s="240"/>
      <c r="LAP68" s="240"/>
      <c r="LAQ68" s="240"/>
      <c r="LAR68" s="240"/>
      <c r="LAS68" s="240"/>
      <c r="LAT68" s="240"/>
      <c r="LAU68" s="240"/>
      <c r="LAV68" s="240"/>
      <c r="LAW68" s="240"/>
      <c r="LAX68" s="240"/>
      <c r="LAY68" s="240"/>
      <c r="LAZ68" s="240"/>
      <c r="LBA68" s="240"/>
      <c r="LBB68" s="240"/>
      <c r="LBC68" s="240"/>
      <c r="LBD68" s="240"/>
      <c r="LBE68" s="240"/>
      <c r="LBF68" s="240"/>
      <c r="LBG68" s="240"/>
      <c r="LBH68" s="240"/>
      <c r="LBI68" s="240"/>
      <c r="LBJ68" s="240"/>
      <c r="LBK68" s="240"/>
      <c r="LBL68" s="240"/>
      <c r="LBM68" s="240"/>
      <c r="LBN68" s="240"/>
      <c r="LBO68" s="240"/>
      <c r="LBP68" s="240"/>
      <c r="LBQ68" s="240"/>
      <c r="LBR68" s="240"/>
      <c r="LBS68" s="240"/>
      <c r="LBT68" s="240"/>
      <c r="LBU68" s="240"/>
      <c r="LBV68" s="240"/>
      <c r="LBW68" s="240"/>
      <c r="LBX68" s="240"/>
      <c r="LBY68" s="240"/>
      <c r="LBZ68" s="240"/>
      <c r="LCA68" s="240"/>
      <c r="LCB68" s="240"/>
      <c r="LCC68" s="240"/>
      <c r="LCD68" s="240"/>
      <c r="LCE68" s="240"/>
      <c r="LCF68" s="240"/>
      <c r="LCG68" s="240"/>
      <c r="LCH68" s="240"/>
      <c r="LCI68" s="240"/>
      <c r="LCJ68" s="240"/>
      <c r="LCK68" s="240"/>
      <c r="LCL68" s="240"/>
      <c r="LCM68" s="240"/>
      <c r="LCN68" s="240"/>
      <c r="LCO68" s="240"/>
      <c r="LCP68" s="240"/>
      <c r="LCQ68" s="240"/>
      <c r="LCR68" s="240"/>
      <c r="LCS68" s="240"/>
      <c r="LCT68" s="240"/>
      <c r="LCU68" s="240"/>
      <c r="LCV68" s="240"/>
      <c r="LCW68" s="240"/>
      <c r="LCX68" s="240"/>
      <c r="LCY68" s="240"/>
      <c r="LCZ68" s="240"/>
      <c r="LDA68" s="240"/>
      <c r="LDB68" s="240"/>
      <c r="LDC68" s="240"/>
      <c r="LDD68" s="240"/>
      <c r="LDE68" s="240"/>
      <c r="LDF68" s="240"/>
      <c r="LDG68" s="240"/>
      <c r="LDH68" s="240"/>
      <c r="LDI68" s="240"/>
      <c r="LDJ68" s="240"/>
      <c r="LDK68" s="240"/>
      <c r="LDL68" s="240"/>
      <c r="LDM68" s="240"/>
      <c r="LDN68" s="240"/>
      <c r="LDO68" s="240"/>
      <c r="LDP68" s="240"/>
      <c r="LDQ68" s="240"/>
      <c r="LDR68" s="240"/>
      <c r="LDS68" s="240"/>
      <c r="LDT68" s="240"/>
      <c r="LDU68" s="240"/>
      <c r="LDV68" s="240"/>
      <c r="LDW68" s="240"/>
      <c r="LDX68" s="240"/>
      <c r="LDY68" s="240"/>
      <c r="LDZ68" s="240"/>
      <c r="LEA68" s="240"/>
      <c r="LEB68" s="240"/>
      <c r="LEC68" s="240"/>
      <c r="LED68" s="240"/>
      <c r="LEE68" s="240"/>
      <c r="LEF68" s="240"/>
      <c r="LEG68" s="240"/>
      <c r="LEH68" s="240"/>
      <c r="LEI68" s="240"/>
      <c r="LEJ68" s="240"/>
      <c r="LEK68" s="240"/>
      <c r="LEL68" s="240"/>
      <c r="LEM68" s="240"/>
      <c r="LEN68" s="240"/>
      <c r="LEO68" s="240"/>
      <c r="LEP68" s="240"/>
      <c r="LEQ68" s="240"/>
      <c r="LER68" s="240"/>
      <c r="LES68" s="240"/>
      <c r="LET68" s="240"/>
      <c r="LEU68" s="240"/>
      <c r="LEV68" s="240"/>
      <c r="LEW68" s="240"/>
      <c r="LEX68" s="240"/>
      <c r="LEY68" s="240"/>
      <c r="LEZ68" s="240"/>
      <c r="LFA68" s="240"/>
      <c r="LFB68" s="240"/>
      <c r="LFC68" s="240"/>
      <c r="LFD68" s="240"/>
      <c r="LFE68" s="240"/>
      <c r="LFF68" s="240"/>
      <c r="LFG68" s="240"/>
      <c r="LFH68" s="240"/>
      <c r="LFI68" s="240"/>
      <c r="LFJ68" s="240"/>
      <c r="LFK68" s="240"/>
      <c r="LFL68" s="240"/>
      <c r="LFM68" s="240"/>
      <c r="LFN68" s="240"/>
      <c r="LFO68" s="240"/>
      <c r="LFP68" s="240"/>
      <c r="LFQ68" s="240"/>
      <c r="LFR68" s="240"/>
      <c r="LFS68" s="240"/>
      <c r="LFT68" s="240"/>
      <c r="LFU68" s="240"/>
      <c r="LFV68" s="240"/>
      <c r="LFW68" s="240"/>
      <c r="LFX68" s="240"/>
      <c r="LFY68" s="240"/>
      <c r="LFZ68" s="240"/>
      <c r="LGA68" s="240"/>
      <c r="LGB68" s="240"/>
      <c r="LGC68" s="240"/>
      <c r="LGD68" s="240"/>
      <c r="LGE68" s="240"/>
      <c r="LGF68" s="240"/>
      <c r="LGG68" s="240"/>
      <c r="LGH68" s="240"/>
      <c r="LGI68" s="240"/>
      <c r="LGJ68" s="240"/>
      <c r="LGK68" s="240"/>
      <c r="LGL68" s="240"/>
      <c r="LGM68" s="240"/>
      <c r="LGN68" s="240"/>
      <c r="LGO68" s="240"/>
      <c r="LGP68" s="240"/>
      <c r="LGQ68" s="240"/>
      <c r="LGR68" s="240"/>
      <c r="LGS68" s="240"/>
      <c r="LGT68" s="240"/>
      <c r="LGU68" s="240"/>
      <c r="LGV68" s="240"/>
      <c r="LGW68" s="240"/>
      <c r="LGX68" s="240"/>
      <c r="LGY68" s="240"/>
      <c r="LGZ68" s="240"/>
      <c r="LHA68" s="240"/>
      <c r="LHB68" s="240"/>
      <c r="LHC68" s="240"/>
      <c r="LHD68" s="240"/>
      <c r="LHE68" s="240"/>
      <c r="LHF68" s="240"/>
      <c r="LHG68" s="240"/>
      <c r="LHH68" s="240"/>
      <c r="LHI68" s="240"/>
      <c r="LHJ68" s="240"/>
      <c r="LHK68" s="240"/>
      <c r="LHL68" s="240"/>
      <c r="LHM68" s="240"/>
      <c r="LHN68" s="240"/>
      <c r="LHO68" s="240"/>
      <c r="LHP68" s="240"/>
      <c r="LHQ68" s="240"/>
      <c r="LHR68" s="240"/>
      <c r="LHS68" s="240"/>
      <c r="LHT68" s="240"/>
      <c r="LHU68" s="240"/>
      <c r="LHV68" s="240"/>
      <c r="LHW68" s="240"/>
      <c r="LHX68" s="240"/>
      <c r="LHY68" s="240"/>
      <c r="LHZ68" s="240"/>
      <c r="LIA68" s="240"/>
      <c r="LIB68" s="240"/>
      <c r="LIC68" s="240"/>
      <c r="LID68" s="240"/>
      <c r="LIE68" s="240"/>
      <c r="LIF68" s="240"/>
      <c r="LIG68" s="240"/>
      <c r="LIH68" s="240"/>
      <c r="LII68" s="240"/>
      <c r="LIJ68" s="240"/>
      <c r="LIK68" s="240"/>
      <c r="LIL68" s="240"/>
      <c r="LIM68" s="240"/>
      <c r="LIN68" s="240"/>
      <c r="LIO68" s="240"/>
      <c r="LIP68" s="240"/>
      <c r="LIQ68" s="240"/>
      <c r="LIR68" s="240"/>
      <c r="LIS68" s="240"/>
      <c r="LIT68" s="240"/>
      <c r="LIU68" s="240"/>
      <c r="LIV68" s="240"/>
      <c r="LIW68" s="240"/>
      <c r="LIX68" s="240"/>
      <c r="LIY68" s="240"/>
      <c r="LIZ68" s="240"/>
      <c r="LJA68" s="240"/>
      <c r="LJB68" s="240"/>
      <c r="LJC68" s="240"/>
      <c r="LJD68" s="240"/>
      <c r="LJE68" s="240"/>
      <c r="LJF68" s="240"/>
      <c r="LJG68" s="240"/>
      <c r="LJH68" s="240"/>
      <c r="LJI68" s="240"/>
      <c r="LJJ68" s="240"/>
      <c r="LJK68" s="240"/>
      <c r="LJL68" s="240"/>
      <c r="LJM68" s="240"/>
      <c r="LJN68" s="240"/>
      <c r="LJO68" s="240"/>
      <c r="LJP68" s="240"/>
      <c r="LJQ68" s="240"/>
      <c r="LJR68" s="240"/>
      <c r="LJS68" s="240"/>
      <c r="LJT68" s="240"/>
      <c r="LJU68" s="240"/>
      <c r="LJV68" s="240"/>
      <c r="LJW68" s="240"/>
      <c r="LJX68" s="240"/>
      <c r="LJY68" s="240"/>
      <c r="LJZ68" s="240"/>
      <c r="LKA68" s="240"/>
      <c r="LKB68" s="240"/>
      <c r="LKC68" s="240"/>
      <c r="LKD68" s="240"/>
      <c r="LKE68" s="240"/>
      <c r="LKF68" s="240"/>
      <c r="LKG68" s="240"/>
      <c r="LKH68" s="240"/>
      <c r="LKI68" s="240"/>
      <c r="LKJ68" s="240"/>
      <c r="LKK68" s="240"/>
      <c r="LKL68" s="240"/>
      <c r="LKM68" s="240"/>
      <c r="LKN68" s="240"/>
      <c r="LKO68" s="240"/>
      <c r="LKP68" s="240"/>
      <c r="LKQ68" s="240"/>
      <c r="LKR68" s="240"/>
      <c r="LKS68" s="240"/>
      <c r="LKT68" s="240"/>
      <c r="LKU68" s="240"/>
      <c r="LKV68" s="240"/>
      <c r="LKW68" s="240"/>
      <c r="LKX68" s="240"/>
      <c r="LKY68" s="240"/>
      <c r="LKZ68" s="240"/>
      <c r="LLA68" s="240"/>
      <c r="LLB68" s="240"/>
      <c r="LLC68" s="240"/>
      <c r="LLD68" s="240"/>
      <c r="LLE68" s="240"/>
      <c r="LLF68" s="240"/>
      <c r="LLG68" s="240"/>
      <c r="LLH68" s="240"/>
      <c r="LLI68" s="240"/>
      <c r="LLJ68" s="240"/>
      <c r="LLK68" s="240"/>
      <c r="LLL68" s="240"/>
      <c r="LLM68" s="240"/>
      <c r="LLN68" s="240"/>
      <c r="LLO68" s="240"/>
      <c r="LLP68" s="240"/>
      <c r="LLQ68" s="240"/>
      <c r="LLR68" s="240"/>
      <c r="LLS68" s="240"/>
      <c r="LLT68" s="240"/>
      <c r="LLU68" s="240"/>
      <c r="LLV68" s="240"/>
      <c r="LLW68" s="240"/>
      <c r="LLX68" s="240"/>
      <c r="LLY68" s="240"/>
      <c r="LLZ68" s="240"/>
      <c r="LMA68" s="240"/>
      <c r="LMB68" s="240"/>
      <c r="LMC68" s="240"/>
      <c r="LMD68" s="240"/>
      <c r="LME68" s="240"/>
      <c r="LMF68" s="240"/>
      <c r="LMG68" s="240"/>
      <c r="LMH68" s="240"/>
      <c r="LMI68" s="240"/>
      <c r="LMJ68" s="240"/>
      <c r="LMK68" s="240"/>
      <c r="LML68" s="240"/>
      <c r="LMM68" s="240"/>
      <c r="LMN68" s="240"/>
      <c r="LMO68" s="240"/>
      <c r="LMP68" s="240"/>
      <c r="LMQ68" s="240"/>
      <c r="LMR68" s="240"/>
      <c r="LMS68" s="240"/>
      <c r="LMT68" s="240"/>
      <c r="LMU68" s="240"/>
      <c r="LMV68" s="240"/>
      <c r="LMW68" s="240"/>
      <c r="LMX68" s="240"/>
      <c r="LMY68" s="240"/>
      <c r="LMZ68" s="240"/>
      <c r="LNA68" s="240"/>
      <c r="LNB68" s="240"/>
      <c r="LNC68" s="240"/>
      <c r="LND68" s="240"/>
      <c r="LNE68" s="240"/>
      <c r="LNF68" s="240"/>
      <c r="LNG68" s="240"/>
      <c r="LNH68" s="240"/>
      <c r="LNI68" s="240"/>
      <c r="LNJ68" s="240"/>
      <c r="LNK68" s="240"/>
      <c r="LNL68" s="240"/>
      <c r="LNM68" s="240"/>
      <c r="LNN68" s="240"/>
      <c r="LNO68" s="240"/>
      <c r="LNP68" s="240"/>
      <c r="LNQ68" s="240"/>
      <c r="LNR68" s="240"/>
      <c r="LNS68" s="240"/>
      <c r="LNT68" s="240"/>
      <c r="LNU68" s="240"/>
      <c r="LNV68" s="240"/>
      <c r="LNW68" s="240"/>
      <c r="LNX68" s="240"/>
      <c r="LNY68" s="240"/>
      <c r="LNZ68" s="240"/>
      <c r="LOA68" s="240"/>
      <c r="LOB68" s="240"/>
      <c r="LOC68" s="240"/>
      <c r="LOD68" s="240"/>
      <c r="LOE68" s="240"/>
      <c r="LOF68" s="240"/>
      <c r="LOG68" s="240"/>
      <c r="LOH68" s="240"/>
      <c r="LOI68" s="240"/>
      <c r="LOJ68" s="240"/>
      <c r="LOK68" s="240"/>
      <c r="LOL68" s="240"/>
      <c r="LOM68" s="240"/>
      <c r="LON68" s="240"/>
      <c r="LOO68" s="240"/>
      <c r="LOP68" s="240"/>
      <c r="LOQ68" s="240"/>
      <c r="LOR68" s="240"/>
      <c r="LOS68" s="240"/>
      <c r="LOT68" s="240"/>
      <c r="LOU68" s="240"/>
      <c r="LOV68" s="240"/>
      <c r="LOW68" s="240"/>
      <c r="LOX68" s="240"/>
      <c r="LOY68" s="240"/>
      <c r="LOZ68" s="240"/>
      <c r="LPA68" s="240"/>
      <c r="LPB68" s="240"/>
      <c r="LPC68" s="240"/>
      <c r="LPD68" s="240"/>
      <c r="LPE68" s="240"/>
      <c r="LPF68" s="240"/>
      <c r="LPG68" s="240"/>
      <c r="LPH68" s="240"/>
      <c r="LPI68" s="240"/>
      <c r="LPJ68" s="240"/>
      <c r="LPK68" s="240"/>
      <c r="LPL68" s="240"/>
      <c r="LPM68" s="240"/>
      <c r="LPN68" s="240"/>
      <c r="LPO68" s="240"/>
      <c r="LPP68" s="240"/>
      <c r="LPQ68" s="240"/>
      <c r="LPR68" s="240"/>
      <c r="LPS68" s="240"/>
      <c r="LPT68" s="240"/>
      <c r="LPU68" s="240"/>
      <c r="LPV68" s="240"/>
      <c r="LPW68" s="240"/>
      <c r="LPX68" s="240"/>
      <c r="LPY68" s="240"/>
      <c r="LPZ68" s="240"/>
      <c r="LQA68" s="240"/>
      <c r="LQB68" s="240"/>
      <c r="LQC68" s="240"/>
      <c r="LQD68" s="240"/>
      <c r="LQE68" s="240"/>
      <c r="LQF68" s="240"/>
      <c r="LQG68" s="240"/>
      <c r="LQH68" s="240"/>
      <c r="LQI68" s="240"/>
      <c r="LQJ68" s="240"/>
      <c r="LQK68" s="240"/>
      <c r="LQL68" s="240"/>
      <c r="LQM68" s="240"/>
      <c r="LQN68" s="240"/>
      <c r="LQO68" s="240"/>
      <c r="LQP68" s="240"/>
      <c r="LQQ68" s="240"/>
      <c r="LQR68" s="240"/>
      <c r="LQS68" s="240"/>
      <c r="LQT68" s="240"/>
      <c r="LQU68" s="240"/>
      <c r="LQV68" s="240"/>
      <c r="LQW68" s="240"/>
      <c r="LQX68" s="240"/>
      <c r="LQY68" s="240"/>
      <c r="LQZ68" s="240"/>
      <c r="LRA68" s="240"/>
      <c r="LRB68" s="240"/>
      <c r="LRC68" s="240"/>
      <c r="LRD68" s="240"/>
      <c r="LRE68" s="240"/>
      <c r="LRF68" s="240"/>
      <c r="LRG68" s="240"/>
      <c r="LRH68" s="240"/>
      <c r="LRI68" s="240"/>
      <c r="LRJ68" s="240"/>
      <c r="LRK68" s="240"/>
      <c r="LRL68" s="240"/>
      <c r="LRM68" s="240"/>
      <c r="LRN68" s="240"/>
      <c r="LRO68" s="240"/>
      <c r="LRP68" s="240"/>
      <c r="LRQ68" s="240"/>
      <c r="LRR68" s="240"/>
      <c r="LRS68" s="240"/>
      <c r="LRT68" s="240"/>
      <c r="LRU68" s="240"/>
      <c r="LRV68" s="240"/>
      <c r="LRW68" s="240"/>
      <c r="LRX68" s="240"/>
      <c r="LRY68" s="240"/>
      <c r="LRZ68" s="240"/>
      <c r="LSA68" s="240"/>
      <c r="LSB68" s="240"/>
      <c r="LSC68" s="240"/>
      <c r="LSD68" s="240"/>
      <c r="LSE68" s="240"/>
      <c r="LSF68" s="240"/>
      <c r="LSG68" s="240"/>
      <c r="LSH68" s="240"/>
      <c r="LSI68" s="240"/>
      <c r="LSJ68" s="240"/>
      <c r="LSK68" s="240"/>
      <c r="LSL68" s="240"/>
      <c r="LSM68" s="240"/>
      <c r="LSN68" s="240"/>
      <c r="LSO68" s="240"/>
      <c r="LSP68" s="240"/>
      <c r="LSQ68" s="240"/>
      <c r="LSR68" s="240"/>
      <c r="LSS68" s="240"/>
      <c r="LST68" s="240"/>
      <c r="LSU68" s="240"/>
      <c r="LSV68" s="240"/>
      <c r="LSW68" s="240"/>
      <c r="LSX68" s="240"/>
      <c r="LSY68" s="240"/>
      <c r="LSZ68" s="240"/>
      <c r="LTA68" s="240"/>
      <c r="LTB68" s="240"/>
      <c r="LTC68" s="240"/>
      <c r="LTD68" s="240"/>
      <c r="LTE68" s="240"/>
      <c r="LTF68" s="240"/>
      <c r="LTG68" s="240"/>
      <c r="LTH68" s="240"/>
      <c r="LTI68" s="240"/>
      <c r="LTJ68" s="240"/>
      <c r="LTK68" s="240"/>
      <c r="LTL68" s="240"/>
      <c r="LTM68" s="240"/>
      <c r="LTN68" s="240"/>
      <c r="LTO68" s="240"/>
      <c r="LTP68" s="240"/>
      <c r="LTQ68" s="240"/>
      <c r="LTR68" s="240"/>
      <c r="LTS68" s="240"/>
      <c r="LTT68" s="240"/>
      <c r="LTU68" s="240"/>
      <c r="LTV68" s="240"/>
      <c r="LTW68" s="240"/>
      <c r="LTX68" s="240"/>
      <c r="LTY68" s="240"/>
      <c r="LTZ68" s="240"/>
      <c r="LUA68" s="240"/>
      <c r="LUB68" s="240"/>
      <c r="LUC68" s="240"/>
      <c r="LUD68" s="240"/>
      <c r="LUE68" s="240"/>
      <c r="LUF68" s="240"/>
      <c r="LUG68" s="240"/>
      <c r="LUH68" s="240"/>
      <c r="LUI68" s="240"/>
      <c r="LUJ68" s="240"/>
      <c r="LUK68" s="240"/>
      <c r="LUL68" s="240"/>
      <c r="LUM68" s="240"/>
      <c r="LUN68" s="240"/>
      <c r="LUO68" s="240"/>
      <c r="LUP68" s="240"/>
      <c r="LUQ68" s="240"/>
      <c r="LUR68" s="240"/>
      <c r="LUS68" s="240"/>
      <c r="LUT68" s="240"/>
      <c r="LUU68" s="240"/>
      <c r="LUV68" s="240"/>
      <c r="LUW68" s="240"/>
      <c r="LUX68" s="240"/>
      <c r="LUY68" s="240"/>
      <c r="LUZ68" s="240"/>
      <c r="LVA68" s="240"/>
      <c r="LVB68" s="240"/>
      <c r="LVC68" s="240"/>
      <c r="LVD68" s="240"/>
      <c r="LVE68" s="240"/>
      <c r="LVF68" s="240"/>
      <c r="LVG68" s="240"/>
      <c r="LVH68" s="240"/>
      <c r="LVI68" s="240"/>
      <c r="LVJ68" s="240"/>
      <c r="LVK68" s="240"/>
      <c r="LVL68" s="240"/>
      <c r="LVM68" s="240"/>
      <c r="LVN68" s="240"/>
      <c r="LVO68" s="240"/>
      <c r="LVP68" s="240"/>
      <c r="LVQ68" s="240"/>
      <c r="LVR68" s="240"/>
      <c r="LVS68" s="240"/>
      <c r="LVT68" s="240"/>
      <c r="LVU68" s="240"/>
      <c r="LVV68" s="240"/>
      <c r="LVW68" s="240"/>
      <c r="LVX68" s="240"/>
      <c r="LVY68" s="240"/>
      <c r="LVZ68" s="240"/>
      <c r="LWA68" s="240"/>
      <c r="LWB68" s="240"/>
      <c r="LWC68" s="240"/>
      <c r="LWD68" s="240"/>
      <c r="LWE68" s="240"/>
      <c r="LWF68" s="240"/>
      <c r="LWG68" s="240"/>
      <c r="LWH68" s="240"/>
      <c r="LWI68" s="240"/>
      <c r="LWJ68" s="240"/>
      <c r="LWK68" s="240"/>
      <c r="LWL68" s="240"/>
      <c r="LWM68" s="240"/>
      <c r="LWN68" s="240"/>
      <c r="LWO68" s="240"/>
      <c r="LWP68" s="240"/>
      <c r="LWQ68" s="240"/>
      <c r="LWR68" s="240"/>
      <c r="LWS68" s="240"/>
      <c r="LWT68" s="240"/>
      <c r="LWU68" s="240"/>
      <c r="LWV68" s="240"/>
      <c r="LWW68" s="240"/>
      <c r="LWX68" s="240"/>
      <c r="LWY68" s="240"/>
      <c r="LWZ68" s="240"/>
      <c r="LXA68" s="240"/>
      <c r="LXB68" s="240"/>
      <c r="LXC68" s="240"/>
      <c r="LXD68" s="240"/>
      <c r="LXE68" s="240"/>
      <c r="LXF68" s="240"/>
      <c r="LXG68" s="240"/>
      <c r="LXH68" s="240"/>
      <c r="LXI68" s="240"/>
      <c r="LXJ68" s="240"/>
      <c r="LXK68" s="240"/>
      <c r="LXL68" s="240"/>
      <c r="LXM68" s="240"/>
      <c r="LXN68" s="240"/>
      <c r="LXO68" s="240"/>
      <c r="LXP68" s="240"/>
      <c r="LXQ68" s="240"/>
      <c r="LXR68" s="240"/>
      <c r="LXS68" s="240"/>
      <c r="LXT68" s="240"/>
      <c r="LXU68" s="240"/>
      <c r="LXV68" s="240"/>
      <c r="LXW68" s="240"/>
      <c r="LXX68" s="240"/>
      <c r="LXY68" s="240"/>
      <c r="LXZ68" s="240"/>
      <c r="LYA68" s="240"/>
      <c r="LYB68" s="240"/>
      <c r="LYC68" s="240"/>
      <c r="LYD68" s="240"/>
      <c r="LYE68" s="240"/>
      <c r="LYF68" s="240"/>
      <c r="LYG68" s="240"/>
      <c r="LYH68" s="240"/>
      <c r="LYI68" s="240"/>
      <c r="LYJ68" s="240"/>
      <c r="LYK68" s="240"/>
      <c r="LYL68" s="240"/>
      <c r="LYM68" s="240"/>
      <c r="LYN68" s="240"/>
      <c r="LYO68" s="240"/>
      <c r="LYP68" s="240"/>
      <c r="LYQ68" s="240"/>
      <c r="LYR68" s="240"/>
      <c r="LYS68" s="240"/>
      <c r="LYT68" s="240"/>
      <c r="LYU68" s="240"/>
      <c r="LYV68" s="240"/>
      <c r="LYW68" s="240"/>
      <c r="LYX68" s="240"/>
      <c r="LYY68" s="240"/>
      <c r="LYZ68" s="240"/>
      <c r="LZA68" s="240"/>
      <c r="LZB68" s="240"/>
      <c r="LZC68" s="240"/>
      <c r="LZD68" s="240"/>
      <c r="LZE68" s="240"/>
      <c r="LZF68" s="240"/>
      <c r="LZG68" s="240"/>
      <c r="LZH68" s="240"/>
      <c r="LZI68" s="240"/>
      <c r="LZJ68" s="240"/>
      <c r="LZK68" s="240"/>
      <c r="LZL68" s="240"/>
      <c r="LZM68" s="240"/>
      <c r="LZN68" s="240"/>
      <c r="LZO68" s="240"/>
      <c r="LZP68" s="240"/>
      <c r="LZQ68" s="240"/>
      <c r="LZR68" s="240"/>
      <c r="LZS68" s="240"/>
      <c r="LZT68" s="240"/>
      <c r="LZU68" s="240"/>
      <c r="LZV68" s="240"/>
      <c r="LZW68" s="240"/>
      <c r="LZX68" s="240"/>
      <c r="LZY68" s="240"/>
      <c r="LZZ68" s="240"/>
      <c r="MAA68" s="240"/>
      <c r="MAB68" s="240"/>
      <c r="MAC68" s="240"/>
      <c r="MAD68" s="240"/>
      <c r="MAE68" s="240"/>
      <c r="MAF68" s="240"/>
      <c r="MAG68" s="240"/>
      <c r="MAH68" s="240"/>
      <c r="MAI68" s="240"/>
      <c r="MAJ68" s="240"/>
      <c r="MAK68" s="240"/>
      <c r="MAL68" s="240"/>
      <c r="MAM68" s="240"/>
      <c r="MAN68" s="240"/>
      <c r="MAO68" s="240"/>
      <c r="MAP68" s="240"/>
      <c r="MAQ68" s="240"/>
      <c r="MAR68" s="240"/>
      <c r="MAS68" s="240"/>
      <c r="MAT68" s="240"/>
      <c r="MAU68" s="240"/>
      <c r="MAV68" s="240"/>
      <c r="MAW68" s="240"/>
      <c r="MAX68" s="240"/>
      <c r="MAY68" s="240"/>
      <c r="MAZ68" s="240"/>
      <c r="MBA68" s="240"/>
      <c r="MBB68" s="240"/>
      <c r="MBC68" s="240"/>
      <c r="MBD68" s="240"/>
      <c r="MBE68" s="240"/>
      <c r="MBF68" s="240"/>
      <c r="MBG68" s="240"/>
      <c r="MBH68" s="240"/>
      <c r="MBI68" s="240"/>
      <c r="MBJ68" s="240"/>
      <c r="MBK68" s="240"/>
      <c r="MBL68" s="240"/>
      <c r="MBM68" s="240"/>
      <c r="MBN68" s="240"/>
      <c r="MBO68" s="240"/>
      <c r="MBP68" s="240"/>
      <c r="MBQ68" s="240"/>
      <c r="MBR68" s="240"/>
      <c r="MBS68" s="240"/>
      <c r="MBT68" s="240"/>
      <c r="MBU68" s="240"/>
      <c r="MBV68" s="240"/>
      <c r="MBW68" s="240"/>
      <c r="MBX68" s="240"/>
      <c r="MBY68" s="240"/>
      <c r="MBZ68" s="240"/>
      <c r="MCA68" s="240"/>
      <c r="MCB68" s="240"/>
      <c r="MCC68" s="240"/>
      <c r="MCD68" s="240"/>
      <c r="MCE68" s="240"/>
      <c r="MCF68" s="240"/>
      <c r="MCG68" s="240"/>
      <c r="MCH68" s="240"/>
      <c r="MCI68" s="240"/>
      <c r="MCJ68" s="240"/>
      <c r="MCK68" s="240"/>
      <c r="MCL68" s="240"/>
      <c r="MCM68" s="240"/>
      <c r="MCN68" s="240"/>
      <c r="MCO68" s="240"/>
      <c r="MCP68" s="240"/>
      <c r="MCQ68" s="240"/>
      <c r="MCR68" s="240"/>
      <c r="MCS68" s="240"/>
      <c r="MCT68" s="240"/>
      <c r="MCU68" s="240"/>
      <c r="MCV68" s="240"/>
      <c r="MCW68" s="240"/>
      <c r="MCX68" s="240"/>
      <c r="MCY68" s="240"/>
      <c r="MCZ68" s="240"/>
      <c r="MDA68" s="240"/>
      <c r="MDB68" s="240"/>
      <c r="MDC68" s="240"/>
      <c r="MDD68" s="240"/>
      <c r="MDE68" s="240"/>
      <c r="MDF68" s="240"/>
      <c r="MDG68" s="240"/>
      <c r="MDH68" s="240"/>
      <c r="MDI68" s="240"/>
      <c r="MDJ68" s="240"/>
      <c r="MDK68" s="240"/>
      <c r="MDL68" s="240"/>
      <c r="MDM68" s="240"/>
      <c r="MDN68" s="240"/>
      <c r="MDO68" s="240"/>
      <c r="MDP68" s="240"/>
      <c r="MDQ68" s="240"/>
      <c r="MDR68" s="240"/>
      <c r="MDS68" s="240"/>
      <c r="MDT68" s="240"/>
      <c r="MDU68" s="240"/>
      <c r="MDV68" s="240"/>
      <c r="MDW68" s="240"/>
      <c r="MDX68" s="240"/>
      <c r="MDY68" s="240"/>
      <c r="MDZ68" s="240"/>
      <c r="MEA68" s="240"/>
      <c r="MEB68" s="240"/>
      <c r="MEC68" s="240"/>
      <c r="MED68" s="240"/>
      <c r="MEE68" s="240"/>
      <c r="MEF68" s="240"/>
      <c r="MEG68" s="240"/>
      <c r="MEH68" s="240"/>
      <c r="MEI68" s="240"/>
      <c r="MEJ68" s="240"/>
      <c r="MEK68" s="240"/>
      <c r="MEL68" s="240"/>
      <c r="MEM68" s="240"/>
      <c r="MEN68" s="240"/>
      <c r="MEO68" s="240"/>
      <c r="MEP68" s="240"/>
      <c r="MEQ68" s="240"/>
      <c r="MER68" s="240"/>
      <c r="MES68" s="240"/>
      <c r="MET68" s="240"/>
      <c r="MEU68" s="240"/>
      <c r="MEV68" s="240"/>
      <c r="MEW68" s="240"/>
      <c r="MEX68" s="240"/>
      <c r="MEY68" s="240"/>
      <c r="MEZ68" s="240"/>
      <c r="MFA68" s="240"/>
      <c r="MFB68" s="240"/>
      <c r="MFC68" s="240"/>
      <c r="MFD68" s="240"/>
      <c r="MFE68" s="240"/>
      <c r="MFF68" s="240"/>
      <c r="MFG68" s="240"/>
      <c r="MFH68" s="240"/>
      <c r="MFI68" s="240"/>
      <c r="MFJ68" s="240"/>
      <c r="MFK68" s="240"/>
      <c r="MFL68" s="240"/>
      <c r="MFM68" s="240"/>
      <c r="MFN68" s="240"/>
      <c r="MFO68" s="240"/>
      <c r="MFP68" s="240"/>
      <c r="MFQ68" s="240"/>
      <c r="MFR68" s="240"/>
      <c r="MFS68" s="240"/>
      <c r="MFT68" s="240"/>
      <c r="MFU68" s="240"/>
      <c r="MFV68" s="240"/>
      <c r="MFW68" s="240"/>
      <c r="MFX68" s="240"/>
      <c r="MFY68" s="240"/>
      <c r="MFZ68" s="240"/>
      <c r="MGA68" s="240"/>
      <c r="MGB68" s="240"/>
      <c r="MGC68" s="240"/>
      <c r="MGD68" s="240"/>
      <c r="MGE68" s="240"/>
      <c r="MGF68" s="240"/>
      <c r="MGG68" s="240"/>
      <c r="MGH68" s="240"/>
      <c r="MGI68" s="240"/>
      <c r="MGJ68" s="240"/>
      <c r="MGK68" s="240"/>
      <c r="MGL68" s="240"/>
      <c r="MGM68" s="240"/>
      <c r="MGN68" s="240"/>
      <c r="MGO68" s="240"/>
      <c r="MGP68" s="240"/>
      <c r="MGQ68" s="240"/>
      <c r="MGR68" s="240"/>
      <c r="MGS68" s="240"/>
      <c r="MGT68" s="240"/>
      <c r="MGU68" s="240"/>
      <c r="MGV68" s="240"/>
      <c r="MGW68" s="240"/>
      <c r="MGX68" s="240"/>
      <c r="MGY68" s="240"/>
      <c r="MGZ68" s="240"/>
      <c r="MHA68" s="240"/>
      <c r="MHB68" s="240"/>
      <c r="MHC68" s="240"/>
      <c r="MHD68" s="240"/>
      <c r="MHE68" s="240"/>
      <c r="MHF68" s="240"/>
      <c r="MHG68" s="240"/>
      <c r="MHH68" s="240"/>
      <c r="MHI68" s="240"/>
      <c r="MHJ68" s="240"/>
      <c r="MHK68" s="240"/>
      <c r="MHL68" s="240"/>
      <c r="MHM68" s="240"/>
      <c r="MHN68" s="240"/>
      <c r="MHO68" s="240"/>
      <c r="MHP68" s="240"/>
      <c r="MHQ68" s="240"/>
      <c r="MHR68" s="240"/>
      <c r="MHS68" s="240"/>
      <c r="MHT68" s="240"/>
      <c r="MHU68" s="240"/>
      <c r="MHV68" s="240"/>
      <c r="MHW68" s="240"/>
      <c r="MHX68" s="240"/>
      <c r="MHY68" s="240"/>
      <c r="MHZ68" s="240"/>
      <c r="MIA68" s="240"/>
      <c r="MIB68" s="240"/>
      <c r="MIC68" s="240"/>
      <c r="MID68" s="240"/>
      <c r="MIE68" s="240"/>
      <c r="MIF68" s="240"/>
      <c r="MIG68" s="240"/>
      <c r="MIH68" s="240"/>
      <c r="MII68" s="240"/>
      <c r="MIJ68" s="240"/>
      <c r="MIK68" s="240"/>
      <c r="MIL68" s="240"/>
      <c r="MIM68" s="240"/>
      <c r="MIN68" s="240"/>
      <c r="MIO68" s="240"/>
      <c r="MIP68" s="240"/>
      <c r="MIQ68" s="240"/>
      <c r="MIR68" s="240"/>
      <c r="MIS68" s="240"/>
      <c r="MIT68" s="240"/>
      <c r="MIU68" s="240"/>
      <c r="MIV68" s="240"/>
      <c r="MIW68" s="240"/>
      <c r="MIX68" s="240"/>
      <c r="MIY68" s="240"/>
      <c r="MIZ68" s="240"/>
      <c r="MJA68" s="240"/>
      <c r="MJB68" s="240"/>
      <c r="MJC68" s="240"/>
      <c r="MJD68" s="240"/>
      <c r="MJE68" s="240"/>
      <c r="MJF68" s="240"/>
      <c r="MJG68" s="240"/>
      <c r="MJH68" s="240"/>
      <c r="MJI68" s="240"/>
      <c r="MJJ68" s="240"/>
      <c r="MJK68" s="240"/>
      <c r="MJL68" s="240"/>
      <c r="MJM68" s="240"/>
      <c r="MJN68" s="240"/>
      <c r="MJO68" s="240"/>
      <c r="MJP68" s="240"/>
      <c r="MJQ68" s="240"/>
      <c r="MJR68" s="240"/>
      <c r="MJS68" s="240"/>
      <c r="MJT68" s="240"/>
      <c r="MJU68" s="240"/>
      <c r="MJV68" s="240"/>
      <c r="MJW68" s="240"/>
      <c r="MJX68" s="240"/>
      <c r="MJY68" s="240"/>
      <c r="MJZ68" s="240"/>
      <c r="MKA68" s="240"/>
      <c r="MKB68" s="240"/>
      <c r="MKC68" s="240"/>
      <c r="MKD68" s="240"/>
      <c r="MKE68" s="240"/>
      <c r="MKF68" s="240"/>
      <c r="MKG68" s="240"/>
      <c r="MKH68" s="240"/>
      <c r="MKI68" s="240"/>
      <c r="MKJ68" s="240"/>
      <c r="MKK68" s="240"/>
      <c r="MKL68" s="240"/>
      <c r="MKM68" s="240"/>
      <c r="MKN68" s="240"/>
      <c r="MKO68" s="240"/>
      <c r="MKP68" s="240"/>
      <c r="MKQ68" s="240"/>
      <c r="MKR68" s="240"/>
      <c r="MKS68" s="240"/>
      <c r="MKT68" s="240"/>
      <c r="MKU68" s="240"/>
      <c r="MKV68" s="240"/>
      <c r="MKW68" s="240"/>
      <c r="MKX68" s="240"/>
      <c r="MKY68" s="240"/>
      <c r="MKZ68" s="240"/>
      <c r="MLA68" s="240"/>
      <c r="MLB68" s="240"/>
      <c r="MLC68" s="240"/>
      <c r="MLD68" s="240"/>
      <c r="MLE68" s="240"/>
      <c r="MLF68" s="240"/>
      <c r="MLG68" s="240"/>
      <c r="MLH68" s="240"/>
      <c r="MLI68" s="240"/>
      <c r="MLJ68" s="240"/>
      <c r="MLK68" s="240"/>
      <c r="MLL68" s="240"/>
      <c r="MLM68" s="240"/>
      <c r="MLN68" s="240"/>
      <c r="MLO68" s="240"/>
      <c r="MLP68" s="240"/>
      <c r="MLQ68" s="240"/>
      <c r="MLR68" s="240"/>
      <c r="MLS68" s="240"/>
      <c r="MLT68" s="240"/>
      <c r="MLU68" s="240"/>
      <c r="MLV68" s="240"/>
      <c r="MLW68" s="240"/>
      <c r="MLX68" s="240"/>
      <c r="MLY68" s="240"/>
      <c r="MLZ68" s="240"/>
      <c r="MMA68" s="240"/>
      <c r="MMB68" s="240"/>
      <c r="MMC68" s="240"/>
      <c r="MMD68" s="240"/>
      <c r="MME68" s="240"/>
      <c r="MMF68" s="240"/>
      <c r="MMG68" s="240"/>
      <c r="MMH68" s="240"/>
      <c r="MMI68" s="240"/>
      <c r="MMJ68" s="240"/>
      <c r="MMK68" s="240"/>
      <c r="MML68" s="240"/>
      <c r="MMM68" s="240"/>
      <c r="MMN68" s="240"/>
      <c r="MMO68" s="240"/>
      <c r="MMP68" s="240"/>
      <c r="MMQ68" s="240"/>
      <c r="MMR68" s="240"/>
      <c r="MMS68" s="240"/>
      <c r="MMT68" s="240"/>
      <c r="MMU68" s="240"/>
      <c r="MMV68" s="240"/>
      <c r="MMW68" s="240"/>
      <c r="MMX68" s="240"/>
      <c r="MMY68" s="240"/>
      <c r="MMZ68" s="240"/>
      <c r="MNA68" s="240"/>
      <c r="MNB68" s="240"/>
      <c r="MNC68" s="240"/>
      <c r="MND68" s="240"/>
      <c r="MNE68" s="240"/>
      <c r="MNF68" s="240"/>
      <c r="MNG68" s="240"/>
      <c r="MNH68" s="240"/>
      <c r="MNI68" s="240"/>
      <c r="MNJ68" s="240"/>
      <c r="MNK68" s="240"/>
      <c r="MNL68" s="240"/>
      <c r="MNM68" s="240"/>
      <c r="MNN68" s="240"/>
      <c r="MNO68" s="240"/>
      <c r="MNP68" s="240"/>
      <c r="MNQ68" s="240"/>
      <c r="MNR68" s="240"/>
      <c r="MNS68" s="240"/>
      <c r="MNT68" s="240"/>
      <c r="MNU68" s="240"/>
      <c r="MNV68" s="240"/>
      <c r="MNW68" s="240"/>
      <c r="MNX68" s="240"/>
      <c r="MNY68" s="240"/>
      <c r="MNZ68" s="240"/>
      <c r="MOA68" s="240"/>
      <c r="MOB68" s="240"/>
      <c r="MOC68" s="240"/>
      <c r="MOD68" s="240"/>
      <c r="MOE68" s="240"/>
      <c r="MOF68" s="240"/>
      <c r="MOG68" s="240"/>
      <c r="MOH68" s="240"/>
      <c r="MOI68" s="240"/>
      <c r="MOJ68" s="240"/>
      <c r="MOK68" s="240"/>
      <c r="MOL68" s="240"/>
      <c r="MOM68" s="240"/>
      <c r="MON68" s="240"/>
      <c r="MOO68" s="240"/>
      <c r="MOP68" s="240"/>
      <c r="MOQ68" s="240"/>
      <c r="MOR68" s="240"/>
      <c r="MOS68" s="240"/>
      <c r="MOT68" s="240"/>
      <c r="MOU68" s="240"/>
      <c r="MOV68" s="240"/>
      <c r="MOW68" s="240"/>
      <c r="MOX68" s="240"/>
      <c r="MOY68" s="240"/>
      <c r="MOZ68" s="240"/>
      <c r="MPA68" s="240"/>
      <c r="MPB68" s="240"/>
      <c r="MPC68" s="240"/>
      <c r="MPD68" s="240"/>
      <c r="MPE68" s="240"/>
      <c r="MPF68" s="240"/>
      <c r="MPG68" s="240"/>
      <c r="MPH68" s="240"/>
      <c r="MPI68" s="240"/>
      <c r="MPJ68" s="240"/>
      <c r="MPK68" s="240"/>
      <c r="MPL68" s="240"/>
      <c r="MPM68" s="240"/>
      <c r="MPN68" s="240"/>
      <c r="MPO68" s="240"/>
      <c r="MPP68" s="240"/>
      <c r="MPQ68" s="240"/>
      <c r="MPR68" s="240"/>
      <c r="MPS68" s="240"/>
      <c r="MPT68" s="240"/>
      <c r="MPU68" s="240"/>
      <c r="MPV68" s="240"/>
      <c r="MPW68" s="240"/>
      <c r="MPX68" s="240"/>
      <c r="MPY68" s="240"/>
      <c r="MPZ68" s="240"/>
      <c r="MQA68" s="240"/>
      <c r="MQB68" s="240"/>
      <c r="MQC68" s="240"/>
      <c r="MQD68" s="240"/>
      <c r="MQE68" s="240"/>
      <c r="MQF68" s="240"/>
      <c r="MQG68" s="240"/>
      <c r="MQH68" s="240"/>
      <c r="MQI68" s="240"/>
      <c r="MQJ68" s="240"/>
      <c r="MQK68" s="240"/>
      <c r="MQL68" s="240"/>
      <c r="MQM68" s="240"/>
      <c r="MQN68" s="240"/>
      <c r="MQO68" s="240"/>
      <c r="MQP68" s="240"/>
      <c r="MQQ68" s="240"/>
      <c r="MQR68" s="240"/>
      <c r="MQS68" s="240"/>
      <c r="MQT68" s="240"/>
      <c r="MQU68" s="240"/>
      <c r="MQV68" s="240"/>
      <c r="MQW68" s="240"/>
      <c r="MQX68" s="240"/>
      <c r="MQY68" s="240"/>
      <c r="MQZ68" s="240"/>
      <c r="MRA68" s="240"/>
      <c r="MRB68" s="240"/>
      <c r="MRC68" s="240"/>
      <c r="MRD68" s="240"/>
      <c r="MRE68" s="240"/>
      <c r="MRF68" s="240"/>
      <c r="MRG68" s="240"/>
      <c r="MRH68" s="240"/>
      <c r="MRI68" s="240"/>
      <c r="MRJ68" s="240"/>
      <c r="MRK68" s="240"/>
      <c r="MRL68" s="240"/>
      <c r="MRM68" s="240"/>
      <c r="MRN68" s="240"/>
      <c r="MRO68" s="240"/>
      <c r="MRP68" s="240"/>
      <c r="MRQ68" s="240"/>
      <c r="MRR68" s="240"/>
      <c r="MRS68" s="240"/>
      <c r="MRT68" s="240"/>
      <c r="MRU68" s="240"/>
      <c r="MRV68" s="240"/>
      <c r="MRW68" s="240"/>
      <c r="MRX68" s="240"/>
      <c r="MRY68" s="240"/>
      <c r="MRZ68" s="240"/>
      <c r="MSA68" s="240"/>
      <c r="MSB68" s="240"/>
      <c r="MSC68" s="240"/>
      <c r="MSD68" s="240"/>
      <c r="MSE68" s="240"/>
      <c r="MSF68" s="240"/>
      <c r="MSG68" s="240"/>
      <c r="MSH68" s="240"/>
      <c r="MSI68" s="240"/>
      <c r="MSJ68" s="240"/>
      <c r="MSK68" s="240"/>
      <c r="MSL68" s="240"/>
      <c r="MSM68" s="240"/>
      <c r="MSN68" s="240"/>
      <c r="MSO68" s="240"/>
      <c r="MSP68" s="240"/>
      <c r="MSQ68" s="240"/>
      <c r="MSR68" s="240"/>
      <c r="MSS68" s="240"/>
      <c r="MST68" s="240"/>
      <c r="MSU68" s="240"/>
      <c r="MSV68" s="240"/>
      <c r="MSW68" s="240"/>
      <c r="MSX68" s="240"/>
      <c r="MSY68" s="240"/>
      <c r="MSZ68" s="240"/>
      <c r="MTA68" s="240"/>
      <c r="MTB68" s="240"/>
      <c r="MTC68" s="240"/>
      <c r="MTD68" s="240"/>
      <c r="MTE68" s="240"/>
      <c r="MTF68" s="240"/>
      <c r="MTG68" s="240"/>
      <c r="MTH68" s="240"/>
      <c r="MTI68" s="240"/>
      <c r="MTJ68" s="240"/>
      <c r="MTK68" s="240"/>
      <c r="MTL68" s="240"/>
      <c r="MTM68" s="240"/>
      <c r="MTN68" s="240"/>
      <c r="MTO68" s="240"/>
      <c r="MTP68" s="240"/>
      <c r="MTQ68" s="240"/>
      <c r="MTR68" s="240"/>
      <c r="MTS68" s="240"/>
      <c r="MTT68" s="240"/>
      <c r="MTU68" s="240"/>
      <c r="MTV68" s="240"/>
      <c r="MTW68" s="240"/>
      <c r="MTX68" s="240"/>
      <c r="MTY68" s="240"/>
      <c r="MTZ68" s="240"/>
      <c r="MUA68" s="240"/>
      <c r="MUB68" s="240"/>
      <c r="MUC68" s="240"/>
      <c r="MUD68" s="240"/>
      <c r="MUE68" s="240"/>
      <c r="MUF68" s="240"/>
      <c r="MUG68" s="240"/>
      <c r="MUH68" s="240"/>
      <c r="MUI68" s="240"/>
      <c r="MUJ68" s="240"/>
      <c r="MUK68" s="240"/>
      <c r="MUL68" s="240"/>
      <c r="MUM68" s="240"/>
      <c r="MUN68" s="240"/>
      <c r="MUO68" s="240"/>
      <c r="MUP68" s="240"/>
      <c r="MUQ68" s="240"/>
      <c r="MUR68" s="240"/>
      <c r="MUS68" s="240"/>
      <c r="MUT68" s="240"/>
      <c r="MUU68" s="240"/>
      <c r="MUV68" s="240"/>
      <c r="MUW68" s="240"/>
      <c r="MUX68" s="240"/>
      <c r="MUY68" s="240"/>
      <c r="MUZ68" s="240"/>
      <c r="MVA68" s="240"/>
      <c r="MVB68" s="240"/>
      <c r="MVC68" s="240"/>
      <c r="MVD68" s="240"/>
      <c r="MVE68" s="240"/>
      <c r="MVF68" s="240"/>
      <c r="MVG68" s="240"/>
      <c r="MVH68" s="240"/>
      <c r="MVI68" s="240"/>
      <c r="MVJ68" s="240"/>
      <c r="MVK68" s="240"/>
      <c r="MVL68" s="240"/>
      <c r="MVM68" s="240"/>
      <c r="MVN68" s="240"/>
      <c r="MVO68" s="240"/>
      <c r="MVP68" s="240"/>
      <c r="MVQ68" s="240"/>
      <c r="MVR68" s="240"/>
      <c r="MVS68" s="240"/>
      <c r="MVT68" s="240"/>
      <c r="MVU68" s="240"/>
      <c r="MVV68" s="240"/>
      <c r="MVW68" s="240"/>
      <c r="MVX68" s="240"/>
      <c r="MVY68" s="240"/>
      <c r="MVZ68" s="240"/>
      <c r="MWA68" s="240"/>
      <c r="MWB68" s="240"/>
      <c r="MWC68" s="240"/>
      <c r="MWD68" s="240"/>
      <c r="MWE68" s="240"/>
      <c r="MWF68" s="240"/>
      <c r="MWG68" s="240"/>
      <c r="MWH68" s="240"/>
      <c r="MWI68" s="240"/>
      <c r="MWJ68" s="240"/>
      <c r="MWK68" s="240"/>
      <c r="MWL68" s="240"/>
      <c r="MWM68" s="240"/>
      <c r="MWN68" s="240"/>
      <c r="MWO68" s="240"/>
      <c r="MWP68" s="240"/>
      <c r="MWQ68" s="240"/>
      <c r="MWR68" s="240"/>
      <c r="MWS68" s="240"/>
      <c r="MWT68" s="240"/>
      <c r="MWU68" s="240"/>
      <c r="MWV68" s="240"/>
      <c r="MWW68" s="240"/>
      <c r="MWX68" s="240"/>
      <c r="MWY68" s="240"/>
      <c r="MWZ68" s="240"/>
      <c r="MXA68" s="240"/>
      <c r="MXB68" s="240"/>
      <c r="MXC68" s="240"/>
      <c r="MXD68" s="240"/>
      <c r="MXE68" s="240"/>
      <c r="MXF68" s="240"/>
      <c r="MXG68" s="240"/>
      <c r="MXH68" s="240"/>
      <c r="MXI68" s="240"/>
      <c r="MXJ68" s="240"/>
      <c r="MXK68" s="240"/>
      <c r="MXL68" s="240"/>
      <c r="MXM68" s="240"/>
      <c r="MXN68" s="240"/>
      <c r="MXO68" s="240"/>
      <c r="MXP68" s="240"/>
      <c r="MXQ68" s="240"/>
      <c r="MXR68" s="240"/>
      <c r="MXS68" s="240"/>
      <c r="MXT68" s="240"/>
      <c r="MXU68" s="240"/>
      <c r="MXV68" s="240"/>
      <c r="MXW68" s="240"/>
      <c r="MXX68" s="240"/>
      <c r="MXY68" s="240"/>
      <c r="MXZ68" s="240"/>
      <c r="MYA68" s="240"/>
      <c r="MYB68" s="240"/>
      <c r="MYC68" s="240"/>
      <c r="MYD68" s="240"/>
      <c r="MYE68" s="240"/>
      <c r="MYF68" s="240"/>
      <c r="MYG68" s="240"/>
      <c r="MYH68" s="240"/>
      <c r="MYI68" s="240"/>
      <c r="MYJ68" s="240"/>
      <c r="MYK68" s="240"/>
      <c r="MYL68" s="240"/>
      <c r="MYM68" s="240"/>
      <c r="MYN68" s="240"/>
      <c r="MYO68" s="240"/>
      <c r="MYP68" s="240"/>
      <c r="MYQ68" s="240"/>
      <c r="MYR68" s="240"/>
      <c r="MYS68" s="240"/>
      <c r="MYT68" s="240"/>
      <c r="MYU68" s="240"/>
      <c r="MYV68" s="240"/>
      <c r="MYW68" s="240"/>
      <c r="MYX68" s="240"/>
      <c r="MYY68" s="240"/>
      <c r="MYZ68" s="240"/>
      <c r="MZA68" s="240"/>
      <c r="MZB68" s="240"/>
      <c r="MZC68" s="240"/>
      <c r="MZD68" s="240"/>
      <c r="MZE68" s="240"/>
      <c r="MZF68" s="240"/>
      <c r="MZG68" s="240"/>
      <c r="MZH68" s="240"/>
      <c r="MZI68" s="240"/>
      <c r="MZJ68" s="240"/>
      <c r="MZK68" s="240"/>
      <c r="MZL68" s="240"/>
      <c r="MZM68" s="240"/>
      <c r="MZN68" s="240"/>
      <c r="MZO68" s="240"/>
      <c r="MZP68" s="240"/>
      <c r="MZQ68" s="240"/>
      <c r="MZR68" s="240"/>
      <c r="MZS68" s="240"/>
      <c r="MZT68" s="240"/>
      <c r="MZU68" s="240"/>
      <c r="MZV68" s="240"/>
      <c r="MZW68" s="240"/>
      <c r="MZX68" s="240"/>
      <c r="MZY68" s="240"/>
      <c r="MZZ68" s="240"/>
      <c r="NAA68" s="240"/>
      <c r="NAB68" s="240"/>
      <c r="NAC68" s="240"/>
      <c r="NAD68" s="240"/>
      <c r="NAE68" s="240"/>
      <c r="NAF68" s="240"/>
      <c r="NAG68" s="240"/>
      <c r="NAH68" s="240"/>
      <c r="NAI68" s="240"/>
      <c r="NAJ68" s="240"/>
      <c r="NAK68" s="240"/>
      <c r="NAL68" s="240"/>
      <c r="NAM68" s="240"/>
      <c r="NAN68" s="240"/>
      <c r="NAO68" s="240"/>
      <c r="NAP68" s="240"/>
      <c r="NAQ68" s="240"/>
      <c r="NAR68" s="240"/>
      <c r="NAS68" s="240"/>
      <c r="NAT68" s="240"/>
      <c r="NAU68" s="240"/>
      <c r="NAV68" s="240"/>
      <c r="NAW68" s="240"/>
      <c r="NAX68" s="240"/>
      <c r="NAY68" s="240"/>
      <c r="NAZ68" s="240"/>
      <c r="NBA68" s="240"/>
      <c r="NBB68" s="240"/>
      <c r="NBC68" s="240"/>
      <c r="NBD68" s="240"/>
      <c r="NBE68" s="240"/>
      <c r="NBF68" s="240"/>
      <c r="NBG68" s="240"/>
      <c r="NBH68" s="240"/>
      <c r="NBI68" s="240"/>
      <c r="NBJ68" s="240"/>
      <c r="NBK68" s="240"/>
      <c r="NBL68" s="240"/>
      <c r="NBM68" s="240"/>
      <c r="NBN68" s="240"/>
      <c r="NBO68" s="240"/>
      <c r="NBP68" s="240"/>
      <c r="NBQ68" s="240"/>
      <c r="NBR68" s="240"/>
      <c r="NBS68" s="240"/>
      <c r="NBT68" s="240"/>
      <c r="NBU68" s="240"/>
      <c r="NBV68" s="240"/>
      <c r="NBW68" s="240"/>
      <c r="NBX68" s="240"/>
      <c r="NBY68" s="240"/>
      <c r="NBZ68" s="240"/>
      <c r="NCA68" s="240"/>
      <c r="NCB68" s="240"/>
      <c r="NCC68" s="240"/>
      <c r="NCD68" s="240"/>
      <c r="NCE68" s="240"/>
      <c r="NCF68" s="240"/>
      <c r="NCG68" s="240"/>
      <c r="NCH68" s="240"/>
      <c r="NCI68" s="240"/>
      <c r="NCJ68" s="240"/>
      <c r="NCK68" s="240"/>
      <c r="NCL68" s="240"/>
      <c r="NCM68" s="240"/>
      <c r="NCN68" s="240"/>
      <c r="NCO68" s="240"/>
      <c r="NCP68" s="240"/>
      <c r="NCQ68" s="240"/>
      <c r="NCR68" s="240"/>
      <c r="NCS68" s="240"/>
      <c r="NCT68" s="240"/>
      <c r="NCU68" s="240"/>
      <c r="NCV68" s="240"/>
      <c r="NCW68" s="240"/>
      <c r="NCX68" s="240"/>
      <c r="NCY68" s="240"/>
      <c r="NCZ68" s="240"/>
      <c r="NDA68" s="240"/>
      <c r="NDB68" s="240"/>
      <c r="NDC68" s="240"/>
      <c r="NDD68" s="240"/>
      <c r="NDE68" s="240"/>
      <c r="NDF68" s="240"/>
      <c r="NDG68" s="240"/>
      <c r="NDH68" s="240"/>
      <c r="NDI68" s="240"/>
      <c r="NDJ68" s="240"/>
      <c r="NDK68" s="240"/>
      <c r="NDL68" s="240"/>
      <c r="NDM68" s="240"/>
      <c r="NDN68" s="240"/>
      <c r="NDO68" s="240"/>
      <c r="NDP68" s="240"/>
      <c r="NDQ68" s="240"/>
      <c r="NDR68" s="240"/>
      <c r="NDS68" s="240"/>
      <c r="NDT68" s="240"/>
      <c r="NDU68" s="240"/>
      <c r="NDV68" s="240"/>
      <c r="NDW68" s="240"/>
      <c r="NDX68" s="240"/>
      <c r="NDY68" s="240"/>
      <c r="NDZ68" s="240"/>
      <c r="NEA68" s="240"/>
      <c r="NEB68" s="240"/>
      <c r="NEC68" s="240"/>
      <c r="NED68" s="240"/>
      <c r="NEE68" s="240"/>
      <c r="NEF68" s="240"/>
      <c r="NEG68" s="240"/>
      <c r="NEH68" s="240"/>
      <c r="NEI68" s="240"/>
      <c r="NEJ68" s="240"/>
      <c r="NEK68" s="240"/>
      <c r="NEL68" s="240"/>
      <c r="NEM68" s="240"/>
      <c r="NEN68" s="240"/>
      <c r="NEO68" s="240"/>
      <c r="NEP68" s="240"/>
      <c r="NEQ68" s="240"/>
      <c r="NER68" s="240"/>
      <c r="NES68" s="240"/>
      <c r="NET68" s="240"/>
      <c r="NEU68" s="240"/>
      <c r="NEV68" s="240"/>
      <c r="NEW68" s="240"/>
      <c r="NEX68" s="240"/>
      <c r="NEY68" s="240"/>
      <c r="NEZ68" s="240"/>
      <c r="NFA68" s="240"/>
      <c r="NFB68" s="240"/>
      <c r="NFC68" s="240"/>
      <c r="NFD68" s="240"/>
      <c r="NFE68" s="240"/>
      <c r="NFF68" s="240"/>
      <c r="NFG68" s="240"/>
      <c r="NFH68" s="240"/>
      <c r="NFI68" s="240"/>
      <c r="NFJ68" s="240"/>
      <c r="NFK68" s="240"/>
      <c r="NFL68" s="240"/>
      <c r="NFM68" s="240"/>
      <c r="NFN68" s="240"/>
      <c r="NFO68" s="240"/>
      <c r="NFP68" s="240"/>
      <c r="NFQ68" s="240"/>
      <c r="NFR68" s="240"/>
      <c r="NFS68" s="240"/>
      <c r="NFT68" s="240"/>
      <c r="NFU68" s="240"/>
      <c r="NFV68" s="240"/>
      <c r="NFW68" s="240"/>
      <c r="NFX68" s="240"/>
      <c r="NFY68" s="240"/>
      <c r="NFZ68" s="240"/>
      <c r="NGA68" s="240"/>
      <c r="NGB68" s="240"/>
      <c r="NGC68" s="240"/>
      <c r="NGD68" s="240"/>
      <c r="NGE68" s="240"/>
      <c r="NGF68" s="240"/>
      <c r="NGG68" s="240"/>
      <c r="NGH68" s="240"/>
      <c r="NGI68" s="240"/>
      <c r="NGJ68" s="240"/>
      <c r="NGK68" s="240"/>
      <c r="NGL68" s="240"/>
      <c r="NGM68" s="240"/>
      <c r="NGN68" s="240"/>
      <c r="NGO68" s="240"/>
      <c r="NGP68" s="240"/>
      <c r="NGQ68" s="240"/>
      <c r="NGR68" s="240"/>
      <c r="NGS68" s="240"/>
      <c r="NGT68" s="240"/>
      <c r="NGU68" s="240"/>
      <c r="NGV68" s="240"/>
      <c r="NGW68" s="240"/>
      <c r="NGX68" s="240"/>
      <c r="NGY68" s="240"/>
      <c r="NGZ68" s="240"/>
      <c r="NHA68" s="240"/>
      <c r="NHB68" s="240"/>
      <c r="NHC68" s="240"/>
      <c r="NHD68" s="240"/>
      <c r="NHE68" s="240"/>
      <c r="NHF68" s="240"/>
      <c r="NHG68" s="240"/>
      <c r="NHH68" s="240"/>
      <c r="NHI68" s="240"/>
      <c r="NHJ68" s="240"/>
      <c r="NHK68" s="240"/>
      <c r="NHL68" s="240"/>
      <c r="NHM68" s="240"/>
      <c r="NHN68" s="240"/>
      <c r="NHO68" s="240"/>
      <c r="NHP68" s="240"/>
      <c r="NHQ68" s="240"/>
      <c r="NHR68" s="240"/>
      <c r="NHS68" s="240"/>
      <c r="NHT68" s="240"/>
      <c r="NHU68" s="240"/>
      <c r="NHV68" s="240"/>
      <c r="NHW68" s="240"/>
      <c r="NHX68" s="240"/>
      <c r="NHY68" s="240"/>
      <c r="NHZ68" s="240"/>
      <c r="NIA68" s="240"/>
      <c r="NIB68" s="240"/>
      <c r="NIC68" s="240"/>
      <c r="NID68" s="240"/>
      <c r="NIE68" s="240"/>
      <c r="NIF68" s="240"/>
      <c r="NIG68" s="240"/>
      <c r="NIH68" s="240"/>
      <c r="NII68" s="240"/>
      <c r="NIJ68" s="240"/>
      <c r="NIK68" s="240"/>
      <c r="NIL68" s="240"/>
      <c r="NIM68" s="240"/>
      <c r="NIN68" s="240"/>
      <c r="NIO68" s="240"/>
      <c r="NIP68" s="240"/>
      <c r="NIQ68" s="240"/>
      <c r="NIR68" s="240"/>
      <c r="NIS68" s="240"/>
      <c r="NIT68" s="240"/>
      <c r="NIU68" s="240"/>
      <c r="NIV68" s="240"/>
      <c r="NIW68" s="240"/>
      <c r="NIX68" s="240"/>
      <c r="NIY68" s="240"/>
      <c r="NIZ68" s="240"/>
      <c r="NJA68" s="240"/>
      <c r="NJB68" s="240"/>
      <c r="NJC68" s="240"/>
      <c r="NJD68" s="240"/>
      <c r="NJE68" s="240"/>
      <c r="NJF68" s="240"/>
      <c r="NJG68" s="240"/>
      <c r="NJH68" s="240"/>
      <c r="NJI68" s="240"/>
      <c r="NJJ68" s="240"/>
      <c r="NJK68" s="240"/>
      <c r="NJL68" s="240"/>
      <c r="NJM68" s="240"/>
      <c r="NJN68" s="240"/>
      <c r="NJO68" s="240"/>
      <c r="NJP68" s="240"/>
      <c r="NJQ68" s="240"/>
      <c r="NJR68" s="240"/>
      <c r="NJS68" s="240"/>
      <c r="NJT68" s="240"/>
      <c r="NJU68" s="240"/>
      <c r="NJV68" s="240"/>
      <c r="NJW68" s="240"/>
      <c r="NJX68" s="240"/>
      <c r="NJY68" s="240"/>
      <c r="NJZ68" s="240"/>
      <c r="NKA68" s="240"/>
      <c r="NKB68" s="240"/>
      <c r="NKC68" s="240"/>
      <c r="NKD68" s="240"/>
      <c r="NKE68" s="240"/>
      <c r="NKF68" s="240"/>
      <c r="NKG68" s="240"/>
      <c r="NKH68" s="240"/>
      <c r="NKI68" s="240"/>
      <c r="NKJ68" s="240"/>
      <c r="NKK68" s="240"/>
      <c r="NKL68" s="240"/>
      <c r="NKM68" s="240"/>
      <c r="NKN68" s="240"/>
      <c r="NKO68" s="240"/>
      <c r="NKP68" s="240"/>
      <c r="NKQ68" s="240"/>
      <c r="NKR68" s="240"/>
      <c r="NKS68" s="240"/>
      <c r="NKT68" s="240"/>
      <c r="NKU68" s="240"/>
      <c r="NKV68" s="240"/>
      <c r="NKW68" s="240"/>
      <c r="NKX68" s="240"/>
      <c r="NKY68" s="240"/>
      <c r="NKZ68" s="240"/>
      <c r="NLA68" s="240"/>
      <c r="NLB68" s="240"/>
      <c r="NLC68" s="240"/>
      <c r="NLD68" s="240"/>
      <c r="NLE68" s="240"/>
      <c r="NLF68" s="240"/>
      <c r="NLG68" s="240"/>
      <c r="NLH68" s="240"/>
      <c r="NLI68" s="240"/>
      <c r="NLJ68" s="240"/>
      <c r="NLK68" s="240"/>
      <c r="NLL68" s="240"/>
      <c r="NLM68" s="240"/>
      <c r="NLN68" s="240"/>
      <c r="NLO68" s="240"/>
      <c r="NLP68" s="240"/>
      <c r="NLQ68" s="240"/>
      <c r="NLR68" s="240"/>
      <c r="NLS68" s="240"/>
      <c r="NLT68" s="240"/>
      <c r="NLU68" s="240"/>
      <c r="NLV68" s="240"/>
      <c r="NLW68" s="240"/>
      <c r="NLX68" s="240"/>
      <c r="NLY68" s="240"/>
      <c r="NLZ68" s="240"/>
      <c r="NMA68" s="240"/>
      <c r="NMB68" s="240"/>
      <c r="NMC68" s="240"/>
      <c r="NMD68" s="240"/>
      <c r="NME68" s="240"/>
      <c r="NMF68" s="240"/>
      <c r="NMG68" s="240"/>
      <c r="NMH68" s="240"/>
      <c r="NMI68" s="240"/>
      <c r="NMJ68" s="240"/>
      <c r="NMK68" s="240"/>
      <c r="NML68" s="240"/>
      <c r="NMM68" s="240"/>
      <c r="NMN68" s="240"/>
      <c r="NMO68" s="240"/>
      <c r="NMP68" s="240"/>
      <c r="NMQ68" s="240"/>
      <c r="NMR68" s="240"/>
      <c r="NMS68" s="240"/>
      <c r="NMT68" s="240"/>
      <c r="NMU68" s="240"/>
      <c r="NMV68" s="240"/>
      <c r="NMW68" s="240"/>
      <c r="NMX68" s="240"/>
      <c r="NMY68" s="240"/>
      <c r="NMZ68" s="240"/>
      <c r="NNA68" s="240"/>
      <c r="NNB68" s="240"/>
      <c r="NNC68" s="240"/>
      <c r="NND68" s="240"/>
      <c r="NNE68" s="240"/>
      <c r="NNF68" s="240"/>
      <c r="NNG68" s="240"/>
      <c r="NNH68" s="240"/>
      <c r="NNI68" s="240"/>
      <c r="NNJ68" s="240"/>
      <c r="NNK68" s="240"/>
      <c r="NNL68" s="240"/>
      <c r="NNM68" s="240"/>
      <c r="NNN68" s="240"/>
      <c r="NNO68" s="240"/>
      <c r="NNP68" s="240"/>
      <c r="NNQ68" s="240"/>
      <c r="NNR68" s="240"/>
      <c r="NNS68" s="240"/>
      <c r="NNT68" s="240"/>
      <c r="NNU68" s="240"/>
      <c r="NNV68" s="240"/>
      <c r="NNW68" s="240"/>
      <c r="NNX68" s="240"/>
      <c r="NNY68" s="240"/>
      <c r="NNZ68" s="240"/>
      <c r="NOA68" s="240"/>
      <c r="NOB68" s="240"/>
      <c r="NOC68" s="240"/>
      <c r="NOD68" s="240"/>
      <c r="NOE68" s="240"/>
      <c r="NOF68" s="240"/>
      <c r="NOG68" s="240"/>
      <c r="NOH68" s="240"/>
      <c r="NOI68" s="240"/>
      <c r="NOJ68" s="240"/>
      <c r="NOK68" s="240"/>
      <c r="NOL68" s="240"/>
      <c r="NOM68" s="240"/>
      <c r="NON68" s="240"/>
      <c r="NOO68" s="240"/>
      <c r="NOP68" s="240"/>
      <c r="NOQ68" s="240"/>
      <c r="NOR68" s="240"/>
      <c r="NOS68" s="240"/>
      <c r="NOT68" s="240"/>
      <c r="NOU68" s="240"/>
      <c r="NOV68" s="240"/>
      <c r="NOW68" s="240"/>
      <c r="NOX68" s="240"/>
      <c r="NOY68" s="240"/>
      <c r="NOZ68" s="240"/>
      <c r="NPA68" s="240"/>
      <c r="NPB68" s="240"/>
      <c r="NPC68" s="240"/>
      <c r="NPD68" s="240"/>
      <c r="NPE68" s="240"/>
      <c r="NPF68" s="240"/>
      <c r="NPG68" s="240"/>
      <c r="NPH68" s="240"/>
      <c r="NPI68" s="240"/>
      <c r="NPJ68" s="240"/>
      <c r="NPK68" s="240"/>
      <c r="NPL68" s="240"/>
      <c r="NPM68" s="240"/>
      <c r="NPN68" s="240"/>
      <c r="NPO68" s="240"/>
      <c r="NPP68" s="240"/>
      <c r="NPQ68" s="240"/>
      <c r="NPR68" s="240"/>
      <c r="NPS68" s="240"/>
      <c r="NPT68" s="240"/>
      <c r="NPU68" s="240"/>
      <c r="NPV68" s="240"/>
      <c r="NPW68" s="240"/>
      <c r="NPX68" s="240"/>
      <c r="NPY68" s="240"/>
      <c r="NPZ68" s="240"/>
      <c r="NQA68" s="240"/>
      <c r="NQB68" s="240"/>
      <c r="NQC68" s="240"/>
      <c r="NQD68" s="240"/>
      <c r="NQE68" s="240"/>
      <c r="NQF68" s="240"/>
      <c r="NQG68" s="240"/>
      <c r="NQH68" s="240"/>
      <c r="NQI68" s="240"/>
      <c r="NQJ68" s="240"/>
      <c r="NQK68" s="240"/>
      <c r="NQL68" s="240"/>
      <c r="NQM68" s="240"/>
      <c r="NQN68" s="240"/>
      <c r="NQO68" s="240"/>
      <c r="NQP68" s="240"/>
      <c r="NQQ68" s="240"/>
      <c r="NQR68" s="240"/>
      <c r="NQS68" s="240"/>
      <c r="NQT68" s="240"/>
      <c r="NQU68" s="240"/>
      <c r="NQV68" s="240"/>
      <c r="NQW68" s="240"/>
      <c r="NQX68" s="240"/>
      <c r="NQY68" s="240"/>
      <c r="NQZ68" s="240"/>
      <c r="NRA68" s="240"/>
      <c r="NRB68" s="240"/>
      <c r="NRC68" s="240"/>
      <c r="NRD68" s="240"/>
      <c r="NRE68" s="240"/>
      <c r="NRF68" s="240"/>
      <c r="NRG68" s="240"/>
      <c r="NRH68" s="240"/>
      <c r="NRI68" s="240"/>
      <c r="NRJ68" s="240"/>
      <c r="NRK68" s="240"/>
      <c r="NRL68" s="240"/>
      <c r="NRM68" s="240"/>
      <c r="NRN68" s="240"/>
      <c r="NRO68" s="240"/>
      <c r="NRP68" s="240"/>
      <c r="NRQ68" s="240"/>
      <c r="NRR68" s="240"/>
      <c r="NRS68" s="240"/>
      <c r="NRT68" s="240"/>
      <c r="NRU68" s="240"/>
      <c r="NRV68" s="240"/>
      <c r="NRW68" s="240"/>
      <c r="NRX68" s="240"/>
      <c r="NRY68" s="240"/>
      <c r="NRZ68" s="240"/>
      <c r="NSA68" s="240"/>
      <c r="NSB68" s="240"/>
      <c r="NSC68" s="240"/>
      <c r="NSD68" s="240"/>
      <c r="NSE68" s="240"/>
      <c r="NSF68" s="240"/>
      <c r="NSG68" s="240"/>
      <c r="NSH68" s="240"/>
      <c r="NSI68" s="240"/>
      <c r="NSJ68" s="240"/>
      <c r="NSK68" s="240"/>
      <c r="NSL68" s="240"/>
      <c r="NSM68" s="240"/>
      <c r="NSN68" s="240"/>
      <c r="NSO68" s="240"/>
      <c r="NSP68" s="240"/>
      <c r="NSQ68" s="240"/>
      <c r="NSR68" s="240"/>
      <c r="NSS68" s="240"/>
      <c r="NST68" s="240"/>
      <c r="NSU68" s="240"/>
      <c r="NSV68" s="240"/>
      <c r="NSW68" s="240"/>
      <c r="NSX68" s="240"/>
      <c r="NSY68" s="240"/>
      <c r="NSZ68" s="240"/>
      <c r="NTA68" s="240"/>
      <c r="NTB68" s="240"/>
      <c r="NTC68" s="240"/>
      <c r="NTD68" s="240"/>
      <c r="NTE68" s="240"/>
      <c r="NTF68" s="240"/>
      <c r="NTG68" s="240"/>
      <c r="NTH68" s="240"/>
      <c r="NTI68" s="240"/>
      <c r="NTJ68" s="240"/>
      <c r="NTK68" s="240"/>
      <c r="NTL68" s="240"/>
      <c r="NTM68" s="240"/>
      <c r="NTN68" s="240"/>
      <c r="NTO68" s="240"/>
      <c r="NTP68" s="240"/>
      <c r="NTQ68" s="240"/>
      <c r="NTR68" s="240"/>
      <c r="NTS68" s="240"/>
      <c r="NTT68" s="240"/>
      <c r="NTU68" s="240"/>
      <c r="NTV68" s="240"/>
      <c r="NTW68" s="240"/>
      <c r="NTX68" s="240"/>
      <c r="NTY68" s="240"/>
      <c r="NTZ68" s="240"/>
      <c r="NUA68" s="240"/>
      <c r="NUB68" s="240"/>
      <c r="NUC68" s="240"/>
      <c r="NUD68" s="240"/>
      <c r="NUE68" s="240"/>
      <c r="NUF68" s="240"/>
      <c r="NUG68" s="240"/>
      <c r="NUH68" s="240"/>
      <c r="NUI68" s="240"/>
      <c r="NUJ68" s="240"/>
      <c r="NUK68" s="240"/>
      <c r="NUL68" s="240"/>
      <c r="NUM68" s="240"/>
      <c r="NUN68" s="240"/>
      <c r="NUO68" s="240"/>
      <c r="NUP68" s="240"/>
      <c r="NUQ68" s="240"/>
      <c r="NUR68" s="240"/>
      <c r="NUS68" s="240"/>
      <c r="NUT68" s="240"/>
      <c r="NUU68" s="240"/>
      <c r="NUV68" s="240"/>
      <c r="NUW68" s="240"/>
      <c r="NUX68" s="240"/>
      <c r="NUY68" s="240"/>
      <c r="NUZ68" s="240"/>
      <c r="NVA68" s="240"/>
      <c r="NVB68" s="240"/>
      <c r="NVC68" s="240"/>
      <c r="NVD68" s="240"/>
      <c r="NVE68" s="240"/>
      <c r="NVF68" s="240"/>
      <c r="NVG68" s="240"/>
      <c r="NVH68" s="240"/>
      <c r="NVI68" s="240"/>
      <c r="NVJ68" s="240"/>
      <c r="NVK68" s="240"/>
      <c r="NVL68" s="240"/>
      <c r="NVM68" s="240"/>
      <c r="NVN68" s="240"/>
      <c r="NVO68" s="240"/>
      <c r="NVP68" s="240"/>
      <c r="NVQ68" s="240"/>
      <c r="NVR68" s="240"/>
      <c r="NVS68" s="240"/>
      <c r="NVT68" s="240"/>
      <c r="NVU68" s="240"/>
      <c r="NVV68" s="240"/>
      <c r="NVW68" s="240"/>
      <c r="NVX68" s="240"/>
      <c r="NVY68" s="240"/>
      <c r="NVZ68" s="240"/>
      <c r="NWA68" s="240"/>
      <c r="NWB68" s="240"/>
      <c r="NWC68" s="240"/>
      <c r="NWD68" s="240"/>
      <c r="NWE68" s="240"/>
      <c r="NWF68" s="240"/>
      <c r="NWG68" s="240"/>
      <c r="NWH68" s="240"/>
      <c r="NWI68" s="240"/>
      <c r="NWJ68" s="240"/>
      <c r="NWK68" s="240"/>
      <c r="NWL68" s="240"/>
      <c r="NWM68" s="240"/>
      <c r="NWN68" s="240"/>
      <c r="NWO68" s="240"/>
      <c r="NWP68" s="240"/>
      <c r="NWQ68" s="240"/>
      <c r="NWR68" s="240"/>
      <c r="NWS68" s="240"/>
      <c r="NWT68" s="240"/>
      <c r="NWU68" s="240"/>
      <c r="NWV68" s="240"/>
      <c r="NWW68" s="240"/>
      <c r="NWX68" s="240"/>
      <c r="NWY68" s="240"/>
      <c r="NWZ68" s="240"/>
      <c r="NXA68" s="240"/>
      <c r="NXB68" s="240"/>
      <c r="NXC68" s="240"/>
      <c r="NXD68" s="240"/>
      <c r="NXE68" s="240"/>
      <c r="NXF68" s="240"/>
      <c r="NXG68" s="240"/>
      <c r="NXH68" s="240"/>
      <c r="NXI68" s="240"/>
      <c r="NXJ68" s="240"/>
      <c r="NXK68" s="240"/>
      <c r="NXL68" s="240"/>
      <c r="NXM68" s="240"/>
      <c r="NXN68" s="240"/>
      <c r="NXO68" s="240"/>
      <c r="NXP68" s="240"/>
      <c r="NXQ68" s="240"/>
      <c r="NXR68" s="240"/>
      <c r="NXS68" s="240"/>
      <c r="NXT68" s="240"/>
      <c r="NXU68" s="240"/>
      <c r="NXV68" s="240"/>
      <c r="NXW68" s="240"/>
      <c r="NXX68" s="240"/>
      <c r="NXY68" s="240"/>
      <c r="NXZ68" s="240"/>
      <c r="NYA68" s="240"/>
      <c r="NYB68" s="240"/>
      <c r="NYC68" s="240"/>
      <c r="NYD68" s="240"/>
      <c r="NYE68" s="240"/>
      <c r="NYF68" s="240"/>
      <c r="NYG68" s="240"/>
      <c r="NYH68" s="240"/>
      <c r="NYI68" s="240"/>
      <c r="NYJ68" s="240"/>
      <c r="NYK68" s="240"/>
      <c r="NYL68" s="240"/>
      <c r="NYM68" s="240"/>
      <c r="NYN68" s="240"/>
      <c r="NYO68" s="240"/>
      <c r="NYP68" s="240"/>
      <c r="NYQ68" s="240"/>
      <c r="NYR68" s="240"/>
      <c r="NYS68" s="240"/>
      <c r="NYT68" s="240"/>
      <c r="NYU68" s="240"/>
      <c r="NYV68" s="240"/>
      <c r="NYW68" s="240"/>
      <c r="NYX68" s="240"/>
      <c r="NYY68" s="240"/>
      <c r="NYZ68" s="240"/>
      <c r="NZA68" s="240"/>
      <c r="NZB68" s="240"/>
      <c r="NZC68" s="240"/>
      <c r="NZD68" s="240"/>
      <c r="NZE68" s="240"/>
      <c r="NZF68" s="240"/>
      <c r="NZG68" s="240"/>
      <c r="NZH68" s="240"/>
      <c r="NZI68" s="240"/>
      <c r="NZJ68" s="240"/>
      <c r="NZK68" s="240"/>
      <c r="NZL68" s="240"/>
      <c r="NZM68" s="240"/>
      <c r="NZN68" s="240"/>
      <c r="NZO68" s="240"/>
      <c r="NZP68" s="240"/>
      <c r="NZQ68" s="240"/>
      <c r="NZR68" s="240"/>
      <c r="NZS68" s="240"/>
      <c r="NZT68" s="240"/>
      <c r="NZU68" s="240"/>
      <c r="NZV68" s="240"/>
      <c r="NZW68" s="240"/>
      <c r="NZX68" s="240"/>
      <c r="NZY68" s="240"/>
      <c r="NZZ68" s="240"/>
      <c r="OAA68" s="240"/>
      <c r="OAB68" s="240"/>
      <c r="OAC68" s="240"/>
      <c r="OAD68" s="240"/>
      <c r="OAE68" s="240"/>
      <c r="OAF68" s="240"/>
      <c r="OAG68" s="240"/>
      <c r="OAH68" s="240"/>
      <c r="OAI68" s="240"/>
      <c r="OAJ68" s="240"/>
      <c r="OAK68" s="240"/>
      <c r="OAL68" s="240"/>
      <c r="OAM68" s="240"/>
      <c r="OAN68" s="240"/>
      <c r="OAO68" s="240"/>
      <c r="OAP68" s="240"/>
      <c r="OAQ68" s="240"/>
      <c r="OAR68" s="240"/>
      <c r="OAS68" s="240"/>
      <c r="OAT68" s="240"/>
      <c r="OAU68" s="240"/>
      <c r="OAV68" s="240"/>
      <c r="OAW68" s="240"/>
      <c r="OAX68" s="240"/>
      <c r="OAY68" s="240"/>
      <c r="OAZ68" s="240"/>
      <c r="OBA68" s="240"/>
      <c r="OBB68" s="240"/>
      <c r="OBC68" s="240"/>
      <c r="OBD68" s="240"/>
      <c r="OBE68" s="240"/>
      <c r="OBF68" s="240"/>
      <c r="OBG68" s="240"/>
      <c r="OBH68" s="240"/>
      <c r="OBI68" s="240"/>
      <c r="OBJ68" s="240"/>
      <c r="OBK68" s="240"/>
      <c r="OBL68" s="240"/>
      <c r="OBM68" s="240"/>
      <c r="OBN68" s="240"/>
      <c r="OBO68" s="240"/>
      <c r="OBP68" s="240"/>
      <c r="OBQ68" s="240"/>
      <c r="OBR68" s="240"/>
      <c r="OBS68" s="240"/>
      <c r="OBT68" s="240"/>
      <c r="OBU68" s="240"/>
      <c r="OBV68" s="240"/>
      <c r="OBW68" s="240"/>
      <c r="OBX68" s="240"/>
      <c r="OBY68" s="240"/>
      <c r="OBZ68" s="240"/>
      <c r="OCA68" s="240"/>
      <c r="OCB68" s="240"/>
      <c r="OCC68" s="240"/>
      <c r="OCD68" s="240"/>
      <c r="OCE68" s="240"/>
      <c r="OCF68" s="240"/>
      <c r="OCG68" s="240"/>
      <c r="OCH68" s="240"/>
      <c r="OCI68" s="240"/>
      <c r="OCJ68" s="240"/>
      <c r="OCK68" s="240"/>
      <c r="OCL68" s="240"/>
      <c r="OCM68" s="240"/>
      <c r="OCN68" s="240"/>
      <c r="OCO68" s="240"/>
      <c r="OCP68" s="240"/>
      <c r="OCQ68" s="240"/>
      <c r="OCR68" s="240"/>
      <c r="OCS68" s="240"/>
      <c r="OCT68" s="240"/>
      <c r="OCU68" s="240"/>
      <c r="OCV68" s="240"/>
      <c r="OCW68" s="240"/>
      <c r="OCX68" s="240"/>
      <c r="OCY68" s="240"/>
      <c r="OCZ68" s="240"/>
      <c r="ODA68" s="240"/>
      <c r="ODB68" s="240"/>
      <c r="ODC68" s="240"/>
      <c r="ODD68" s="240"/>
      <c r="ODE68" s="240"/>
      <c r="ODF68" s="240"/>
      <c r="ODG68" s="240"/>
      <c r="ODH68" s="240"/>
      <c r="ODI68" s="240"/>
      <c r="ODJ68" s="240"/>
      <c r="ODK68" s="240"/>
      <c r="ODL68" s="240"/>
      <c r="ODM68" s="240"/>
      <c r="ODN68" s="240"/>
      <c r="ODO68" s="240"/>
      <c r="ODP68" s="240"/>
      <c r="ODQ68" s="240"/>
      <c r="ODR68" s="240"/>
      <c r="ODS68" s="240"/>
      <c r="ODT68" s="240"/>
      <c r="ODU68" s="240"/>
      <c r="ODV68" s="240"/>
      <c r="ODW68" s="240"/>
      <c r="ODX68" s="240"/>
      <c r="ODY68" s="240"/>
      <c r="ODZ68" s="240"/>
      <c r="OEA68" s="240"/>
      <c r="OEB68" s="240"/>
      <c r="OEC68" s="240"/>
      <c r="OED68" s="240"/>
      <c r="OEE68" s="240"/>
      <c r="OEF68" s="240"/>
      <c r="OEG68" s="240"/>
      <c r="OEH68" s="240"/>
      <c r="OEI68" s="240"/>
      <c r="OEJ68" s="240"/>
      <c r="OEK68" s="240"/>
      <c r="OEL68" s="240"/>
      <c r="OEM68" s="240"/>
      <c r="OEN68" s="240"/>
      <c r="OEO68" s="240"/>
      <c r="OEP68" s="240"/>
      <c r="OEQ68" s="240"/>
      <c r="OER68" s="240"/>
      <c r="OES68" s="240"/>
      <c r="OET68" s="240"/>
      <c r="OEU68" s="240"/>
      <c r="OEV68" s="240"/>
      <c r="OEW68" s="240"/>
      <c r="OEX68" s="240"/>
      <c r="OEY68" s="240"/>
      <c r="OEZ68" s="240"/>
      <c r="OFA68" s="240"/>
      <c r="OFB68" s="240"/>
      <c r="OFC68" s="240"/>
      <c r="OFD68" s="240"/>
      <c r="OFE68" s="240"/>
      <c r="OFF68" s="240"/>
      <c r="OFG68" s="240"/>
      <c r="OFH68" s="240"/>
      <c r="OFI68" s="240"/>
      <c r="OFJ68" s="240"/>
      <c r="OFK68" s="240"/>
      <c r="OFL68" s="240"/>
      <c r="OFM68" s="240"/>
      <c r="OFN68" s="240"/>
      <c r="OFO68" s="240"/>
      <c r="OFP68" s="240"/>
      <c r="OFQ68" s="240"/>
      <c r="OFR68" s="240"/>
      <c r="OFS68" s="240"/>
      <c r="OFT68" s="240"/>
      <c r="OFU68" s="240"/>
      <c r="OFV68" s="240"/>
      <c r="OFW68" s="240"/>
      <c r="OFX68" s="240"/>
      <c r="OFY68" s="240"/>
      <c r="OFZ68" s="240"/>
      <c r="OGA68" s="240"/>
      <c r="OGB68" s="240"/>
      <c r="OGC68" s="240"/>
      <c r="OGD68" s="240"/>
      <c r="OGE68" s="240"/>
      <c r="OGF68" s="240"/>
      <c r="OGG68" s="240"/>
      <c r="OGH68" s="240"/>
      <c r="OGI68" s="240"/>
      <c r="OGJ68" s="240"/>
      <c r="OGK68" s="240"/>
      <c r="OGL68" s="240"/>
      <c r="OGM68" s="240"/>
      <c r="OGN68" s="240"/>
      <c r="OGO68" s="240"/>
      <c r="OGP68" s="240"/>
      <c r="OGQ68" s="240"/>
      <c r="OGR68" s="240"/>
      <c r="OGS68" s="240"/>
      <c r="OGT68" s="240"/>
      <c r="OGU68" s="240"/>
      <c r="OGV68" s="240"/>
      <c r="OGW68" s="240"/>
      <c r="OGX68" s="240"/>
      <c r="OGY68" s="240"/>
      <c r="OGZ68" s="240"/>
      <c r="OHA68" s="240"/>
      <c r="OHB68" s="240"/>
      <c r="OHC68" s="240"/>
      <c r="OHD68" s="240"/>
      <c r="OHE68" s="240"/>
      <c r="OHF68" s="240"/>
      <c r="OHG68" s="240"/>
      <c r="OHH68" s="240"/>
      <c r="OHI68" s="240"/>
      <c r="OHJ68" s="240"/>
      <c r="OHK68" s="240"/>
      <c r="OHL68" s="240"/>
      <c r="OHM68" s="240"/>
      <c r="OHN68" s="240"/>
      <c r="OHO68" s="240"/>
      <c r="OHP68" s="240"/>
      <c r="OHQ68" s="240"/>
      <c r="OHR68" s="240"/>
      <c r="OHS68" s="240"/>
      <c r="OHT68" s="240"/>
      <c r="OHU68" s="240"/>
      <c r="OHV68" s="240"/>
      <c r="OHW68" s="240"/>
      <c r="OHX68" s="240"/>
      <c r="OHY68" s="240"/>
      <c r="OHZ68" s="240"/>
      <c r="OIA68" s="240"/>
      <c r="OIB68" s="240"/>
      <c r="OIC68" s="240"/>
      <c r="OID68" s="240"/>
      <c r="OIE68" s="240"/>
      <c r="OIF68" s="240"/>
      <c r="OIG68" s="240"/>
      <c r="OIH68" s="240"/>
      <c r="OII68" s="240"/>
      <c r="OIJ68" s="240"/>
      <c r="OIK68" s="240"/>
      <c r="OIL68" s="240"/>
      <c r="OIM68" s="240"/>
      <c r="OIN68" s="240"/>
      <c r="OIO68" s="240"/>
      <c r="OIP68" s="240"/>
      <c r="OIQ68" s="240"/>
      <c r="OIR68" s="240"/>
      <c r="OIS68" s="240"/>
      <c r="OIT68" s="240"/>
      <c r="OIU68" s="240"/>
      <c r="OIV68" s="240"/>
      <c r="OIW68" s="240"/>
      <c r="OIX68" s="240"/>
      <c r="OIY68" s="240"/>
      <c r="OIZ68" s="240"/>
      <c r="OJA68" s="240"/>
      <c r="OJB68" s="240"/>
      <c r="OJC68" s="240"/>
      <c r="OJD68" s="240"/>
      <c r="OJE68" s="240"/>
      <c r="OJF68" s="240"/>
      <c r="OJG68" s="240"/>
      <c r="OJH68" s="240"/>
      <c r="OJI68" s="240"/>
      <c r="OJJ68" s="240"/>
      <c r="OJK68" s="240"/>
      <c r="OJL68" s="240"/>
      <c r="OJM68" s="240"/>
      <c r="OJN68" s="240"/>
      <c r="OJO68" s="240"/>
      <c r="OJP68" s="240"/>
      <c r="OJQ68" s="240"/>
      <c r="OJR68" s="240"/>
      <c r="OJS68" s="240"/>
      <c r="OJT68" s="240"/>
      <c r="OJU68" s="240"/>
      <c r="OJV68" s="240"/>
      <c r="OJW68" s="240"/>
      <c r="OJX68" s="240"/>
      <c r="OJY68" s="240"/>
      <c r="OJZ68" s="240"/>
      <c r="OKA68" s="240"/>
      <c r="OKB68" s="240"/>
      <c r="OKC68" s="240"/>
      <c r="OKD68" s="240"/>
      <c r="OKE68" s="240"/>
      <c r="OKF68" s="240"/>
      <c r="OKG68" s="240"/>
      <c r="OKH68" s="240"/>
      <c r="OKI68" s="240"/>
      <c r="OKJ68" s="240"/>
      <c r="OKK68" s="240"/>
      <c r="OKL68" s="240"/>
      <c r="OKM68" s="240"/>
      <c r="OKN68" s="240"/>
      <c r="OKO68" s="240"/>
      <c r="OKP68" s="240"/>
      <c r="OKQ68" s="240"/>
      <c r="OKR68" s="240"/>
      <c r="OKS68" s="240"/>
      <c r="OKT68" s="240"/>
      <c r="OKU68" s="240"/>
      <c r="OKV68" s="240"/>
      <c r="OKW68" s="240"/>
      <c r="OKX68" s="240"/>
      <c r="OKY68" s="240"/>
      <c r="OKZ68" s="240"/>
      <c r="OLA68" s="240"/>
      <c r="OLB68" s="240"/>
      <c r="OLC68" s="240"/>
      <c r="OLD68" s="240"/>
      <c r="OLE68" s="240"/>
      <c r="OLF68" s="240"/>
      <c r="OLG68" s="240"/>
      <c r="OLH68" s="240"/>
      <c r="OLI68" s="240"/>
      <c r="OLJ68" s="240"/>
      <c r="OLK68" s="240"/>
      <c r="OLL68" s="240"/>
      <c r="OLM68" s="240"/>
      <c r="OLN68" s="240"/>
      <c r="OLO68" s="240"/>
      <c r="OLP68" s="240"/>
      <c r="OLQ68" s="240"/>
      <c r="OLR68" s="240"/>
      <c r="OLS68" s="240"/>
      <c r="OLT68" s="240"/>
      <c r="OLU68" s="240"/>
      <c r="OLV68" s="240"/>
      <c r="OLW68" s="240"/>
      <c r="OLX68" s="240"/>
      <c r="OLY68" s="240"/>
      <c r="OLZ68" s="240"/>
      <c r="OMA68" s="240"/>
      <c r="OMB68" s="240"/>
      <c r="OMC68" s="240"/>
      <c r="OMD68" s="240"/>
      <c r="OME68" s="240"/>
      <c r="OMF68" s="240"/>
      <c r="OMG68" s="240"/>
      <c r="OMH68" s="240"/>
      <c r="OMI68" s="240"/>
      <c r="OMJ68" s="240"/>
      <c r="OMK68" s="240"/>
      <c r="OML68" s="240"/>
      <c r="OMM68" s="240"/>
      <c r="OMN68" s="240"/>
      <c r="OMO68" s="240"/>
      <c r="OMP68" s="240"/>
      <c r="OMQ68" s="240"/>
      <c r="OMR68" s="240"/>
      <c r="OMS68" s="240"/>
      <c r="OMT68" s="240"/>
      <c r="OMU68" s="240"/>
      <c r="OMV68" s="240"/>
      <c r="OMW68" s="240"/>
      <c r="OMX68" s="240"/>
      <c r="OMY68" s="240"/>
      <c r="OMZ68" s="240"/>
      <c r="ONA68" s="240"/>
      <c r="ONB68" s="240"/>
      <c r="ONC68" s="240"/>
      <c r="OND68" s="240"/>
      <c r="ONE68" s="240"/>
      <c r="ONF68" s="240"/>
      <c r="ONG68" s="240"/>
      <c r="ONH68" s="240"/>
      <c r="ONI68" s="240"/>
      <c r="ONJ68" s="240"/>
      <c r="ONK68" s="240"/>
      <c r="ONL68" s="240"/>
      <c r="ONM68" s="240"/>
      <c r="ONN68" s="240"/>
      <c r="ONO68" s="240"/>
      <c r="ONP68" s="240"/>
      <c r="ONQ68" s="240"/>
      <c r="ONR68" s="240"/>
      <c r="ONS68" s="240"/>
      <c r="ONT68" s="240"/>
      <c r="ONU68" s="240"/>
      <c r="ONV68" s="240"/>
      <c r="ONW68" s="240"/>
      <c r="ONX68" s="240"/>
      <c r="ONY68" s="240"/>
      <c r="ONZ68" s="240"/>
      <c r="OOA68" s="240"/>
      <c r="OOB68" s="240"/>
      <c r="OOC68" s="240"/>
      <c r="OOD68" s="240"/>
      <c r="OOE68" s="240"/>
      <c r="OOF68" s="240"/>
      <c r="OOG68" s="240"/>
      <c r="OOH68" s="240"/>
      <c r="OOI68" s="240"/>
      <c r="OOJ68" s="240"/>
      <c r="OOK68" s="240"/>
      <c r="OOL68" s="240"/>
      <c r="OOM68" s="240"/>
      <c r="OON68" s="240"/>
      <c r="OOO68" s="240"/>
      <c r="OOP68" s="240"/>
      <c r="OOQ68" s="240"/>
      <c r="OOR68" s="240"/>
      <c r="OOS68" s="240"/>
      <c r="OOT68" s="240"/>
      <c r="OOU68" s="240"/>
      <c r="OOV68" s="240"/>
      <c r="OOW68" s="240"/>
      <c r="OOX68" s="240"/>
      <c r="OOY68" s="240"/>
      <c r="OOZ68" s="240"/>
      <c r="OPA68" s="240"/>
      <c r="OPB68" s="240"/>
      <c r="OPC68" s="240"/>
      <c r="OPD68" s="240"/>
      <c r="OPE68" s="240"/>
      <c r="OPF68" s="240"/>
      <c r="OPG68" s="240"/>
      <c r="OPH68" s="240"/>
      <c r="OPI68" s="240"/>
      <c r="OPJ68" s="240"/>
      <c r="OPK68" s="240"/>
      <c r="OPL68" s="240"/>
      <c r="OPM68" s="240"/>
      <c r="OPN68" s="240"/>
      <c r="OPO68" s="240"/>
      <c r="OPP68" s="240"/>
      <c r="OPQ68" s="240"/>
      <c r="OPR68" s="240"/>
      <c r="OPS68" s="240"/>
      <c r="OPT68" s="240"/>
      <c r="OPU68" s="240"/>
      <c r="OPV68" s="240"/>
      <c r="OPW68" s="240"/>
      <c r="OPX68" s="240"/>
      <c r="OPY68" s="240"/>
      <c r="OPZ68" s="240"/>
      <c r="OQA68" s="240"/>
      <c r="OQB68" s="240"/>
      <c r="OQC68" s="240"/>
      <c r="OQD68" s="240"/>
      <c r="OQE68" s="240"/>
      <c r="OQF68" s="240"/>
      <c r="OQG68" s="240"/>
      <c r="OQH68" s="240"/>
      <c r="OQI68" s="240"/>
      <c r="OQJ68" s="240"/>
      <c r="OQK68" s="240"/>
      <c r="OQL68" s="240"/>
      <c r="OQM68" s="240"/>
      <c r="OQN68" s="240"/>
      <c r="OQO68" s="240"/>
      <c r="OQP68" s="240"/>
      <c r="OQQ68" s="240"/>
      <c r="OQR68" s="240"/>
      <c r="OQS68" s="240"/>
      <c r="OQT68" s="240"/>
      <c r="OQU68" s="240"/>
      <c r="OQV68" s="240"/>
      <c r="OQW68" s="240"/>
      <c r="OQX68" s="240"/>
      <c r="OQY68" s="240"/>
      <c r="OQZ68" s="240"/>
      <c r="ORA68" s="240"/>
      <c r="ORB68" s="240"/>
      <c r="ORC68" s="240"/>
      <c r="ORD68" s="240"/>
      <c r="ORE68" s="240"/>
      <c r="ORF68" s="240"/>
      <c r="ORG68" s="240"/>
      <c r="ORH68" s="240"/>
      <c r="ORI68" s="240"/>
      <c r="ORJ68" s="240"/>
      <c r="ORK68" s="240"/>
      <c r="ORL68" s="240"/>
      <c r="ORM68" s="240"/>
      <c r="ORN68" s="240"/>
      <c r="ORO68" s="240"/>
      <c r="ORP68" s="240"/>
      <c r="ORQ68" s="240"/>
      <c r="ORR68" s="240"/>
      <c r="ORS68" s="240"/>
      <c r="ORT68" s="240"/>
      <c r="ORU68" s="240"/>
      <c r="ORV68" s="240"/>
      <c r="ORW68" s="240"/>
      <c r="ORX68" s="240"/>
      <c r="ORY68" s="240"/>
      <c r="ORZ68" s="240"/>
      <c r="OSA68" s="240"/>
      <c r="OSB68" s="240"/>
      <c r="OSC68" s="240"/>
      <c r="OSD68" s="240"/>
      <c r="OSE68" s="240"/>
      <c r="OSF68" s="240"/>
      <c r="OSG68" s="240"/>
      <c r="OSH68" s="240"/>
      <c r="OSI68" s="240"/>
      <c r="OSJ68" s="240"/>
      <c r="OSK68" s="240"/>
      <c r="OSL68" s="240"/>
      <c r="OSM68" s="240"/>
      <c r="OSN68" s="240"/>
      <c r="OSO68" s="240"/>
      <c r="OSP68" s="240"/>
      <c r="OSQ68" s="240"/>
      <c r="OSR68" s="240"/>
      <c r="OSS68" s="240"/>
      <c r="OST68" s="240"/>
      <c r="OSU68" s="240"/>
      <c r="OSV68" s="240"/>
      <c r="OSW68" s="240"/>
      <c r="OSX68" s="240"/>
      <c r="OSY68" s="240"/>
      <c r="OSZ68" s="240"/>
      <c r="OTA68" s="240"/>
      <c r="OTB68" s="240"/>
      <c r="OTC68" s="240"/>
      <c r="OTD68" s="240"/>
      <c r="OTE68" s="240"/>
      <c r="OTF68" s="240"/>
      <c r="OTG68" s="240"/>
      <c r="OTH68" s="240"/>
      <c r="OTI68" s="240"/>
      <c r="OTJ68" s="240"/>
      <c r="OTK68" s="240"/>
      <c r="OTL68" s="240"/>
      <c r="OTM68" s="240"/>
      <c r="OTN68" s="240"/>
      <c r="OTO68" s="240"/>
      <c r="OTP68" s="240"/>
      <c r="OTQ68" s="240"/>
      <c r="OTR68" s="240"/>
      <c r="OTS68" s="240"/>
      <c r="OTT68" s="240"/>
      <c r="OTU68" s="240"/>
      <c r="OTV68" s="240"/>
      <c r="OTW68" s="240"/>
      <c r="OTX68" s="240"/>
      <c r="OTY68" s="240"/>
      <c r="OTZ68" s="240"/>
      <c r="OUA68" s="240"/>
      <c r="OUB68" s="240"/>
      <c r="OUC68" s="240"/>
      <c r="OUD68" s="240"/>
      <c r="OUE68" s="240"/>
      <c r="OUF68" s="240"/>
      <c r="OUG68" s="240"/>
      <c r="OUH68" s="240"/>
      <c r="OUI68" s="240"/>
      <c r="OUJ68" s="240"/>
      <c r="OUK68" s="240"/>
      <c r="OUL68" s="240"/>
      <c r="OUM68" s="240"/>
      <c r="OUN68" s="240"/>
      <c r="OUO68" s="240"/>
      <c r="OUP68" s="240"/>
      <c r="OUQ68" s="240"/>
      <c r="OUR68" s="240"/>
      <c r="OUS68" s="240"/>
      <c r="OUT68" s="240"/>
      <c r="OUU68" s="240"/>
      <c r="OUV68" s="240"/>
      <c r="OUW68" s="240"/>
      <c r="OUX68" s="240"/>
      <c r="OUY68" s="240"/>
      <c r="OUZ68" s="240"/>
      <c r="OVA68" s="240"/>
      <c r="OVB68" s="240"/>
      <c r="OVC68" s="240"/>
      <c r="OVD68" s="240"/>
      <c r="OVE68" s="240"/>
      <c r="OVF68" s="240"/>
      <c r="OVG68" s="240"/>
      <c r="OVH68" s="240"/>
      <c r="OVI68" s="240"/>
      <c r="OVJ68" s="240"/>
      <c r="OVK68" s="240"/>
      <c r="OVL68" s="240"/>
      <c r="OVM68" s="240"/>
      <c r="OVN68" s="240"/>
      <c r="OVO68" s="240"/>
      <c r="OVP68" s="240"/>
      <c r="OVQ68" s="240"/>
      <c r="OVR68" s="240"/>
      <c r="OVS68" s="240"/>
      <c r="OVT68" s="240"/>
      <c r="OVU68" s="240"/>
      <c r="OVV68" s="240"/>
      <c r="OVW68" s="240"/>
      <c r="OVX68" s="240"/>
      <c r="OVY68" s="240"/>
      <c r="OVZ68" s="240"/>
      <c r="OWA68" s="240"/>
      <c r="OWB68" s="240"/>
      <c r="OWC68" s="240"/>
      <c r="OWD68" s="240"/>
      <c r="OWE68" s="240"/>
      <c r="OWF68" s="240"/>
      <c r="OWG68" s="240"/>
      <c r="OWH68" s="240"/>
      <c r="OWI68" s="240"/>
      <c r="OWJ68" s="240"/>
      <c r="OWK68" s="240"/>
      <c r="OWL68" s="240"/>
      <c r="OWM68" s="240"/>
      <c r="OWN68" s="240"/>
      <c r="OWO68" s="240"/>
      <c r="OWP68" s="240"/>
      <c r="OWQ68" s="240"/>
      <c r="OWR68" s="240"/>
      <c r="OWS68" s="240"/>
      <c r="OWT68" s="240"/>
      <c r="OWU68" s="240"/>
      <c r="OWV68" s="240"/>
      <c r="OWW68" s="240"/>
      <c r="OWX68" s="240"/>
      <c r="OWY68" s="240"/>
      <c r="OWZ68" s="240"/>
      <c r="OXA68" s="240"/>
      <c r="OXB68" s="240"/>
      <c r="OXC68" s="240"/>
      <c r="OXD68" s="240"/>
      <c r="OXE68" s="240"/>
      <c r="OXF68" s="240"/>
      <c r="OXG68" s="240"/>
      <c r="OXH68" s="240"/>
      <c r="OXI68" s="240"/>
      <c r="OXJ68" s="240"/>
      <c r="OXK68" s="240"/>
      <c r="OXL68" s="240"/>
      <c r="OXM68" s="240"/>
      <c r="OXN68" s="240"/>
      <c r="OXO68" s="240"/>
      <c r="OXP68" s="240"/>
      <c r="OXQ68" s="240"/>
      <c r="OXR68" s="240"/>
      <c r="OXS68" s="240"/>
      <c r="OXT68" s="240"/>
      <c r="OXU68" s="240"/>
      <c r="OXV68" s="240"/>
      <c r="OXW68" s="240"/>
      <c r="OXX68" s="240"/>
      <c r="OXY68" s="240"/>
      <c r="OXZ68" s="240"/>
      <c r="OYA68" s="240"/>
      <c r="OYB68" s="240"/>
      <c r="OYC68" s="240"/>
      <c r="OYD68" s="240"/>
      <c r="OYE68" s="240"/>
      <c r="OYF68" s="240"/>
      <c r="OYG68" s="240"/>
      <c r="OYH68" s="240"/>
      <c r="OYI68" s="240"/>
      <c r="OYJ68" s="240"/>
      <c r="OYK68" s="240"/>
      <c r="OYL68" s="240"/>
      <c r="OYM68" s="240"/>
      <c r="OYN68" s="240"/>
      <c r="OYO68" s="240"/>
      <c r="OYP68" s="240"/>
      <c r="OYQ68" s="240"/>
      <c r="OYR68" s="240"/>
      <c r="OYS68" s="240"/>
      <c r="OYT68" s="240"/>
      <c r="OYU68" s="240"/>
      <c r="OYV68" s="240"/>
      <c r="OYW68" s="240"/>
      <c r="OYX68" s="240"/>
      <c r="OYY68" s="240"/>
      <c r="OYZ68" s="240"/>
      <c r="OZA68" s="240"/>
      <c r="OZB68" s="240"/>
      <c r="OZC68" s="240"/>
      <c r="OZD68" s="240"/>
      <c r="OZE68" s="240"/>
      <c r="OZF68" s="240"/>
      <c r="OZG68" s="240"/>
      <c r="OZH68" s="240"/>
      <c r="OZI68" s="240"/>
      <c r="OZJ68" s="240"/>
      <c r="OZK68" s="240"/>
      <c r="OZL68" s="240"/>
      <c r="OZM68" s="240"/>
      <c r="OZN68" s="240"/>
      <c r="OZO68" s="240"/>
      <c r="OZP68" s="240"/>
      <c r="OZQ68" s="240"/>
      <c r="OZR68" s="240"/>
      <c r="OZS68" s="240"/>
      <c r="OZT68" s="240"/>
      <c r="OZU68" s="240"/>
      <c r="OZV68" s="240"/>
      <c r="OZW68" s="240"/>
      <c r="OZX68" s="240"/>
      <c r="OZY68" s="240"/>
      <c r="OZZ68" s="240"/>
      <c r="PAA68" s="240"/>
      <c r="PAB68" s="240"/>
      <c r="PAC68" s="240"/>
      <c r="PAD68" s="240"/>
      <c r="PAE68" s="240"/>
      <c r="PAF68" s="240"/>
      <c r="PAG68" s="240"/>
      <c r="PAH68" s="240"/>
      <c r="PAI68" s="240"/>
      <c r="PAJ68" s="240"/>
      <c r="PAK68" s="240"/>
      <c r="PAL68" s="240"/>
      <c r="PAM68" s="240"/>
      <c r="PAN68" s="240"/>
      <c r="PAO68" s="240"/>
      <c r="PAP68" s="240"/>
      <c r="PAQ68" s="240"/>
      <c r="PAR68" s="240"/>
      <c r="PAS68" s="240"/>
      <c r="PAT68" s="240"/>
      <c r="PAU68" s="240"/>
      <c r="PAV68" s="240"/>
      <c r="PAW68" s="240"/>
      <c r="PAX68" s="240"/>
      <c r="PAY68" s="240"/>
      <c r="PAZ68" s="240"/>
      <c r="PBA68" s="240"/>
      <c r="PBB68" s="240"/>
      <c r="PBC68" s="240"/>
      <c r="PBD68" s="240"/>
      <c r="PBE68" s="240"/>
      <c r="PBF68" s="240"/>
      <c r="PBG68" s="240"/>
      <c r="PBH68" s="240"/>
      <c r="PBI68" s="240"/>
      <c r="PBJ68" s="240"/>
      <c r="PBK68" s="240"/>
      <c r="PBL68" s="240"/>
      <c r="PBM68" s="240"/>
      <c r="PBN68" s="240"/>
      <c r="PBO68" s="240"/>
      <c r="PBP68" s="240"/>
      <c r="PBQ68" s="240"/>
      <c r="PBR68" s="240"/>
      <c r="PBS68" s="240"/>
      <c r="PBT68" s="240"/>
      <c r="PBU68" s="240"/>
      <c r="PBV68" s="240"/>
      <c r="PBW68" s="240"/>
      <c r="PBX68" s="240"/>
      <c r="PBY68" s="240"/>
      <c r="PBZ68" s="240"/>
      <c r="PCA68" s="240"/>
      <c r="PCB68" s="240"/>
      <c r="PCC68" s="240"/>
      <c r="PCD68" s="240"/>
      <c r="PCE68" s="240"/>
      <c r="PCF68" s="240"/>
      <c r="PCG68" s="240"/>
      <c r="PCH68" s="240"/>
      <c r="PCI68" s="240"/>
      <c r="PCJ68" s="240"/>
      <c r="PCK68" s="240"/>
      <c r="PCL68" s="240"/>
      <c r="PCM68" s="240"/>
      <c r="PCN68" s="240"/>
      <c r="PCO68" s="240"/>
      <c r="PCP68" s="240"/>
      <c r="PCQ68" s="240"/>
      <c r="PCR68" s="240"/>
      <c r="PCS68" s="240"/>
      <c r="PCT68" s="240"/>
      <c r="PCU68" s="240"/>
      <c r="PCV68" s="240"/>
      <c r="PCW68" s="240"/>
      <c r="PCX68" s="240"/>
      <c r="PCY68" s="240"/>
      <c r="PCZ68" s="240"/>
      <c r="PDA68" s="240"/>
      <c r="PDB68" s="240"/>
      <c r="PDC68" s="240"/>
      <c r="PDD68" s="240"/>
      <c r="PDE68" s="240"/>
      <c r="PDF68" s="240"/>
      <c r="PDG68" s="240"/>
      <c r="PDH68" s="240"/>
      <c r="PDI68" s="240"/>
      <c r="PDJ68" s="240"/>
      <c r="PDK68" s="240"/>
      <c r="PDL68" s="240"/>
      <c r="PDM68" s="240"/>
      <c r="PDN68" s="240"/>
      <c r="PDO68" s="240"/>
      <c r="PDP68" s="240"/>
      <c r="PDQ68" s="240"/>
      <c r="PDR68" s="240"/>
      <c r="PDS68" s="240"/>
      <c r="PDT68" s="240"/>
      <c r="PDU68" s="240"/>
      <c r="PDV68" s="240"/>
      <c r="PDW68" s="240"/>
      <c r="PDX68" s="240"/>
      <c r="PDY68" s="240"/>
      <c r="PDZ68" s="240"/>
      <c r="PEA68" s="240"/>
      <c r="PEB68" s="240"/>
      <c r="PEC68" s="240"/>
      <c r="PED68" s="240"/>
      <c r="PEE68" s="240"/>
      <c r="PEF68" s="240"/>
      <c r="PEG68" s="240"/>
      <c r="PEH68" s="240"/>
      <c r="PEI68" s="240"/>
      <c r="PEJ68" s="240"/>
      <c r="PEK68" s="240"/>
      <c r="PEL68" s="240"/>
      <c r="PEM68" s="240"/>
      <c r="PEN68" s="240"/>
      <c r="PEO68" s="240"/>
      <c r="PEP68" s="240"/>
      <c r="PEQ68" s="240"/>
      <c r="PER68" s="240"/>
      <c r="PES68" s="240"/>
      <c r="PET68" s="240"/>
      <c r="PEU68" s="240"/>
      <c r="PEV68" s="240"/>
      <c r="PEW68" s="240"/>
      <c r="PEX68" s="240"/>
      <c r="PEY68" s="240"/>
      <c r="PEZ68" s="240"/>
      <c r="PFA68" s="240"/>
      <c r="PFB68" s="240"/>
      <c r="PFC68" s="240"/>
      <c r="PFD68" s="240"/>
      <c r="PFE68" s="240"/>
      <c r="PFF68" s="240"/>
      <c r="PFG68" s="240"/>
      <c r="PFH68" s="240"/>
      <c r="PFI68" s="240"/>
      <c r="PFJ68" s="240"/>
      <c r="PFK68" s="240"/>
      <c r="PFL68" s="240"/>
      <c r="PFM68" s="240"/>
      <c r="PFN68" s="240"/>
      <c r="PFO68" s="240"/>
      <c r="PFP68" s="240"/>
      <c r="PFQ68" s="240"/>
      <c r="PFR68" s="240"/>
      <c r="PFS68" s="240"/>
      <c r="PFT68" s="240"/>
      <c r="PFU68" s="240"/>
      <c r="PFV68" s="240"/>
      <c r="PFW68" s="240"/>
      <c r="PFX68" s="240"/>
      <c r="PFY68" s="240"/>
      <c r="PFZ68" s="240"/>
      <c r="PGA68" s="240"/>
      <c r="PGB68" s="240"/>
      <c r="PGC68" s="240"/>
      <c r="PGD68" s="240"/>
      <c r="PGE68" s="240"/>
      <c r="PGF68" s="240"/>
      <c r="PGG68" s="240"/>
      <c r="PGH68" s="240"/>
      <c r="PGI68" s="240"/>
      <c r="PGJ68" s="240"/>
      <c r="PGK68" s="240"/>
      <c r="PGL68" s="240"/>
      <c r="PGM68" s="240"/>
      <c r="PGN68" s="240"/>
      <c r="PGO68" s="240"/>
      <c r="PGP68" s="240"/>
      <c r="PGQ68" s="240"/>
      <c r="PGR68" s="240"/>
      <c r="PGS68" s="240"/>
      <c r="PGT68" s="240"/>
      <c r="PGU68" s="240"/>
      <c r="PGV68" s="240"/>
      <c r="PGW68" s="240"/>
      <c r="PGX68" s="240"/>
      <c r="PGY68" s="240"/>
      <c r="PGZ68" s="240"/>
      <c r="PHA68" s="240"/>
      <c r="PHB68" s="240"/>
      <c r="PHC68" s="240"/>
      <c r="PHD68" s="240"/>
      <c r="PHE68" s="240"/>
      <c r="PHF68" s="240"/>
      <c r="PHG68" s="240"/>
      <c r="PHH68" s="240"/>
      <c r="PHI68" s="240"/>
      <c r="PHJ68" s="240"/>
      <c r="PHK68" s="240"/>
      <c r="PHL68" s="240"/>
      <c r="PHM68" s="240"/>
      <c r="PHN68" s="240"/>
      <c r="PHO68" s="240"/>
      <c r="PHP68" s="240"/>
      <c r="PHQ68" s="240"/>
      <c r="PHR68" s="240"/>
      <c r="PHS68" s="240"/>
      <c r="PHT68" s="240"/>
      <c r="PHU68" s="240"/>
      <c r="PHV68" s="240"/>
      <c r="PHW68" s="240"/>
      <c r="PHX68" s="240"/>
      <c r="PHY68" s="240"/>
      <c r="PHZ68" s="240"/>
      <c r="PIA68" s="240"/>
      <c r="PIB68" s="240"/>
      <c r="PIC68" s="240"/>
      <c r="PID68" s="240"/>
      <c r="PIE68" s="240"/>
      <c r="PIF68" s="240"/>
      <c r="PIG68" s="240"/>
      <c r="PIH68" s="240"/>
      <c r="PII68" s="240"/>
      <c r="PIJ68" s="240"/>
      <c r="PIK68" s="240"/>
      <c r="PIL68" s="240"/>
      <c r="PIM68" s="240"/>
      <c r="PIN68" s="240"/>
      <c r="PIO68" s="240"/>
      <c r="PIP68" s="240"/>
      <c r="PIQ68" s="240"/>
      <c r="PIR68" s="240"/>
      <c r="PIS68" s="240"/>
      <c r="PIT68" s="240"/>
      <c r="PIU68" s="240"/>
      <c r="PIV68" s="240"/>
      <c r="PIW68" s="240"/>
      <c r="PIX68" s="240"/>
      <c r="PIY68" s="240"/>
      <c r="PIZ68" s="240"/>
      <c r="PJA68" s="240"/>
      <c r="PJB68" s="240"/>
      <c r="PJC68" s="240"/>
      <c r="PJD68" s="240"/>
      <c r="PJE68" s="240"/>
      <c r="PJF68" s="240"/>
      <c r="PJG68" s="240"/>
      <c r="PJH68" s="240"/>
      <c r="PJI68" s="240"/>
      <c r="PJJ68" s="240"/>
      <c r="PJK68" s="240"/>
      <c r="PJL68" s="240"/>
      <c r="PJM68" s="240"/>
      <c r="PJN68" s="240"/>
      <c r="PJO68" s="240"/>
      <c r="PJP68" s="240"/>
      <c r="PJQ68" s="240"/>
      <c r="PJR68" s="240"/>
      <c r="PJS68" s="240"/>
      <c r="PJT68" s="240"/>
      <c r="PJU68" s="240"/>
      <c r="PJV68" s="240"/>
      <c r="PJW68" s="240"/>
      <c r="PJX68" s="240"/>
      <c r="PJY68" s="240"/>
      <c r="PJZ68" s="240"/>
      <c r="PKA68" s="240"/>
      <c r="PKB68" s="240"/>
      <c r="PKC68" s="240"/>
      <c r="PKD68" s="240"/>
      <c r="PKE68" s="240"/>
      <c r="PKF68" s="240"/>
      <c r="PKG68" s="240"/>
      <c r="PKH68" s="240"/>
      <c r="PKI68" s="240"/>
      <c r="PKJ68" s="240"/>
      <c r="PKK68" s="240"/>
      <c r="PKL68" s="240"/>
      <c r="PKM68" s="240"/>
      <c r="PKN68" s="240"/>
      <c r="PKO68" s="240"/>
      <c r="PKP68" s="240"/>
      <c r="PKQ68" s="240"/>
      <c r="PKR68" s="240"/>
      <c r="PKS68" s="240"/>
      <c r="PKT68" s="240"/>
      <c r="PKU68" s="240"/>
      <c r="PKV68" s="240"/>
      <c r="PKW68" s="240"/>
      <c r="PKX68" s="240"/>
      <c r="PKY68" s="240"/>
      <c r="PKZ68" s="240"/>
      <c r="PLA68" s="240"/>
      <c r="PLB68" s="240"/>
      <c r="PLC68" s="240"/>
      <c r="PLD68" s="240"/>
      <c r="PLE68" s="240"/>
      <c r="PLF68" s="240"/>
      <c r="PLG68" s="240"/>
      <c r="PLH68" s="240"/>
      <c r="PLI68" s="240"/>
      <c r="PLJ68" s="240"/>
      <c r="PLK68" s="240"/>
      <c r="PLL68" s="240"/>
      <c r="PLM68" s="240"/>
      <c r="PLN68" s="240"/>
      <c r="PLO68" s="240"/>
      <c r="PLP68" s="240"/>
      <c r="PLQ68" s="240"/>
      <c r="PLR68" s="240"/>
      <c r="PLS68" s="240"/>
      <c r="PLT68" s="240"/>
      <c r="PLU68" s="240"/>
      <c r="PLV68" s="240"/>
      <c r="PLW68" s="240"/>
      <c r="PLX68" s="240"/>
      <c r="PLY68" s="240"/>
      <c r="PLZ68" s="240"/>
      <c r="PMA68" s="240"/>
      <c r="PMB68" s="240"/>
      <c r="PMC68" s="240"/>
      <c r="PMD68" s="240"/>
      <c r="PME68" s="240"/>
      <c r="PMF68" s="240"/>
      <c r="PMG68" s="240"/>
      <c r="PMH68" s="240"/>
      <c r="PMI68" s="240"/>
      <c r="PMJ68" s="240"/>
      <c r="PMK68" s="240"/>
      <c r="PML68" s="240"/>
      <c r="PMM68" s="240"/>
      <c r="PMN68" s="240"/>
      <c r="PMO68" s="240"/>
      <c r="PMP68" s="240"/>
      <c r="PMQ68" s="240"/>
      <c r="PMR68" s="240"/>
      <c r="PMS68" s="240"/>
      <c r="PMT68" s="240"/>
      <c r="PMU68" s="240"/>
      <c r="PMV68" s="240"/>
      <c r="PMW68" s="240"/>
      <c r="PMX68" s="240"/>
      <c r="PMY68" s="240"/>
      <c r="PMZ68" s="240"/>
      <c r="PNA68" s="240"/>
      <c r="PNB68" s="240"/>
      <c r="PNC68" s="240"/>
      <c r="PND68" s="240"/>
      <c r="PNE68" s="240"/>
      <c r="PNF68" s="240"/>
      <c r="PNG68" s="240"/>
      <c r="PNH68" s="240"/>
      <c r="PNI68" s="240"/>
      <c r="PNJ68" s="240"/>
      <c r="PNK68" s="240"/>
      <c r="PNL68" s="240"/>
      <c r="PNM68" s="240"/>
      <c r="PNN68" s="240"/>
      <c r="PNO68" s="240"/>
      <c r="PNP68" s="240"/>
      <c r="PNQ68" s="240"/>
      <c r="PNR68" s="240"/>
      <c r="PNS68" s="240"/>
      <c r="PNT68" s="240"/>
      <c r="PNU68" s="240"/>
      <c r="PNV68" s="240"/>
      <c r="PNW68" s="240"/>
      <c r="PNX68" s="240"/>
      <c r="PNY68" s="240"/>
      <c r="PNZ68" s="240"/>
      <c r="POA68" s="240"/>
      <c r="POB68" s="240"/>
      <c r="POC68" s="240"/>
      <c r="POD68" s="240"/>
      <c r="POE68" s="240"/>
      <c r="POF68" s="240"/>
      <c r="POG68" s="240"/>
      <c r="POH68" s="240"/>
      <c r="POI68" s="240"/>
      <c r="POJ68" s="240"/>
      <c r="POK68" s="240"/>
      <c r="POL68" s="240"/>
      <c r="POM68" s="240"/>
      <c r="PON68" s="240"/>
      <c r="POO68" s="240"/>
      <c r="POP68" s="240"/>
      <c r="POQ68" s="240"/>
      <c r="POR68" s="240"/>
      <c r="POS68" s="240"/>
      <c r="POT68" s="240"/>
      <c r="POU68" s="240"/>
      <c r="POV68" s="240"/>
      <c r="POW68" s="240"/>
      <c r="POX68" s="240"/>
      <c r="POY68" s="240"/>
      <c r="POZ68" s="240"/>
      <c r="PPA68" s="240"/>
      <c r="PPB68" s="240"/>
      <c r="PPC68" s="240"/>
      <c r="PPD68" s="240"/>
      <c r="PPE68" s="240"/>
      <c r="PPF68" s="240"/>
      <c r="PPG68" s="240"/>
      <c r="PPH68" s="240"/>
      <c r="PPI68" s="240"/>
      <c r="PPJ68" s="240"/>
      <c r="PPK68" s="240"/>
      <c r="PPL68" s="240"/>
      <c r="PPM68" s="240"/>
      <c r="PPN68" s="240"/>
      <c r="PPO68" s="240"/>
      <c r="PPP68" s="240"/>
      <c r="PPQ68" s="240"/>
      <c r="PPR68" s="240"/>
      <c r="PPS68" s="240"/>
      <c r="PPT68" s="240"/>
      <c r="PPU68" s="240"/>
      <c r="PPV68" s="240"/>
      <c r="PPW68" s="240"/>
      <c r="PPX68" s="240"/>
      <c r="PPY68" s="240"/>
      <c r="PPZ68" s="240"/>
      <c r="PQA68" s="240"/>
      <c r="PQB68" s="240"/>
      <c r="PQC68" s="240"/>
      <c r="PQD68" s="240"/>
      <c r="PQE68" s="240"/>
      <c r="PQF68" s="240"/>
      <c r="PQG68" s="240"/>
      <c r="PQH68" s="240"/>
      <c r="PQI68" s="240"/>
      <c r="PQJ68" s="240"/>
      <c r="PQK68" s="240"/>
      <c r="PQL68" s="240"/>
      <c r="PQM68" s="240"/>
      <c r="PQN68" s="240"/>
      <c r="PQO68" s="240"/>
      <c r="PQP68" s="240"/>
      <c r="PQQ68" s="240"/>
      <c r="PQR68" s="240"/>
      <c r="PQS68" s="240"/>
      <c r="PQT68" s="240"/>
      <c r="PQU68" s="240"/>
      <c r="PQV68" s="240"/>
      <c r="PQW68" s="240"/>
      <c r="PQX68" s="240"/>
      <c r="PQY68" s="240"/>
      <c r="PQZ68" s="240"/>
      <c r="PRA68" s="240"/>
      <c r="PRB68" s="240"/>
      <c r="PRC68" s="240"/>
      <c r="PRD68" s="240"/>
      <c r="PRE68" s="240"/>
      <c r="PRF68" s="240"/>
      <c r="PRG68" s="240"/>
      <c r="PRH68" s="240"/>
      <c r="PRI68" s="240"/>
      <c r="PRJ68" s="240"/>
      <c r="PRK68" s="240"/>
      <c r="PRL68" s="240"/>
      <c r="PRM68" s="240"/>
      <c r="PRN68" s="240"/>
      <c r="PRO68" s="240"/>
      <c r="PRP68" s="240"/>
      <c r="PRQ68" s="240"/>
      <c r="PRR68" s="240"/>
      <c r="PRS68" s="240"/>
      <c r="PRT68" s="240"/>
      <c r="PRU68" s="240"/>
      <c r="PRV68" s="240"/>
      <c r="PRW68" s="240"/>
      <c r="PRX68" s="240"/>
      <c r="PRY68" s="240"/>
      <c r="PRZ68" s="240"/>
      <c r="PSA68" s="240"/>
      <c r="PSB68" s="240"/>
      <c r="PSC68" s="240"/>
      <c r="PSD68" s="240"/>
      <c r="PSE68" s="240"/>
      <c r="PSF68" s="240"/>
      <c r="PSG68" s="240"/>
      <c r="PSH68" s="240"/>
      <c r="PSI68" s="240"/>
      <c r="PSJ68" s="240"/>
      <c r="PSK68" s="240"/>
      <c r="PSL68" s="240"/>
      <c r="PSM68" s="240"/>
      <c r="PSN68" s="240"/>
      <c r="PSO68" s="240"/>
      <c r="PSP68" s="240"/>
      <c r="PSQ68" s="240"/>
      <c r="PSR68" s="240"/>
      <c r="PSS68" s="240"/>
      <c r="PST68" s="240"/>
      <c r="PSU68" s="240"/>
      <c r="PSV68" s="240"/>
      <c r="PSW68" s="240"/>
      <c r="PSX68" s="240"/>
      <c r="PSY68" s="240"/>
      <c r="PSZ68" s="240"/>
      <c r="PTA68" s="240"/>
      <c r="PTB68" s="240"/>
      <c r="PTC68" s="240"/>
      <c r="PTD68" s="240"/>
      <c r="PTE68" s="240"/>
      <c r="PTF68" s="240"/>
      <c r="PTG68" s="240"/>
      <c r="PTH68" s="240"/>
      <c r="PTI68" s="240"/>
      <c r="PTJ68" s="240"/>
      <c r="PTK68" s="240"/>
      <c r="PTL68" s="240"/>
      <c r="PTM68" s="240"/>
      <c r="PTN68" s="240"/>
      <c r="PTO68" s="240"/>
      <c r="PTP68" s="240"/>
      <c r="PTQ68" s="240"/>
      <c r="PTR68" s="240"/>
      <c r="PTS68" s="240"/>
      <c r="PTT68" s="240"/>
      <c r="PTU68" s="240"/>
      <c r="PTV68" s="240"/>
      <c r="PTW68" s="240"/>
      <c r="PTX68" s="240"/>
      <c r="PTY68" s="240"/>
      <c r="PTZ68" s="240"/>
      <c r="PUA68" s="240"/>
      <c r="PUB68" s="240"/>
      <c r="PUC68" s="240"/>
      <c r="PUD68" s="240"/>
      <c r="PUE68" s="240"/>
      <c r="PUF68" s="240"/>
      <c r="PUG68" s="240"/>
      <c r="PUH68" s="240"/>
      <c r="PUI68" s="240"/>
      <c r="PUJ68" s="240"/>
      <c r="PUK68" s="240"/>
      <c r="PUL68" s="240"/>
      <c r="PUM68" s="240"/>
      <c r="PUN68" s="240"/>
      <c r="PUO68" s="240"/>
      <c r="PUP68" s="240"/>
      <c r="PUQ68" s="240"/>
      <c r="PUR68" s="240"/>
      <c r="PUS68" s="240"/>
      <c r="PUT68" s="240"/>
      <c r="PUU68" s="240"/>
      <c r="PUV68" s="240"/>
      <c r="PUW68" s="240"/>
      <c r="PUX68" s="240"/>
      <c r="PUY68" s="240"/>
      <c r="PUZ68" s="240"/>
      <c r="PVA68" s="240"/>
      <c r="PVB68" s="240"/>
      <c r="PVC68" s="240"/>
      <c r="PVD68" s="240"/>
      <c r="PVE68" s="240"/>
      <c r="PVF68" s="240"/>
      <c r="PVG68" s="240"/>
      <c r="PVH68" s="240"/>
      <c r="PVI68" s="240"/>
      <c r="PVJ68" s="240"/>
      <c r="PVK68" s="240"/>
      <c r="PVL68" s="240"/>
      <c r="PVM68" s="240"/>
      <c r="PVN68" s="240"/>
      <c r="PVO68" s="240"/>
      <c r="PVP68" s="240"/>
      <c r="PVQ68" s="240"/>
      <c r="PVR68" s="240"/>
      <c r="PVS68" s="240"/>
      <c r="PVT68" s="240"/>
      <c r="PVU68" s="240"/>
      <c r="PVV68" s="240"/>
      <c r="PVW68" s="240"/>
      <c r="PVX68" s="240"/>
      <c r="PVY68" s="240"/>
      <c r="PVZ68" s="240"/>
      <c r="PWA68" s="240"/>
      <c r="PWB68" s="240"/>
      <c r="PWC68" s="240"/>
      <c r="PWD68" s="240"/>
      <c r="PWE68" s="240"/>
      <c r="PWF68" s="240"/>
      <c r="PWG68" s="240"/>
      <c r="PWH68" s="240"/>
      <c r="PWI68" s="240"/>
      <c r="PWJ68" s="240"/>
      <c r="PWK68" s="240"/>
      <c r="PWL68" s="240"/>
      <c r="PWM68" s="240"/>
      <c r="PWN68" s="240"/>
      <c r="PWO68" s="240"/>
      <c r="PWP68" s="240"/>
      <c r="PWQ68" s="240"/>
      <c r="PWR68" s="240"/>
      <c r="PWS68" s="240"/>
      <c r="PWT68" s="240"/>
      <c r="PWU68" s="240"/>
      <c r="PWV68" s="240"/>
      <c r="PWW68" s="240"/>
      <c r="PWX68" s="240"/>
      <c r="PWY68" s="240"/>
      <c r="PWZ68" s="240"/>
      <c r="PXA68" s="240"/>
      <c r="PXB68" s="240"/>
      <c r="PXC68" s="240"/>
      <c r="PXD68" s="240"/>
      <c r="PXE68" s="240"/>
      <c r="PXF68" s="240"/>
      <c r="PXG68" s="240"/>
      <c r="PXH68" s="240"/>
      <c r="PXI68" s="240"/>
      <c r="PXJ68" s="240"/>
      <c r="PXK68" s="240"/>
      <c r="PXL68" s="240"/>
      <c r="PXM68" s="240"/>
      <c r="PXN68" s="240"/>
      <c r="PXO68" s="240"/>
      <c r="PXP68" s="240"/>
      <c r="PXQ68" s="240"/>
      <c r="PXR68" s="240"/>
      <c r="PXS68" s="240"/>
      <c r="PXT68" s="240"/>
      <c r="PXU68" s="240"/>
      <c r="PXV68" s="240"/>
      <c r="PXW68" s="240"/>
      <c r="PXX68" s="240"/>
      <c r="PXY68" s="240"/>
      <c r="PXZ68" s="240"/>
      <c r="PYA68" s="240"/>
      <c r="PYB68" s="240"/>
      <c r="PYC68" s="240"/>
      <c r="PYD68" s="240"/>
      <c r="PYE68" s="240"/>
      <c r="PYF68" s="240"/>
      <c r="PYG68" s="240"/>
      <c r="PYH68" s="240"/>
      <c r="PYI68" s="240"/>
      <c r="PYJ68" s="240"/>
      <c r="PYK68" s="240"/>
      <c r="PYL68" s="240"/>
      <c r="PYM68" s="240"/>
      <c r="PYN68" s="240"/>
      <c r="PYO68" s="240"/>
      <c r="PYP68" s="240"/>
      <c r="PYQ68" s="240"/>
      <c r="PYR68" s="240"/>
      <c r="PYS68" s="240"/>
      <c r="PYT68" s="240"/>
      <c r="PYU68" s="240"/>
      <c r="PYV68" s="240"/>
      <c r="PYW68" s="240"/>
      <c r="PYX68" s="240"/>
      <c r="PYY68" s="240"/>
      <c r="PYZ68" s="240"/>
      <c r="PZA68" s="240"/>
      <c r="PZB68" s="240"/>
      <c r="PZC68" s="240"/>
      <c r="PZD68" s="240"/>
      <c r="PZE68" s="240"/>
      <c r="PZF68" s="240"/>
      <c r="PZG68" s="240"/>
      <c r="PZH68" s="240"/>
      <c r="PZI68" s="240"/>
      <c r="PZJ68" s="240"/>
      <c r="PZK68" s="240"/>
      <c r="PZL68" s="240"/>
      <c r="PZM68" s="240"/>
      <c r="PZN68" s="240"/>
      <c r="PZO68" s="240"/>
      <c r="PZP68" s="240"/>
      <c r="PZQ68" s="240"/>
      <c r="PZR68" s="240"/>
      <c r="PZS68" s="240"/>
      <c r="PZT68" s="240"/>
      <c r="PZU68" s="240"/>
      <c r="PZV68" s="240"/>
      <c r="PZW68" s="240"/>
      <c r="PZX68" s="240"/>
      <c r="PZY68" s="240"/>
      <c r="PZZ68" s="240"/>
      <c r="QAA68" s="240"/>
      <c r="QAB68" s="240"/>
      <c r="QAC68" s="240"/>
      <c r="QAD68" s="240"/>
      <c r="QAE68" s="240"/>
      <c r="QAF68" s="240"/>
      <c r="QAG68" s="240"/>
      <c r="QAH68" s="240"/>
      <c r="QAI68" s="240"/>
      <c r="QAJ68" s="240"/>
      <c r="QAK68" s="240"/>
      <c r="QAL68" s="240"/>
      <c r="QAM68" s="240"/>
      <c r="QAN68" s="240"/>
      <c r="QAO68" s="240"/>
      <c r="QAP68" s="240"/>
      <c r="QAQ68" s="240"/>
      <c r="QAR68" s="240"/>
      <c r="QAS68" s="240"/>
      <c r="QAT68" s="240"/>
      <c r="QAU68" s="240"/>
      <c r="QAV68" s="240"/>
      <c r="QAW68" s="240"/>
      <c r="QAX68" s="240"/>
      <c r="QAY68" s="240"/>
      <c r="QAZ68" s="240"/>
      <c r="QBA68" s="240"/>
      <c r="QBB68" s="240"/>
      <c r="QBC68" s="240"/>
      <c r="QBD68" s="240"/>
      <c r="QBE68" s="240"/>
      <c r="QBF68" s="240"/>
      <c r="QBG68" s="240"/>
      <c r="QBH68" s="240"/>
      <c r="QBI68" s="240"/>
      <c r="QBJ68" s="240"/>
      <c r="QBK68" s="240"/>
      <c r="QBL68" s="240"/>
      <c r="QBM68" s="240"/>
      <c r="QBN68" s="240"/>
      <c r="QBO68" s="240"/>
      <c r="QBP68" s="240"/>
      <c r="QBQ68" s="240"/>
      <c r="QBR68" s="240"/>
      <c r="QBS68" s="240"/>
      <c r="QBT68" s="240"/>
      <c r="QBU68" s="240"/>
      <c r="QBV68" s="240"/>
      <c r="QBW68" s="240"/>
      <c r="QBX68" s="240"/>
      <c r="QBY68" s="240"/>
      <c r="QBZ68" s="240"/>
      <c r="QCA68" s="240"/>
      <c r="QCB68" s="240"/>
      <c r="QCC68" s="240"/>
      <c r="QCD68" s="240"/>
      <c r="QCE68" s="240"/>
      <c r="QCF68" s="240"/>
      <c r="QCG68" s="240"/>
      <c r="QCH68" s="240"/>
      <c r="QCI68" s="240"/>
      <c r="QCJ68" s="240"/>
      <c r="QCK68" s="240"/>
      <c r="QCL68" s="240"/>
      <c r="QCM68" s="240"/>
      <c r="QCN68" s="240"/>
      <c r="QCO68" s="240"/>
      <c r="QCP68" s="240"/>
      <c r="QCQ68" s="240"/>
      <c r="QCR68" s="240"/>
      <c r="QCS68" s="240"/>
      <c r="QCT68" s="240"/>
      <c r="QCU68" s="240"/>
      <c r="QCV68" s="240"/>
      <c r="QCW68" s="240"/>
      <c r="QCX68" s="240"/>
      <c r="QCY68" s="240"/>
      <c r="QCZ68" s="240"/>
      <c r="QDA68" s="240"/>
      <c r="QDB68" s="240"/>
      <c r="QDC68" s="240"/>
      <c r="QDD68" s="240"/>
      <c r="QDE68" s="240"/>
      <c r="QDF68" s="240"/>
      <c r="QDG68" s="240"/>
      <c r="QDH68" s="240"/>
      <c r="QDI68" s="240"/>
      <c r="QDJ68" s="240"/>
      <c r="QDK68" s="240"/>
      <c r="QDL68" s="240"/>
      <c r="QDM68" s="240"/>
      <c r="QDN68" s="240"/>
      <c r="QDO68" s="240"/>
      <c r="QDP68" s="240"/>
      <c r="QDQ68" s="240"/>
      <c r="QDR68" s="240"/>
      <c r="QDS68" s="240"/>
      <c r="QDT68" s="240"/>
      <c r="QDU68" s="240"/>
      <c r="QDV68" s="240"/>
      <c r="QDW68" s="240"/>
      <c r="QDX68" s="240"/>
      <c r="QDY68" s="240"/>
      <c r="QDZ68" s="240"/>
      <c r="QEA68" s="240"/>
      <c r="QEB68" s="240"/>
      <c r="QEC68" s="240"/>
      <c r="QED68" s="240"/>
      <c r="QEE68" s="240"/>
      <c r="QEF68" s="240"/>
      <c r="QEG68" s="240"/>
      <c r="QEH68" s="240"/>
      <c r="QEI68" s="240"/>
      <c r="QEJ68" s="240"/>
      <c r="QEK68" s="240"/>
      <c r="QEL68" s="240"/>
      <c r="QEM68" s="240"/>
      <c r="QEN68" s="240"/>
      <c r="QEO68" s="240"/>
      <c r="QEP68" s="240"/>
      <c r="QEQ68" s="240"/>
      <c r="QER68" s="240"/>
      <c r="QES68" s="240"/>
      <c r="QET68" s="240"/>
      <c r="QEU68" s="240"/>
      <c r="QEV68" s="240"/>
      <c r="QEW68" s="240"/>
      <c r="QEX68" s="240"/>
      <c r="QEY68" s="240"/>
      <c r="QEZ68" s="240"/>
      <c r="QFA68" s="240"/>
      <c r="QFB68" s="240"/>
      <c r="QFC68" s="240"/>
      <c r="QFD68" s="240"/>
      <c r="QFE68" s="240"/>
      <c r="QFF68" s="240"/>
      <c r="QFG68" s="240"/>
      <c r="QFH68" s="240"/>
      <c r="QFI68" s="240"/>
      <c r="QFJ68" s="240"/>
      <c r="QFK68" s="240"/>
      <c r="QFL68" s="240"/>
      <c r="QFM68" s="240"/>
      <c r="QFN68" s="240"/>
      <c r="QFO68" s="240"/>
      <c r="QFP68" s="240"/>
      <c r="QFQ68" s="240"/>
      <c r="QFR68" s="240"/>
      <c r="QFS68" s="240"/>
      <c r="QFT68" s="240"/>
      <c r="QFU68" s="240"/>
      <c r="QFV68" s="240"/>
      <c r="QFW68" s="240"/>
      <c r="QFX68" s="240"/>
      <c r="QFY68" s="240"/>
      <c r="QFZ68" s="240"/>
      <c r="QGA68" s="240"/>
      <c r="QGB68" s="240"/>
      <c r="QGC68" s="240"/>
      <c r="QGD68" s="240"/>
      <c r="QGE68" s="240"/>
      <c r="QGF68" s="240"/>
      <c r="QGG68" s="240"/>
      <c r="QGH68" s="240"/>
      <c r="QGI68" s="240"/>
      <c r="QGJ68" s="240"/>
      <c r="QGK68" s="240"/>
      <c r="QGL68" s="240"/>
      <c r="QGM68" s="240"/>
      <c r="QGN68" s="240"/>
      <c r="QGO68" s="240"/>
      <c r="QGP68" s="240"/>
      <c r="QGQ68" s="240"/>
      <c r="QGR68" s="240"/>
      <c r="QGS68" s="240"/>
      <c r="QGT68" s="240"/>
      <c r="QGU68" s="240"/>
      <c r="QGV68" s="240"/>
      <c r="QGW68" s="240"/>
      <c r="QGX68" s="240"/>
      <c r="QGY68" s="240"/>
      <c r="QGZ68" s="240"/>
      <c r="QHA68" s="240"/>
      <c r="QHB68" s="240"/>
      <c r="QHC68" s="240"/>
      <c r="QHD68" s="240"/>
      <c r="QHE68" s="240"/>
      <c r="QHF68" s="240"/>
      <c r="QHG68" s="240"/>
      <c r="QHH68" s="240"/>
      <c r="QHI68" s="240"/>
      <c r="QHJ68" s="240"/>
      <c r="QHK68" s="240"/>
      <c r="QHL68" s="240"/>
      <c r="QHM68" s="240"/>
      <c r="QHN68" s="240"/>
      <c r="QHO68" s="240"/>
      <c r="QHP68" s="240"/>
      <c r="QHQ68" s="240"/>
      <c r="QHR68" s="240"/>
      <c r="QHS68" s="240"/>
      <c r="QHT68" s="240"/>
      <c r="QHU68" s="240"/>
      <c r="QHV68" s="240"/>
      <c r="QHW68" s="240"/>
      <c r="QHX68" s="240"/>
      <c r="QHY68" s="240"/>
      <c r="QHZ68" s="240"/>
      <c r="QIA68" s="240"/>
      <c r="QIB68" s="240"/>
      <c r="QIC68" s="240"/>
      <c r="QID68" s="240"/>
      <c r="QIE68" s="240"/>
      <c r="QIF68" s="240"/>
      <c r="QIG68" s="240"/>
      <c r="QIH68" s="240"/>
      <c r="QII68" s="240"/>
      <c r="QIJ68" s="240"/>
      <c r="QIK68" s="240"/>
      <c r="QIL68" s="240"/>
      <c r="QIM68" s="240"/>
      <c r="QIN68" s="240"/>
      <c r="QIO68" s="240"/>
      <c r="QIP68" s="240"/>
      <c r="QIQ68" s="240"/>
      <c r="QIR68" s="240"/>
      <c r="QIS68" s="240"/>
      <c r="QIT68" s="240"/>
      <c r="QIU68" s="240"/>
      <c r="QIV68" s="240"/>
      <c r="QIW68" s="240"/>
      <c r="QIX68" s="240"/>
      <c r="QIY68" s="240"/>
      <c r="QIZ68" s="240"/>
      <c r="QJA68" s="240"/>
      <c r="QJB68" s="240"/>
      <c r="QJC68" s="240"/>
      <c r="QJD68" s="240"/>
      <c r="QJE68" s="240"/>
      <c r="QJF68" s="240"/>
      <c r="QJG68" s="240"/>
      <c r="QJH68" s="240"/>
      <c r="QJI68" s="240"/>
      <c r="QJJ68" s="240"/>
      <c r="QJK68" s="240"/>
      <c r="QJL68" s="240"/>
      <c r="QJM68" s="240"/>
      <c r="QJN68" s="240"/>
      <c r="QJO68" s="240"/>
      <c r="QJP68" s="240"/>
      <c r="QJQ68" s="240"/>
      <c r="QJR68" s="240"/>
      <c r="QJS68" s="240"/>
      <c r="QJT68" s="240"/>
      <c r="QJU68" s="240"/>
      <c r="QJV68" s="240"/>
      <c r="QJW68" s="240"/>
      <c r="QJX68" s="240"/>
      <c r="QJY68" s="240"/>
      <c r="QJZ68" s="240"/>
      <c r="QKA68" s="240"/>
      <c r="QKB68" s="240"/>
      <c r="QKC68" s="240"/>
      <c r="QKD68" s="240"/>
      <c r="QKE68" s="240"/>
      <c r="QKF68" s="240"/>
      <c r="QKG68" s="240"/>
      <c r="QKH68" s="240"/>
      <c r="QKI68" s="240"/>
      <c r="QKJ68" s="240"/>
      <c r="QKK68" s="240"/>
      <c r="QKL68" s="240"/>
      <c r="QKM68" s="240"/>
      <c r="QKN68" s="240"/>
      <c r="QKO68" s="240"/>
      <c r="QKP68" s="240"/>
      <c r="QKQ68" s="240"/>
      <c r="QKR68" s="240"/>
      <c r="QKS68" s="240"/>
      <c r="QKT68" s="240"/>
      <c r="QKU68" s="240"/>
      <c r="QKV68" s="240"/>
      <c r="QKW68" s="240"/>
      <c r="QKX68" s="240"/>
      <c r="QKY68" s="240"/>
      <c r="QKZ68" s="240"/>
      <c r="QLA68" s="240"/>
      <c r="QLB68" s="240"/>
      <c r="QLC68" s="240"/>
      <c r="QLD68" s="240"/>
      <c r="QLE68" s="240"/>
      <c r="QLF68" s="240"/>
      <c r="QLG68" s="240"/>
      <c r="QLH68" s="240"/>
      <c r="QLI68" s="240"/>
      <c r="QLJ68" s="240"/>
      <c r="QLK68" s="240"/>
      <c r="QLL68" s="240"/>
      <c r="QLM68" s="240"/>
      <c r="QLN68" s="240"/>
      <c r="QLO68" s="240"/>
      <c r="QLP68" s="240"/>
      <c r="QLQ68" s="240"/>
      <c r="QLR68" s="240"/>
      <c r="QLS68" s="240"/>
      <c r="QLT68" s="240"/>
      <c r="QLU68" s="240"/>
      <c r="QLV68" s="240"/>
      <c r="QLW68" s="240"/>
      <c r="QLX68" s="240"/>
      <c r="QLY68" s="240"/>
      <c r="QLZ68" s="240"/>
      <c r="QMA68" s="240"/>
      <c r="QMB68" s="240"/>
      <c r="QMC68" s="240"/>
      <c r="QMD68" s="240"/>
      <c r="QME68" s="240"/>
      <c r="QMF68" s="240"/>
      <c r="QMG68" s="240"/>
      <c r="QMH68" s="240"/>
      <c r="QMI68" s="240"/>
      <c r="QMJ68" s="240"/>
      <c r="QMK68" s="240"/>
      <c r="QML68" s="240"/>
      <c r="QMM68" s="240"/>
      <c r="QMN68" s="240"/>
      <c r="QMO68" s="240"/>
      <c r="QMP68" s="240"/>
      <c r="QMQ68" s="240"/>
      <c r="QMR68" s="240"/>
      <c r="QMS68" s="240"/>
      <c r="QMT68" s="240"/>
      <c r="QMU68" s="240"/>
      <c r="QMV68" s="240"/>
      <c r="QMW68" s="240"/>
      <c r="QMX68" s="240"/>
      <c r="QMY68" s="240"/>
      <c r="QMZ68" s="240"/>
      <c r="QNA68" s="240"/>
      <c r="QNB68" s="240"/>
      <c r="QNC68" s="240"/>
      <c r="QND68" s="240"/>
      <c r="QNE68" s="240"/>
      <c r="QNF68" s="240"/>
      <c r="QNG68" s="240"/>
      <c r="QNH68" s="240"/>
      <c r="QNI68" s="240"/>
      <c r="QNJ68" s="240"/>
      <c r="QNK68" s="240"/>
      <c r="QNL68" s="240"/>
      <c r="QNM68" s="240"/>
      <c r="QNN68" s="240"/>
      <c r="QNO68" s="240"/>
      <c r="QNP68" s="240"/>
      <c r="QNQ68" s="240"/>
      <c r="QNR68" s="240"/>
      <c r="QNS68" s="240"/>
      <c r="QNT68" s="240"/>
      <c r="QNU68" s="240"/>
      <c r="QNV68" s="240"/>
      <c r="QNW68" s="240"/>
      <c r="QNX68" s="240"/>
      <c r="QNY68" s="240"/>
      <c r="QNZ68" s="240"/>
      <c r="QOA68" s="240"/>
      <c r="QOB68" s="240"/>
      <c r="QOC68" s="240"/>
      <c r="QOD68" s="240"/>
      <c r="QOE68" s="240"/>
      <c r="QOF68" s="240"/>
      <c r="QOG68" s="240"/>
      <c r="QOH68" s="240"/>
      <c r="QOI68" s="240"/>
      <c r="QOJ68" s="240"/>
      <c r="QOK68" s="240"/>
      <c r="QOL68" s="240"/>
      <c r="QOM68" s="240"/>
      <c r="QON68" s="240"/>
      <c r="QOO68" s="240"/>
      <c r="QOP68" s="240"/>
      <c r="QOQ68" s="240"/>
      <c r="QOR68" s="240"/>
      <c r="QOS68" s="240"/>
      <c r="QOT68" s="240"/>
      <c r="QOU68" s="240"/>
      <c r="QOV68" s="240"/>
      <c r="QOW68" s="240"/>
      <c r="QOX68" s="240"/>
      <c r="QOY68" s="240"/>
      <c r="QOZ68" s="240"/>
      <c r="QPA68" s="240"/>
      <c r="QPB68" s="240"/>
      <c r="QPC68" s="240"/>
      <c r="QPD68" s="240"/>
      <c r="QPE68" s="240"/>
      <c r="QPF68" s="240"/>
      <c r="QPG68" s="240"/>
      <c r="QPH68" s="240"/>
      <c r="QPI68" s="240"/>
      <c r="QPJ68" s="240"/>
      <c r="QPK68" s="240"/>
      <c r="QPL68" s="240"/>
      <c r="QPM68" s="240"/>
      <c r="QPN68" s="240"/>
      <c r="QPO68" s="240"/>
      <c r="QPP68" s="240"/>
      <c r="QPQ68" s="240"/>
      <c r="QPR68" s="240"/>
      <c r="QPS68" s="240"/>
      <c r="QPT68" s="240"/>
      <c r="QPU68" s="240"/>
      <c r="QPV68" s="240"/>
      <c r="QPW68" s="240"/>
      <c r="QPX68" s="240"/>
      <c r="QPY68" s="240"/>
      <c r="QPZ68" s="240"/>
      <c r="QQA68" s="240"/>
      <c r="QQB68" s="240"/>
      <c r="QQC68" s="240"/>
      <c r="QQD68" s="240"/>
      <c r="QQE68" s="240"/>
      <c r="QQF68" s="240"/>
      <c r="QQG68" s="240"/>
      <c r="QQH68" s="240"/>
      <c r="QQI68" s="240"/>
      <c r="QQJ68" s="240"/>
      <c r="QQK68" s="240"/>
      <c r="QQL68" s="240"/>
      <c r="QQM68" s="240"/>
      <c r="QQN68" s="240"/>
      <c r="QQO68" s="240"/>
      <c r="QQP68" s="240"/>
      <c r="QQQ68" s="240"/>
      <c r="QQR68" s="240"/>
      <c r="QQS68" s="240"/>
      <c r="QQT68" s="240"/>
      <c r="QQU68" s="240"/>
      <c r="QQV68" s="240"/>
      <c r="QQW68" s="240"/>
      <c r="QQX68" s="240"/>
      <c r="QQY68" s="240"/>
      <c r="QQZ68" s="240"/>
      <c r="QRA68" s="240"/>
      <c r="QRB68" s="240"/>
      <c r="QRC68" s="240"/>
      <c r="QRD68" s="240"/>
      <c r="QRE68" s="240"/>
      <c r="QRF68" s="240"/>
      <c r="QRG68" s="240"/>
      <c r="QRH68" s="240"/>
      <c r="QRI68" s="240"/>
      <c r="QRJ68" s="240"/>
      <c r="QRK68" s="240"/>
      <c r="QRL68" s="240"/>
      <c r="QRM68" s="240"/>
      <c r="QRN68" s="240"/>
      <c r="QRO68" s="240"/>
      <c r="QRP68" s="240"/>
      <c r="QRQ68" s="240"/>
      <c r="QRR68" s="240"/>
      <c r="QRS68" s="240"/>
      <c r="QRT68" s="240"/>
      <c r="QRU68" s="240"/>
      <c r="QRV68" s="240"/>
      <c r="QRW68" s="240"/>
      <c r="QRX68" s="240"/>
      <c r="QRY68" s="240"/>
      <c r="QRZ68" s="240"/>
      <c r="QSA68" s="240"/>
      <c r="QSB68" s="240"/>
      <c r="QSC68" s="240"/>
      <c r="QSD68" s="240"/>
      <c r="QSE68" s="240"/>
      <c r="QSF68" s="240"/>
      <c r="QSG68" s="240"/>
      <c r="QSH68" s="240"/>
      <c r="QSI68" s="240"/>
      <c r="QSJ68" s="240"/>
      <c r="QSK68" s="240"/>
      <c r="QSL68" s="240"/>
      <c r="QSM68" s="240"/>
      <c r="QSN68" s="240"/>
      <c r="QSO68" s="240"/>
      <c r="QSP68" s="240"/>
      <c r="QSQ68" s="240"/>
      <c r="QSR68" s="240"/>
      <c r="QSS68" s="240"/>
      <c r="QST68" s="240"/>
      <c r="QSU68" s="240"/>
      <c r="QSV68" s="240"/>
      <c r="QSW68" s="240"/>
      <c r="QSX68" s="240"/>
      <c r="QSY68" s="240"/>
      <c r="QSZ68" s="240"/>
      <c r="QTA68" s="240"/>
      <c r="QTB68" s="240"/>
      <c r="QTC68" s="240"/>
      <c r="QTD68" s="240"/>
      <c r="QTE68" s="240"/>
      <c r="QTF68" s="240"/>
      <c r="QTG68" s="240"/>
      <c r="QTH68" s="240"/>
      <c r="QTI68" s="240"/>
      <c r="QTJ68" s="240"/>
      <c r="QTK68" s="240"/>
      <c r="QTL68" s="240"/>
      <c r="QTM68" s="240"/>
      <c r="QTN68" s="240"/>
      <c r="QTO68" s="240"/>
      <c r="QTP68" s="240"/>
      <c r="QTQ68" s="240"/>
      <c r="QTR68" s="240"/>
      <c r="QTS68" s="240"/>
      <c r="QTT68" s="240"/>
      <c r="QTU68" s="240"/>
      <c r="QTV68" s="240"/>
      <c r="QTW68" s="240"/>
      <c r="QTX68" s="240"/>
      <c r="QTY68" s="240"/>
      <c r="QTZ68" s="240"/>
      <c r="QUA68" s="240"/>
      <c r="QUB68" s="240"/>
      <c r="QUC68" s="240"/>
      <c r="QUD68" s="240"/>
      <c r="QUE68" s="240"/>
      <c r="QUF68" s="240"/>
      <c r="QUG68" s="240"/>
      <c r="QUH68" s="240"/>
      <c r="QUI68" s="240"/>
      <c r="QUJ68" s="240"/>
      <c r="QUK68" s="240"/>
      <c r="QUL68" s="240"/>
      <c r="QUM68" s="240"/>
      <c r="QUN68" s="240"/>
      <c r="QUO68" s="240"/>
      <c r="QUP68" s="240"/>
      <c r="QUQ68" s="240"/>
      <c r="QUR68" s="240"/>
      <c r="QUS68" s="240"/>
      <c r="QUT68" s="240"/>
      <c r="QUU68" s="240"/>
      <c r="QUV68" s="240"/>
      <c r="QUW68" s="240"/>
      <c r="QUX68" s="240"/>
      <c r="QUY68" s="240"/>
      <c r="QUZ68" s="240"/>
      <c r="QVA68" s="240"/>
      <c r="QVB68" s="240"/>
      <c r="QVC68" s="240"/>
      <c r="QVD68" s="240"/>
      <c r="QVE68" s="240"/>
      <c r="QVF68" s="240"/>
      <c r="QVG68" s="240"/>
      <c r="QVH68" s="240"/>
      <c r="QVI68" s="240"/>
      <c r="QVJ68" s="240"/>
      <c r="QVK68" s="240"/>
      <c r="QVL68" s="240"/>
      <c r="QVM68" s="240"/>
      <c r="QVN68" s="240"/>
      <c r="QVO68" s="240"/>
      <c r="QVP68" s="240"/>
      <c r="QVQ68" s="240"/>
      <c r="QVR68" s="240"/>
      <c r="QVS68" s="240"/>
      <c r="QVT68" s="240"/>
      <c r="QVU68" s="240"/>
      <c r="QVV68" s="240"/>
      <c r="QVW68" s="240"/>
      <c r="QVX68" s="240"/>
      <c r="QVY68" s="240"/>
      <c r="QVZ68" s="240"/>
      <c r="QWA68" s="240"/>
      <c r="QWB68" s="240"/>
      <c r="QWC68" s="240"/>
      <c r="QWD68" s="240"/>
      <c r="QWE68" s="240"/>
      <c r="QWF68" s="240"/>
      <c r="QWG68" s="240"/>
      <c r="QWH68" s="240"/>
      <c r="QWI68" s="240"/>
      <c r="QWJ68" s="240"/>
      <c r="QWK68" s="240"/>
      <c r="QWL68" s="240"/>
      <c r="QWM68" s="240"/>
      <c r="QWN68" s="240"/>
      <c r="QWO68" s="240"/>
      <c r="QWP68" s="240"/>
      <c r="QWQ68" s="240"/>
      <c r="QWR68" s="240"/>
      <c r="QWS68" s="240"/>
      <c r="QWT68" s="240"/>
      <c r="QWU68" s="240"/>
      <c r="QWV68" s="240"/>
      <c r="QWW68" s="240"/>
      <c r="QWX68" s="240"/>
      <c r="QWY68" s="240"/>
      <c r="QWZ68" s="240"/>
      <c r="QXA68" s="240"/>
      <c r="QXB68" s="240"/>
      <c r="QXC68" s="240"/>
      <c r="QXD68" s="240"/>
      <c r="QXE68" s="240"/>
      <c r="QXF68" s="240"/>
      <c r="QXG68" s="240"/>
      <c r="QXH68" s="240"/>
      <c r="QXI68" s="240"/>
      <c r="QXJ68" s="240"/>
      <c r="QXK68" s="240"/>
      <c r="QXL68" s="240"/>
      <c r="QXM68" s="240"/>
      <c r="QXN68" s="240"/>
      <c r="QXO68" s="240"/>
      <c r="QXP68" s="240"/>
      <c r="QXQ68" s="240"/>
      <c r="QXR68" s="240"/>
      <c r="QXS68" s="240"/>
      <c r="QXT68" s="240"/>
      <c r="QXU68" s="240"/>
      <c r="QXV68" s="240"/>
      <c r="QXW68" s="240"/>
      <c r="QXX68" s="240"/>
      <c r="QXY68" s="240"/>
      <c r="QXZ68" s="240"/>
      <c r="QYA68" s="240"/>
      <c r="QYB68" s="240"/>
      <c r="QYC68" s="240"/>
      <c r="QYD68" s="240"/>
      <c r="QYE68" s="240"/>
      <c r="QYF68" s="240"/>
      <c r="QYG68" s="240"/>
      <c r="QYH68" s="240"/>
      <c r="QYI68" s="240"/>
      <c r="QYJ68" s="240"/>
      <c r="QYK68" s="240"/>
      <c r="QYL68" s="240"/>
      <c r="QYM68" s="240"/>
      <c r="QYN68" s="240"/>
      <c r="QYO68" s="240"/>
      <c r="QYP68" s="240"/>
      <c r="QYQ68" s="240"/>
      <c r="QYR68" s="240"/>
      <c r="QYS68" s="240"/>
      <c r="QYT68" s="240"/>
      <c r="QYU68" s="240"/>
      <c r="QYV68" s="240"/>
      <c r="QYW68" s="240"/>
      <c r="QYX68" s="240"/>
      <c r="QYY68" s="240"/>
      <c r="QYZ68" s="240"/>
      <c r="QZA68" s="240"/>
      <c r="QZB68" s="240"/>
      <c r="QZC68" s="240"/>
      <c r="QZD68" s="240"/>
      <c r="QZE68" s="240"/>
      <c r="QZF68" s="240"/>
      <c r="QZG68" s="240"/>
      <c r="QZH68" s="240"/>
      <c r="QZI68" s="240"/>
      <c r="QZJ68" s="240"/>
      <c r="QZK68" s="240"/>
      <c r="QZL68" s="240"/>
      <c r="QZM68" s="240"/>
      <c r="QZN68" s="240"/>
      <c r="QZO68" s="240"/>
      <c r="QZP68" s="240"/>
      <c r="QZQ68" s="240"/>
      <c r="QZR68" s="240"/>
      <c r="QZS68" s="240"/>
      <c r="QZT68" s="240"/>
      <c r="QZU68" s="240"/>
      <c r="QZV68" s="240"/>
      <c r="QZW68" s="240"/>
      <c r="QZX68" s="240"/>
      <c r="QZY68" s="240"/>
      <c r="QZZ68" s="240"/>
      <c r="RAA68" s="240"/>
      <c r="RAB68" s="240"/>
      <c r="RAC68" s="240"/>
      <c r="RAD68" s="240"/>
      <c r="RAE68" s="240"/>
      <c r="RAF68" s="240"/>
      <c r="RAG68" s="240"/>
      <c r="RAH68" s="240"/>
      <c r="RAI68" s="240"/>
      <c r="RAJ68" s="240"/>
      <c r="RAK68" s="240"/>
      <c r="RAL68" s="240"/>
      <c r="RAM68" s="240"/>
      <c r="RAN68" s="240"/>
      <c r="RAO68" s="240"/>
      <c r="RAP68" s="240"/>
      <c r="RAQ68" s="240"/>
      <c r="RAR68" s="240"/>
      <c r="RAS68" s="240"/>
      <c r="RAT68" s="240"/>
      <c r="RAU68" s="240"/>
      <c r="RAV68" s="240"/>
      <c r="RAW68" s="240"/>
      <c r="RAX68" s="240"/>
      <c r="RAY68" s="240"/>
      <c r="RAZ68" s="240"/>
      <c r="RBA68" s="240"/>
      <c r="RBB68" s="240"/>
      <c r="RBC68" s="240"/>
      <c r="RBD68" s="240"/>
      <c r="RBE68" s="240"/>
      <c r="RBF68" s="240"/>
      <c r="RBG68" s="240"/>
      <c r="RBH68" s="240"/>
      <c r="RBI68" s="240"/>
      <c r="RBJ68" s="240"/>
      <c r="RBK68" s="240"/>
      <c r="RBL68" s="240"/>
      <c r="RBM68" s="240"/>
      <c r="RBN68" s="240"/>
      <c r="RBO68" s="240"/>
      <c r="RBP68" s="240"/>
      <c r="RBQ68" s="240"/>
      <c r="RBR68" s="240"/>
      <c r="RBS68" s="240"/>
      <c r="RBT68" s="240"/>
      <c r="RBU68" s="240"/>
      <c r="RBV68" s="240"/>
      <c r="RBW68" s="240"/>
      <c r="RBX68" s="240"/>
      <c r="RBY68" s="240"/>
      <c r="RBZ68" s="240"/>
      <c r="RCA68" s="240"/>
      <c r="RCB68" s="240"/>
      <c r="RCC68" s="240"/>
      <c r="RCD68" s="240"/>
      <c r="RCE68" s="240"/>
      <c r="RCF68" s="240"/>
      <c r="RCG68" s="240"/>
      <c r="RCH68" s="240"/>
      <c r="RCI68" s="240"/>
      <c r="RCJ68" s="240"/>
      <c r="RCK68" s="240"/>
      <c r="RCL68" s="240"/>
      <c r="RCM68" s="240"/>
      <c r="RCN68" s="240"/>
      <c r="RCO68" s="240"/>
      <c r="RCP68" s="240"/>
      <c r="RCQ68" s="240"/>
      <c r="RCR68" s="240"/>
      <c r="RCS68" s="240"/>
      <c r="RCT68" s="240"/>
      <c r="RCU68" s="240"/>
      <c r="RCV68" s="240"/>
      <c r="RCW68" s="240"/>
      <c r="RCX68" s="240"/>
      <c r="RCY68" s="240"/>
      <c r="RCZ68" s="240"/>
      <c r="RDA68" s="240"/>
      <c r="RDB68" s="240"/>
      <c r="RDC68" s="240"/>
      <c r="RDD68" s="240"/>
      <c r="RDE68" s="240"/>
      <c r="RDF68" s="240"/>
      <c r="RDG68" s="240"/>
      <c r="RDH68" s="240"/>
      <c r="RDI68" s="240"/>
      <c r="RDJ68" s="240"/>
      <c r="RDK68" s="240"/>
      <c r="RDL68" s="240"/>
      <c r="RDM68" s="240"/>
      <c r="RDN68" s="240"/>
      <c r="RDO68" s="240"/>
      <c r="RDP68" s="240"/>
      <c r="RDQ68" s="240"/>
      <c r="RDR68" s="240"/>
      <c r="RDS68" s="240"/>
      <c r="RDT68" s="240"/>
      <c r="RDU68" s="240"/>
      <c r="RDV68" s="240"/>
      <c r="RDW68" s="240"/>
      <c r="RDX68" s="240"/>
      <c r="RDY68" s="240"/>
      <c r="RDZ68" s="240"/>
      <c r="REA68" s="240"/>
      <c r="REB68" s="240"/>
      <c r="REC68" s="240"/>
      <c r="RED68" s="240"/>
      <c r="REE68" s="240"/>
      <c r="REF68" s="240"/>
      <c r="REG68" s="240"/>
      <c r="REH68" s="240"/>
      <c r="REI68" s="240"/>
      <c r="REJ68" s="240"/>
      <c r="REK68" s="240"/>
      <c r="REL68" s="240"/>
      <c r="REM68" s="240"/>
      <c r="REN68" s="240"/>
      <c r="REO68" s="240"/>
      <c r="REP68" s="240"/>
      <c r="REQ68" s="240"/>
      <c r="RER68" s="240"/>
      <c r="RES68" s="240"/>
      <c r="RET68" s="240"/>
      <c r="REU68" s="240"/>
      <c r="REV68" s="240"/>
      <c r="REW68" s="240"/>
      <c r="REX68" s="240"/>
      <c r="REY68" s="240"/>
      <c r="REZ68" s="240"/>
      <c r="RFA68" s="240"/>
      <c r="RFB68" s="240"/>
      <c r="RFC68" s="240"/>
      <c r="RFD68" s="240"/>
      <c r="RFE68" s="240"/>
      <c r="RFF68" s="240"/>
      <c r="RFG68" s="240"/>
      <c r="RFH68" s="240"/>
      <c r="RFI68" s="240"/>
      <c r="RFJ68" s="240"/>
      <c r="RFK68" s="240"/>
      <c r="RFL68" s="240"/>
      <c r="RFM68" s="240"/>
      <c r="RFN68" s="240"/>
      <c r="RFO68" s="240"/>
      <c r="RFP68" s="240"/>
      <c r="RFQ68" s="240"/>
      <c r="RFR68" s="240"/>
      <c r="RFS68" s="240"/>
      <c r="RFT68" s="240"/>
      <c r="RFU68" s="240"/>
      <c r="RFV68" s="240"/>
      <c r="RFW68" s="240"/>
      <c r="RFX68" s="240"/>
      <c r="RFY68" s="240"/>
      <c r="RFZ68" s="240"/>
      <c r="RGA68" s="240"/>
      <c r="RGB68" s="240"/>
      <c r="RGC68" s="240"/>
      <c r="RGD68" s="240"/>
      <c r="RGE68" s="240"/>
      <c r="RGF68" s="240"/>
      <c r="RGG68" s="240"/>
      <c r="RGH68" s="240"/>
      <c r="RGI68" s="240"/>
      <c r="RGJ68" s="240"/>
      <c r="RGK68" s="240"/>
      <c r="RGL68" s="240"/>
      <c r="RGM68" s="240"/>
      <c r="RGN68" s="240"/>
      <c r="RGO68" s="240"/>
      <c r="RGP68" s="240"/>
      <c r="RGQ68" s="240"/>
      <c r="RGR68" s="240"/>
      <c r="RGS68" s="240"/>
      <c r="RGT68" s="240"/>
      <c r="RGU68" s="240"/>
      <c r="RGV68" s="240"/>
      <c r="RGW68" s="240"/>
      <c r="RGX68" s="240"/>
      <c r="RGY68" s="240"/>
      <c r="RGZ68" s="240"/>
      <c r="RHA68" s="240"/>
      <c r="RHB68" s="240"/>
      <c r="RHC68" s="240"/>
      <c r="RHD68" s="240"/>
      <c r="RHE68" s="240"/>
      <c r="RHF68" s="240"/>
      <c r="RHG68" s="240"/>
      <c r="RHH68" s="240"/>
      <c r="RHI68" s="240"/>
      <c r="RHJ68" s="240"/>
      <c r="RHK68" s="240"/>
      <c r="RHL68" s="240"/>
      <c r="RHM68" s="240"/>
      <c r="RHN68" s="240"/>
      <c r="RHO68" s="240"/>
      <c r="RHP68" s="240"/>
      <c r="RHQ68" s="240"/>
      <c r="RHR68" s="240"/>
      <c r="RHS68" s="240"/>
      <c r="RHT68" s="240"/>
      <c r="RHU68" s="240"/>
      <c r="RHV68" s="240"/>
      <c r="RHW68" s="240"/>
      <c r="RHX68" s="240"/>
      <c r="RHY68" s="240"/>
      <c r="RHZ68" s="240"/>
      <c r="RIA68" s="240"/>
      <c r="RIB68" s="240"/>
      <c r="RIC68" s="240"/>
      <c r="RID68" s="240"/>
      <c r="RIE68" s="240"/>
      <c r="RIF68" s="240"/>
      <c r="RIG68" s="240"/>
      <c r="RIH68" s="240"/>
      <c r="RII68" s="240"/>
      <c r="RIJ68" s="240"/>
      <c r="RIK68" s="240"/>
      <c r="RIL68" s="240"/>
      <c r="RIM68" s="240"/>
      <c r="RIN68" s="240"/>
      <c r="RIO68" s="240"/>
      <c r="RIP68" s="240"/>
      <c r="RIQ68" s="240"/>
      <c r="RIR68" s="240"/>
      <c r="RIS68" s="240"/>
      <c r="RIT68" s="240"/>
      <c r="RIU68" s="240"/>
      <c r="RIV68" s="240"/>
      <c r="RIW68" s="240"/>
      <c r="RIX68" s="240"/>
      <c r="RIY68" s="240"/>
      <c r="RIZ68" s="240"/>
      <c r="RJA68" s="240"/>
      <c r="RJB68" s="240"/>
      <c r="RJC68" s="240"/>
      <c r="RJD68" s="240"/>
      <c r="RJE68" s="240"/>
      <c r="RJF68" s="240"/>
      <c r="RJG68" s="240"/>
      <c r="RJH68" s="240"/>
      <c r="RJI68" s="240"/>
      <c r="RJJ68" s="240"/>
      <c r="RJK68" s="240"/>
      <c r="RJL68" s="240"/>
      <c r="RJM68" s="240"/>
      <c r="RJN68" s="240"/>
      <c r="RJO68" s="240"/>
      <c r="RJP68" s="240"/>
      <c r="RJQ68" s="240"/>
      <c r="RJR68" s="240"/>
      <c r="RJS68" s="240"/>
      <c r="RJT68" s="240"/>
      <c r="RJU68" s="240"/>
      <c r="RJV68" s="240"/>
      <c r="RJW68" s="240"/>
      <c r="RJX68" s="240"/>
      <c r="RJY68" s="240"/>
      <c r="RJZ68" s="240"/>
      <c r="RKA68" s="240"/>
      <c r="RKB68" s="240"/>
      <c r="RKC68" s="240"/>
      <c r="RKD68" s="240"/>
      <c r="RKE68" s="240"/>
      <c r="RKF68" s="240"/>
      <c r="RKG68" s="240"/>
      <c r="RKH68" s="240"/>
      <c r="RKI68" s="240"/>
      <c r="RKJ68" s="240"/>
      <c r="RKK68" s="240"/>
      <c r="RKL68" s="240"/>
      <c r="RKM68" s="240"/>
      <c r="RKN68" s="240"/>
      <c r="RKO68" s="240"/>
      <c r="RKP68" s="240"/>
      <c r="RKQ68" s="240"/>
      <c r="RKR68" s="240"/>
      <c r="RKS68" s="240"/>
      <c r="RKT68" s="240"/>
      <c r="RKU68" s="240"/>
      <c r="RKV68" s="240"/>
      <c r="RKW68" s="240"/>
      <c r="RKX68" s="240"/>
      <c r="RKY68" s="240"/>
      <c r="RKZ68" s="240"/>
      <c r="RLA68" s="240"/>
      <c r="RLB68" s="240"/>
      <c r="RLC68" s="240"/>
      <c r="RLD68" s="240"/>
      <c r="RLE68" s="240"/>
      <c r="RLF68" s="240"/>
      <c r="RLG68" s="240"/>
      <c r="RLH68" s="240"/>
      <c r="RLI68" s="240"/>
      <c r="RLJ68" s="240"/>
      <c r="RLK68" s="240"/>
      <c r="RLL68" s="240"/>
      <c r="RLM68" s="240"/>
      <c r="RLN68" s="240"/>
      <c r="RLO68" s="240"/>
      <c r="RLP68" s="240"/>
      <c r="RLQ68" s="240"/>
      <c r="RLR68" s="240"/>
      <c r="RLS68" s="240"/>
      <c r="RLT68" s="240"/>
      <c r="RLU68" s="240"/>
      <c r="RLV68" s="240"/>
      <c r="RLW68" s="240"/>
      <c r="RLX68" s="240"/>
      <c r="RLY68" s="240"/>
      <c r="RLZ68" s="240"/>
      <c r="RMA68" s="240"/>
      <c r="RMB68" s="240"/>
      <c r="RMC68" s="240"/>
      <c r="RMD68" s="240"/>
      <c r="RME68" s="240"/>
      <c r="RMF68" s="240"/>
      <c r="RMG68" s="240"/>
      <c r="RMH68" s="240"/>
      <c r="RMI68" s="240"/>
      <c r="RMJ68" s="240"/>
      <c r="RMK68" s="240"/>
      <c r="RML68" s="240"/>
      <c r="RMM68" s="240"/>
      <c r="RMN68" s="240"/>
      <c r="RMO68" s="240"/>
      <c r="RMP68" s="240"/>
      <c r="RMQ68" s="240"/>
      <c r="RMR68" s="240"/>
      <c r="RMS68" s="240"/>
      <c r="RMT68" s="240"/>
      <c r="RMU68" s="240"/>
      <c r="RMV68" s="240"/>
      <c r="RMW68" s="240"/>
      <c r="RMX68" s="240"/>
      <c r="RMY68" s="240"/>
      <c r="RMZ68" s="240"/>
      <c r="RNA68" s="240"/>
      <c r="RNB68" s="240"/>
      <c r="RNC68" s="240"/>
      <c r="RND68" s="240"/>
      <c r="RNE68" s="240"/>
      <c r="RNF68" s="240"/>
      <c r="RNG68" s="240"/>
      <c r="RNH68" s="240"/>
      <c r="RNI68" s="240"/>
      <c r="RNJ68" s="240"/>
      <c r="RNK68" s="240"/>
      <c r="RNL68" s="240"/>
      <c r="RNM68" s="240"/>
      <c r="RNN68" s="240"/>
      <c r="RNO68" s="240"/>
      <c r="RNP68" s="240"/>
      <c r="RNQ68" s="240"/>
      <c r="RNR68" s="240"/>
      <c r="RNS68" s="240"/>
      <c r="RNT68" s="240"/>
      <c r="RNU68" s="240"/>
      <c r="RNV68" s="240"/>
      <c r="RNW68" s="240"/>
      <c r="RNX68" s="240"/>
      <c r="RNY68" s="240"/>
      <c r="RNZ68" s="240"/>
      <c r="ROA68" s="240"/>
      <c r="ROB68" s="240"/>
      <c r="ROC68" s="240"/>
      <c r="ROD68" s="240"/>
      <c r="ROE68" s="240"/>
      <c r="ROF68" s="240"/>
      <c r="ROG68" s="240"/>
      <c r="ROH68" s="240"/>
      <c r="ROI68" s="240"/>
      <c r="ROJ68" s="240"/>
      <c r="ROK68" s="240"/>
      <c r="ROL68" s="240"/>
      <c r="ROM68" s="240"/>
      <c r="RON68" s="240"/>
      <c r="ROO68" s="240"/>
      <c r="ROP68" s="240"/>
      <c r="ROQ68" s="240"/>
      <c r="ROR68" s="240"/>
      <c r="ROS68" s="240"/>
      <c r="ROT68" s="240"/>
      <c r="ROU68" s="240"/>
      <c r="ROV68" s="240"/>
      <c r="ROW68" s="240"/>
      <c r="ROX68" s="240"/>
      <c r="ROY68" s="240"/>
      <c r="ROZ68" s="240"/>
      <c r="RPA68" s="240"/>
      <c r="RPB68" s="240"/>
      <c r="RPC68" s="240"/>
      <c r="RPD68" s="240"/>
      <c r="RPE68" s="240"/>
      <c r="RPF68" s="240"/>
      <c r="RPG68" s="240"/>
      <c r="RPH68" s="240"/>
      <c r="RPI68" s="240"/>
      <c r="RPJ68" s="240"/>
      <c r="RPK68" s="240"/>
      <c r="RPL68" s="240"/>
      <c r="RPM68" s="240"/>
      <c r="RPN68" s="240"/>
      <c r="RPO68" s="240"/>
      <c r="RPP68" s="240"/>
      <c r="RPQ68" s="240"/>
      <c r="RPR68" s="240"/>
      <c r="RPS68" s="240"/>
      <c r="RPT68" s="240"/>
      <c r="RPU68" s="240"/>
      <c r="RPV68" s="240"/>
      <c r="RPW68" s="240"/>
      <c r="RPX68" s="240"/>
      <c r="RPY68" s="240"/>
      <c r="RPZ68" s="240"/>
      <c r="RQA68" s="240"/>
      <c r="RQB68" s="240"/>
      <c r="RQC68" s="240"/>
      <c r="RQD68" s="240"/>
      <c r="RQE68" s="240"/>
      <c r="RQF68" s="240"/>
      <c r="RQG68" s="240"/>
      <c r="RQH68" s="240"/>
      <c r="RQI68" s="240"/>
      <c r="RQJ68" s="240"/>
      <c r="RQK68" s="240"/>
      <c r="RQL68" s="240"/>
      <c r="RQM68" s="240"/>
      <c r="RQN68" s="240"/>
      <c r="RQO68" s="240"/>
      <c r="RQP68" s="240"/>
      <c r="RQQ68" s="240"/>
      <c r="RQR68" s="240"/>
      <c r="RQS68" s="240"/>
      <c r="RQT68" s="240"/>
      <c r="RQU68" s="240"/>
      <c r="RQV68" s="240"/>
      <c r="RQW68" s="240"/>
      <c r="RQX68" s="240"/>
      <c r="RQY68" s="240"/>
      <c r="RQZ68" s="240"/>
      <c r="RRA68" s="240"/>
      <c r="RRB68" s="240"/>
      <c r="RRC68" s="240"/>
      <c r="RRD68" s="240"/>
      <c r="RRE68" s="240"/>
      <c r="RRF68" s="240"/>
      <c r="RRG68" s="240"/>
      <c r="RRH68" s="240"/>
      <c r="RRI68" s="240"/>
      <c r="RRJ68" s="240"/>
      <c r="RRK68" s="240"/>
      <c r="RRL68" s="240"/>
      <c r="RRM68" s="240"/>
      <c r="RRN68" s="240"/>
      <c r="RRO68" s="240"/>
      <c r="RRP68" s="240"/>
      <c r="RRQ68" s="240"/>
      <c r="RRR68" s="240"/>
      <c r="RRS68" s="240"/>
      <c r="RRT68" s="240"/>
      <c r="RRU68" s="240"/>
      <c r="RRV68" s="240"/>
      <c r="RRW68" s="240"/>
      <c r="RRX68" s="240"/>
      <c r="RRY68" s="240"/>
      <c r="RRZ68" s="240"/>
      <c r="RSA68" s="240"/>
      <c r="RSB68" s="240"/>
      <c r="RSC68" s="240"/>
      <c r="RSD68" s="240"/>
      <c r="RSE68" s="240"/>
      <c r="RSF68" s="240"/>
      <c r="RSG68" s="240"/>
      <c r="RSH68" s="240"/>
      <c r="RSI68" s="240"/>
      <c r="RSJ68" s="240"/>
      <c r="RSK68" s="240"/>
      <c r="RSL68" s="240"/>
      <c r="RSM68" s="240"/>
      <c r="RSN68" s="240"/>
      <c r="RSO68" s="240"/>
      <c r="RSP68" s="240"/>
      <c r="RSQ68" s="240"/>
      <c r="RSR68" s="240"/>
      <c r="RSS68" s="240"/>
      <c r="RST68" s="240"/>
      <c r="RSU68" s="240"/>
      <c r="RSV68" s="240"/>
      <c r="RSW68" s="240"/>
      <c r="RSX68" s="240"/>
      <c r="RSY68" s="240"/>
      <c r="RSZ68" s="240"/>
      <c r="RTA68" s="240"/>
      <c r="RTB68" s="240"/>
      <c r="RTC68" s="240"/>
      <c r="RTD68" s="240"/>
      <c r="RTE68" s="240"/>
      <c r="RTF68" s="240"/>
      <c r="RTG68" s="240"/>
      <c r="RTH68" s="240"/>
      <c r="RTI68" s="240"/>
      <c r="RTJ68" s="240"/>
      <c r="RTK68" s="240"/>
      <c r="RTL68" s="240"/>
      <c r="RTM68" s="240"/>
      <c r="RTN68" s="240"/>
      <c r="RTO68" s="240"/>
      <c r="RTP68" s="240"/>
      <c r="RTQ68" s="240"/>
      <c r="RTR68" s="240"/>
      <c r="RTS68" s="240"/>
      <c r="RTT68" s="240"/>
      <c r="RTU68" s="240"/>
      <c r="RTV68" s="240"/>
      <c r="RTW68" s="240"/>
      <c r="RTX68" s="240"/>
      <c r="RTY68" s="240"/>
      <c r="RTZ68" s="240"/>
      <c r="RUA68" s="240"/>
      <c r="RUB68" s="240"/>
      <c r="RUC68" s="240"/>
      <c r="RUD68" s="240"/>
      <c r="RUE68" s="240"/>
      <c r="RUF68" s="240"/>
      <c r="RUG68" s="240"/>
      <c r="RUH68" s="240"/>
      <c r="RUI68" s="240"/>
      <c r="RUJ68" s="240"/>
      <c r="RUK68" s="240"/>
      <c r="RUL68" s="240"/>
      <c r="RUM68" s="240"/>
      <c r="RUN68" s="240"/>
      <c r="RUO68" s="240"/>
      <c r="RUP68" s="240"/>
      <c r="RUQ68" s="240"/>
      <c r="RUR68" s="240"/>
      <c r="RUS68" s="240"/>
      <c r="RUT68" s="240"/>
      <c r="RUU68" s="240"/>
      <c r="RUV68" s="240"/>
      <c r="RUW68" s="240"/>
      <c r="RUX68" s="240"/>
      <c r="RUY68" s="240"/>
      <c r="RUZ68" s="240"/>
      <c r="RVA68" s="240"/>
      <c r="RVB68" s="240"/>
      <c r="RVC68" s="240"/>
      <c r="RVD68" s="240"/>
      <c r="RVE68" s="240"/>
      <c r="RVF68" s="240"/>
      <c r="RVG68" s="240"/>
      <c r="RVH68" s="240"/>
      <c r="RVI68" s="240"/>
      <c r="RVJ68" s="240"/>
      <c r="RVK68" s="240"/>
      <c r="RVL68" s="240"/>
      <c r="RVM68" s="240"/>
      <c r="RVN68" s="240"/>
      <c r="RVO68" s="240"/>
      <c r="RVP68" s="240"/>
      <c r="RVQ68" s="240"/>
      <c r="RVR68" s="240"/>
      <c r="RVS68" s="240"/>
      <c r="RVT68" s="240"/>
      <c r="RVU68" s="240"/>
      <c r="RVV68" s="240"/>
      <c r="RVW68" s="240"/>
      <c r="RVX68" s="240"/>
      <c r="RVY68" s="240"/>
      <c r="RVZ68" s="240"/>
      <c r="RWA68" s="240"/>
      <c r="RWB68" s="240"/>
      <c r="RWC68" s="240"/>
      <c r="RWD68" s="240"/>
      <c r="RWE68" s="240"/>
      <c r="RWF68" s="240"/>
      <c r="RWG68" s="240"/>
      <c r="RWH68" s="240"/>
      <c r="RWI68" s="240"/>
      <c r="RWJ68" s="240"/>
      <c r="RWK68" s="240"/>
      <c r="RWL68" s="240"/>
      <c r="RWM68" s="240"/>
      <c r="RWN68" s="240"/>
      <c r="RWO68" s="240"/>
      <c r="RWP68" s="240"/>
      <c r="RWQ68" s="240"/>
      <c r="RWR68" s="240"/>
      <c r="RWS68" s="240"/>
      <c r="RWT68" s="240"/>
      <c r="RWU68" s="240"/>
      <c r="RWV68" s="240"/>
      <c r="RWW68" s="240"/>
      <c r="RWX68" s="240"/>
      <c r="RWY68" s="240"/>
      <c r="RWZ68" s="240"/>
      <c r="RXA68" s="240"/>
      <c r="RXB68" s="240"/>
      <c r="RXC68" s="240"/>
      <c r="RXD68" s="240"/>
      <c r="RXE68" s="240"/>
      <c r="RXF68" s="240"/>
      <c r="RXG68" s="240"/>
      <c r="RXH68" s="240"/>
      <c r="RXI68" s="240"/>
      <c r="RXJ68" s="240"/>
      <c r="RXK68" s="240"/>
      <c r="RXL68" s="240"/>
      <c r="RXM68" s="240"/>
      <c r="RXN68" s="240"/>
      <c r="RXO68" s="240"/>
      <c r="RXP68" s="240"/>
      <c r="RXQ68" s="240"/>
      <c r="RXR68" s="240"/>
      <c r="RXS68" s="240"/>
      <c r="RXT68" s="240"/>
      <c r="RXU68" s="240"/>
      <c r="RXV68" s="240"/>
      <c r="RXW68" s="240"/>
      <c r="RXX68" s="240"/>
      <c r="RXY68" s="240"/>
      <c r="RXZ68" s="240"/>
      <c r="RYA68" s="240"/>
      <c r="RYB68" s="240"/>
      <c r="RYC68" s="240"/>
      <c r="RYD68" s="240"/>
      <c r="RYE68" s="240"/>
      <c r="RYF68" s="240"/>
      <c r="RYG68" s="240"/>
      <c r="RYH68" s="240"/>
      <c r="RYI68" s="240"/>
      <c r="RYJ68" s="240"/>
      <c r="RYK68" s="240"/>
      <c r="RYL68" s="240"/>
      <c r="RYM68" s="240"/>
      <c r="RYN68" s="240"/>
      <c r="RYO68" s="240"/>
      <c r="RYP68" s="240"/>
      <c r="RYQ68" s="240"/>
      <c r="RYR68" s="240"/>
      <c r="RYS68" s="240"/>
      <c r="RYT68" s="240"/>
      <c r="RYU68" s="240"/>
      <c r="RYV68" s="240"/>
      <c r="RYW68" s="240"/>
      <c r="RYX68" s="240"/>
      <c r="RYY68" s="240"/>
      <c r="RYZ68" s="240"/>
      <c r="RZA68" s="240"/>
      <c r="RZB68" s="240"/>
      <c r="RZC68" s="240"/>
      <c r="RZD68" s="240"/>
      <c r="RZE68" s="240"/>
      <c r="RZF68" s="240"/>
      <c r="RZG68" s="240"/>
      <c r="RZH68" s="240"/>
      <c r="RZI68" s="240"/>
      <c r="RZJ68" s="240"/>
      <c r="RZK68" s="240"/>
      <c r="RZL68" s="240"/>
      <c r="RZM68" s="240"/>
      <c r="RZN68" s="240"/>
      <c r="RZO68" s="240"/>
      <c r="RZP68" s="240"/>
      <c r="RZQ68" s="240"/>
      <c r="RZR68" s="240"/>
      <c r="RZS68" s="240"/>
      <c r="RZT68" s="240"/>
      <c r="RZU68" s="240"/>
      <c r="RZV68" s="240"/>
      <c r="RZW68" s="240"/>
      <c r="RZX68" s="240"/>
      <c r="RZY68" s="240"/>
      <c r="RZZ68" s="240"/>
      <c r="SAA68" s="240"/>
      <c r="SAB68" s="240"/>
      <c r="SAC68" s="240"/>
      <c r="SAD68" s="240"/>
      <c r="SAE68" s="240"/>
      <c r="SAF68" s="240"/>
      <c r="SAG68" s="240"/>
      <c r="SAH68" s="240"/>
      <c r="SAI68" s="240"/>
      <c r="SAJ68" s="240"/>
      <c r="SAK68" s="240"/>
      <c r="SAL68" s="240"/>
      <c r="SAM68" s="240"/>
      <c r="SAN68" s="240"/>
      <c r="SAO68" s="240"/>
      <c r="SAP68" s="240"/>
      <c r="SAQ68" s="240"/>
      <c r="SAR68" s="240"/>
      <c r="SAS68" s="240"/>
      <c r="SAT68" s="240"/>
      <c r="SAU68" s="240"/>
      <c r="SAV68" s="240"/>
      <c r="SAW68" s="240"/>
      <c r="SAX68" s="240"/>
      <c r="SAY68" s="240"/>
      <c r="SAZ68" s="240"/>
      <c r="SBA68" s="240"/>
      <c r="SBB68" s="240"/>
      <c r="SBC68" s="240"/>
      <c r="SBD68" s="240"/>
      <c r="SBE68" s="240"/>
      <c r="SBF68" s="240"/>
      <c r="SBG68" s="240"/>
      <c r="SBH68" s="240"/>
      <c r="SBI68" s="240"/>
      <c r="SBJ68" s="240"/>
      <c r="SBK68" s="240"/>
      <c r="SBL68" s="240"/>
      <c r="SBM68" s="240"/>
      <c r="SBN68" s="240"/>
      <c r="SBO68" s="240"/>
      <c r="SBP68" s="240"/>
      <c r="SBQ68" s="240"/>
      <c r="SBR68" s="240"/>
      <c r="SBS68" s="240"/>
      <c r="SBT68" s="240"/>
      <c r="SBU68" s="240"/>
      <c r="SBV68" s="240"/>
      <c r="SBW68" s="240"/>
      <c r="SBX68" s="240"/>
      <c r="SBY68" s="240"/>
      <c r="SBZ68" s="240"/>
      <c r="SCA68" s="240"/>
      <c r="SCB68" s="240"/>
      <c r="SCC68" s="240"/>
      <c r="SCD68" s="240"/>
      <c r="SCE68" s="240"/>
      <c r="SCF68" s="240"/>
      <c r="SCG68" s="240"/>
      <c r="SCH68" s="240"/>
      <c r="SCI68" s="240"/>
      <c r="SCJ68" s="240"/>
      <c r="SCK68" s="240"/>
      <c r="SCL68" s="240"/>
      <c r="SCM68" s="240"/>
      <c r="SCN68" s="240"/>
      <c r="SCO68" s="240"/>
      <c r="SCP68" s="240"/>
      <c r="SCQ68" s="240"/>
      <c r="SCR68" s="240"/>
      <c r="SCS68" s="240"/>
      <c r="SCT68" s="240"/>
      <c r="SCU68" s="240"/>
      <c r="SCV68" s="240"/>
      <c r="SCW68" s="240"/>
      <c r="SCX68" s="240"/>
      <c r="SCY68" s="240"/>
      <c r="SCZ68" s="240"/>
      <c r="SDA68" s="240"/>
      <c r="SDB68" s="240"/>
      <c r="SDC68" s="240"/>
      <c r="SDD68" s="240"/>
      <c r="SDE68" s="240"/>
      <c r="SDF68" s="240"/>
      <c r="SDG68" s="240"/>
      <c r="SDH68" s="240"/>
      <c r="SDI68" s="240"/>
      <c r="SDJ68" s="240"/>
      <c r="SDK68" s="240"/>
      <c r="SDL68" s="240"/>
      <c r="SDM68" s="240"/>
      <c r="SDN68" s="240"/>
      <c r="SDO68" s="240"/>
      <c r="SDP68" s="240"/>
      <c r="SDQ68" s="240"/>
      <c r="SDR68" s="240"/>
      <c r="SDS68" s="240"/>
      <c r="SDT68" s="240"/>
      <c r="SDU68" s="240"/>
      <c r="SDV68" s="240"/>
      <c r="SDW68" s="240"/>
      <c r="SDX68" s="240"/>
      <c r="SDY68" s="240"/>
      <c r="SDZ68" s="240"/>
      <c r="SEA68" s="240"/>
      <c r="SEB68" s="240"/>
      <c r="SEC68" s="240"/>
      <c r="SED68" s="240"/>
      <c r="SEE68" s="240"/>
      <c r="SEF68" s="240"/>
      <c r="SEG68" s="240"/>
      <c r="SEH68" s="240"/>
      <c r="SEI68" s="240"/>
      <c r="SEJ68" s="240"/>
      <c r="SEK68" s="240"/>
      <c r="SEL68" s="240"/>
      <c r="SEM68" s="240"/>
      <c r="SEN68" s="240"/>
      <c r="SEO68" s="240"/>
      <c r="SEP68" s="240"/>
      <c r="SEQ68" s="240"/>
      <c r="SER68" s="240"/>
      <c r="SES68" s="240"/>
      <c r="SET68" s="240"/>
      <c r="SEU68" s="240"/>
      <c r="SEV68" s="240"/>
      <c r="SEW68" s="240"/>
      <c r="SEX68" s="240"/>
      <c r="SEY68" s="240"/>
      <c r="SEZ68" s="240"/>
      <c r="SFA68" s="240"/>
      <c r="SFB68" s="240"/>
      <c r="SFC68" s="240"/>
      <c r="SFD68" s="240"/>
      <c r="SFE68" s="240"/>
      <c r="SFF68" s="240"/>
      <c r="SFG68" s="240"/>
      <c r="SFH68" s="240"/>
      <c r="SFI68" s="240"/>
      <c r="SFJ68" s="240"/>
      <c r="SFK68" s="240"/>
      <c r="SFL68" s="240"/>
      <c r="SFM68" s="240"/>
      <c r="SFN68" s="240"/>
      <c r="SFO68" s="240"/>
      <c r="SFP68" s="240"/>
      <c r="SFQ68" s="240"/>
      <c r="SFR68" s="240"/>
      <c r="SFS68" s="240"/>
      <c r="SFT68" s="240"/>
      <c r="SFU68" s="240"/>
      <c r="SFV68" s="240"/>
      <c r="SFW68" s="240"/>
      <c r="SFX68" s="240"/>
      <c r="SFY68" s="240"/>
      <c r="SFZ68" s="240"/>
      <c r="SGA68" s="240"/>
      <c r="SGB68" s="240"/>
      <c r="SGC68" s="240"/>
      <c r="SGD68" s="240"/>
      <c r="SGE68" s="240"/>
      <c r="SGF68" s="240"/>
      <c r="SGG68" s="240"/>
      <c r="SGH68" s="240"/>
      <c r="SGI68" s="240"/>
      <c r="SGJ68" s="240"/>
      <c r="SGK68" s="240"/>
      <c r="SGL68" s="240"/>
      <c r="SGM68" s="240"/>
      <c r="SGN68" s="240"/>
      <c r="SGO68" s="240"/>
      <c r="SGP68" s="240"/>
      <c r="SGQ68" s="240"/>
      <c r="SGR68" s="240"/>
      <c r="SGS68" s="240"/>
      <c r="SGT68" s="240"/>
      <c r="SGU68" s="240"/>
      <c r="SGV68" s="240"/>
      <c r="SGW68" s="240"/>
      <c r="SGX68" s="240"/>
      <c r="SGY68" s="240"/>
      <c r="SGZ68" s="240"/>
      <c r="SHA68" s="240"/>
      <c r="SHB68" s="240"/>
      <c r="SHC68" s="240"/>
      <c r="SHD68" s="240"/>
      <c r="SHE68" s="240"/>
      <c r="SHF68" s="240"/>
      <c r="SHG68" s="240"/>
      <c r="SHH68" s="240"/>
      <c r="SHI68" s="240"/>
      <c r="SHJ68" s="240"/>
      <c r="SHK68" s="240"/>
      <c r="SHL68" s="240"/>
      <c r="SHM68" s="240"/>
      <c r="SHN68" s="240"/>
      <c r="SHO68" s="240"/>
      <c r="SHP68" s="240"/>
      <c r="SHQ68" s="240"/>
      <c r="SHR68" s="240"/>
      <c r="SHS68" s="240"/>
      <c r="SHT68" s="240"/>
      <c r="SHU68" s="240"/>
      <c r="SHV68" s="240"/>
      <c r="SHW68" s="240"/>
      <c r="SHX68" s="240"/>
      <c r="SHY68" s="240"/>
      <c r="SHZ68" s="240"/>
      <c r="SIA68" s="240"/>
      <c r="SIB68" s="240"/>
      <c r="SIC68" s="240"/>
      <c r="SID68" s="240"/>
      <c r="SIE68" s="240"/>
      <c r="SIF68" s="240"/>
      <c r="SIG68" s="240"/>
      <c r="SIH68" s="240"/>
      <c r="SII68" s="240"/>
      <c r="SIJ68" s="240"/>
      <c r="SIK68" s="240"/>
      <c r="SIL68" s="240"/>
      <c r="SIM68" s="240"/>
      <c r="SIN68" s="240"/>
      <c r="SIO68" s="240"/>
      <c r="SIP68" s="240"/>
      <c r="SIQ68" s="240"/>
      <c r="SIR68" s="240"/>
      <c r="SIS68" s="240"/>
      <c r="SIT68" s="240"/>
      <c r="SIU68" s="240"/>
      <c r="SIV68" s="240"/>
      <c r="SIW68" s="240"/>
      <c r="SIX68" s="240"/>
      <c r="SIY68" s="240"/>
      <c r="SIZ68" s="240"/>
      <c r="SJA68" s="240"/>
      <c r="SJB68" s="240"/>
      <c r="SJC68" s="240"/>
      <c r="SJD68" s="240"/>
      <c r="SJE68" s="240"/>
      <c r="SJF68" s="240"/>
      <c r="SJG68" s="240"/>
      <c r="SJH68" s="240"/>
      <c r="SJI68" s="240"/>
      <c r="SJJ68" s="240"/>
      <c r="SJK68" s="240"/>
      <c r="SJL68" s="240"/>
      <c r="SJM68" s="240"/>
      <c r="SJN68" s="240"/>
      <c r="SJO68" s="240"/>
      <c r="SJP68" s="240"/>
      <c r="SJQ68" s="240"/>
      <c r="SJR68" s="240"/>
      <c r="SJS68" s="240"/>
      <c r="SJT68" s="240"/>
      <c r="SJU68" s="240"/>
      <c r="SJV68" s="240"/>
      <c r="SJW68" s="240"/>
      <c r="SJX68" s="240"/>
      <c r="SJY68" s="240"/>
      <c r="SJZ68" s="240"/>
      <c r="SKA68" s="240"/>
      <c r="SKB68" s="240"/>
      <c r="SKC68" s="240"/>
      <c r="SKD68" s="240"/>
      <c r="SKE68" s="240"/>
      <c r="SKF68" s="240"/>
      <c r="SKG68" s="240"/>
      <c r="SKH68" s="240"/>
      <c r="SKI68" s="240"/>
      <c r="SKJ68" s="240"/>
      <c r="SKK68" s="240"/>
      <c r="SKL68" s="240"/>
      <c r="SKM68" s="240"/>
      <c r="SKN68" s="240"/>
      <c r="SKO68" s="240"/>
      <c r="SKP68" s="240"/>
      <c r="SKQ68" s="240"/>
      <c r="SKR68" s="240"/>
      <c r="SKS68" s="240"/>
      <c r="SKT68" s="240"/>
      <c r="SKU68" s="240"/>
      <c r="SKV68" s="240"/>
      <c r="SKW68" s="240"/>
      <c r="SKX68" s="240"/>
      <c r="SKY68" s="240"/>
      <c r="SKZ68" s="240"/>
      <c r="SLA68" s="240"/>
      <c r="SLB68" s="240"/>
      <c r="SLC68" s="240"/>
      <c r="SLD68" s="240"/>
      <c r="SLE68" s="240"/>
      <c r="SLF68" s="240"/>
      <c r="SLG68" s="240"/>
      <c r="SLH68" s="240"/>
      <c r="SLI68" s="240"/>
      <c r="SLJ68" s="240"/>
      <c r="SLK68" s="240"/>
      <c r="SLL68" s="240"/>
      <c r="SLM68" s="240"/>
      <c r="SLN68" s="240"/>
      <c r="SLO68" s="240"/>
      <c r="SLP68" s="240"/>
      <c r="SLQ68" s="240"/>
      <c r="SLR68" s="240"/>
      <c r="SLS68" s="240"/>
      <c r="SLT68" s="240"/>
      <c r="SLU68" s="240"/>
      <c r="SLV68" s="240"/>
      <c r="SLW68" s="240"/>
      <c r="SLX68" s="240"/>
      <c r="SLY68" s="240"/>
      <c r="SLZ68" s="240"/>
      <c r="SMA68" s="240"/>
      <c r="SMB68" s="240"/>
      <c r="SMC68" s="240"/>
      <c r="SMD68" s="240"/>
      <c r="SME68" s="240"/>
      <c r="SMF68" s="240"/>
      <c r="SMG68" s="240"/>
      <c r="SMH68" s="240"/>
      <c r="SMI68" s="240"/>
      <c r="SMJ68" s="240"/>
      <c r="SMK68" s="240"/>
      <c r="SML68" s="240"/>
      <c r="SMM68" s="240"/>
      <c r="SMN68" s="240"/>
      <c r="SMO68" s="240"/>
      <c r="SMP68" s="240"/>
      <c r="SMQ68" s="240"/>
      <c r="SMR68" s="240"/>
      <c r="SMS68" s="240"/>
      <c r="SMT68" s="240"/>
      <c r="SMU68" s="240"/>
      <c r="SMV68" s="240"/>
      <c r="SMW68" s="240"/>
      <c r="SMX68" s="240"/>
      <c r="SMY68" s="240"/>
      <c r="SMZ68" s="240"/>
      <c r="SNA68" s="240"/>
      <c r="SNB68" s="240"/>
      <c r="SNC68" s="240"/>
      <c r="SND68" s="240"/>
      <c r="SNE68" s="240"/>
      <c r="SNF68" s="240"/>
      <c r="SNG68" s="240"/>
      <c r="SNH68" s="240"/>
      <c r="SNI68" s="240"/>
      <c r="SNJ68" s="240"/>
      <c r="SNK68" s="240"/>
      <c r="SNL68" s="240"/>
      <c r="SNM68" s="240"/>
      <c r="SNN68" s="240"/>
      <c r="SNO68" s="240"/>
      <c r="SNP68" s="240"/>
      <c r="SNQ68" s="240"/>
      <c r="SNR68" s="240"/>
      <c r="SNS68" s="240"/>
      <c r="SNT68" s="240"/>
      <c r="SNU68" s="240"/>
      <c r="SNV68" s="240"/>
      <c r="SNW68" s="240"/>
      <c r="SNX68" s="240"/>
      <c r="SNY68" s="240"/>
      <c r="SNZ68" s="240"/>
      <c r="SOA68" s="240"/>
      <c r="SOB68" s="240"/>
      <c r="SOC68" s="240"/>
      <c r="SOD68" s="240"/>
      <c r="SOE68" s="240"/>
      <c r="SOF68" s="240"/>
      <c r="SOG68" s="240"/>
      <c r="SOH68" s="240"/>
      <c r="SOI68" s="240"/>
      <c r="SOJ68" s="240"/>
      <c r="SOK68" s="240"/>
      <c r="SOL68" s="240"/>
      <c r="SOM68" s="240"/>
      <c r="SON68" s="240"/>
      <c r="SOO68" s="240"/>
      <c r="SOP68" s="240"/>
      <c r="SOQ68" s="240"/>
      <c r="SOR68" s="240"/>
      <c r="SOS68" s="240"/>
      <c r="SOT68" s="240"/>
      <c r="SOU68" s="240"/>
      <c r="SOV68" s="240"/>
      <c r="SOW68" s="240"/>
      <c r="SOX68" s="240"/>
      <c r="SOY68" s="240"/>
      <c r="SOZ68" s="240"/>
      <c r="SPA68" s="240"/>
      <c r="SPB68" s="240"/>
      <c r="SPC68" s="240"/>
      <c r="SPD68" s="240"/>
      <c r="SPE68" s="240"/>
      <c r="SPF68" s="240"/>
      <c r="SPG68" s="240"/>
      <c r="SPH68" s="240"/>
      <c r="SPI68" s="240"/>
      <c r="SPJ68" s="240"/>
      <c r="SPK68" s="240"/>
      <c r="SPL68" s="240"/>
      <c r="SPM68" s="240"/>
      <c r="SPN68" s="240"/>
      <c r="SPO68" s="240"/>
      <c r="SPP68" s="240"/>
      <c r="SPQ68" s="240"/>
      <c r="SPR68" s="240"/>
      <c r="SPS68" s="240"/>
      <c r="SPT68" s="240"/>
      <c r="SPU68" s="240"/>
      <c r="SPV68" s="240"/>
      <c r="SPW68" s="240"/>
      <c r="SPX68" s="240"/>
      <c r="SPY68" s="240"/>
      <c r="SPZ68" s="240"/>
      <c r="SQA68" s="240"/>
      <c r="SQB68" s="240"/>
      <c r="SQC68" s="240"/>
      <c r="SQD68" s="240"/>
      <c r="SQE68" s="240"/>
      <c r="SQF68" s="240"/>
      <c r="SQG68" s="240"/>
      <c r="SQH68" s="240"/>
      <c r="SQI68" s="240"/>
      <c r="SQJ68" s="240"/>
      <c r="SQK68" s="240"/>
      <c r="SQL68" s="240"/>
      <c r="SQM68" s="240"/>
      <c r="SQN68" s="240"/>
      <c r="SQO68" s="240"/>
      <c r="SQP68" s="240"/>
      <c r="SQQ68" s="240"/>
      <c r="SQR68" s="240"/>
      <c r="SQS68" s="240"/>
      <c r="SQT68" s="240"/>
      <c r="SQU68" s="240"/>
      <c r="SQV68" s="240"/>
      <c r="SQW68" s="240"/>
      <c r="SQX68" s="240"/>
      <c r="SQY68" s="240"/>
      <c r="SQZ68" s="240"/>
      <c r="SRA68" s="240"/>
      <c r="SRB68" s="240"/>
      <c r="SRC68" s="240"/>
      <c r="SRD68" s="240"/>
      <c r="SRE68" s="240"/>
      <c r="SRF68" s="240"/>
      <c r="SRG68" s="240"/>
      <c r="SRH68" s="240"/>
      <c r="SRI68" s="240"/>
      <c r="SRJ68" s="240"/>
      <c r="SRK68" s="240"/>
      <c r="SRL68" s="240"/>
      <c r="SRM68" s="240"/>
      <c r="SRN68" s="240"/>
      <c r="SRO68" s="240"/>
      <c r="SRP68" s="240"/>
      <c r="SRQ68" s="240"/>
      <c r="SRR68" s="240"/>
      <c r="SRS68" s="240"/>
      <c r="SRT68" s="240"/>
      <c r="SRU68" s="240"/>
      <c r="SRV68" s="240"/>
      <c r="SRW68" s="240"/>
      <c r="SRX68" s="240"/>
      <c r="SRY68" s="240"/>
      <c r="SRZ68" s="240"/>
      <c r="SSA68" s="240"/>
      <c r="SSB68" s="240"/>
      <c r="SSC68" s="240"/>
      <c r="SSD68" s="240"/>
      <c r="SSE68" s="240"/>
      <c r="SSF68" s="240"/>
      <c r="SSG68" s="240"/>
      <c r="SSH68" s="240"/>
      <c r="SSI68" s="240"/>
      <c r="SSJ68" s="240"/>
      <c r="SSK68" s="240"/>
      <c r="SSL68" s="240"/>
      <c r="SSM68" s="240"/>
      <c r="SSN68" s="240"/>
      <c r="SSO68" s="240"/>
      <c r="SSP68" s="240"/>
      <c r="SSQ68" s="240"/>
      <c r="SSR68" s="240"/>
      <c r="SSS68" s="240"/>
      <c r="SST68" s="240"/>
      <c r="SSU68" s="240"/>
      <c r="SSV68" s="240"/>
      <c r="SSW68" s="240"/>
      <c r="SSX68" s="240"/>
      <c r="SSY68" s="240"/>
      <c r="SSZ68" s="240"/>
      <c r="STA68" s="240"/>
      <c r="STB68" s="240"/>
      <c r="STC68" s="240"/>
      <c r="STD68" s="240"/>
      <c r="STE68" s="240"/>
      <c r="STF68" s="240"/>
      <c r="STG68" s="240"/>
      <c r="STH68" s="240"/>
      <c r="STI68" s="240"/>
      <c r="STJ68" s="240"/>
      <c r="STK68" s="240"/>
      <c r="STL68" s="240"/>
      <c r="STM68" s="240"/>
      <c r="STN68" s="240"/>
      <c r="STO68" s="240"/>
      <c r="STP68" s="240"/>
      <c r="STQ68" s="240"/>
      <c r="STR68" s="240"/>
      <c r="STS68" s="240"/>
      <c r="STT68" s="240"/>
      <c r="STU68" s="240"/>
      <c r="STV68" s="240"/>
      <c r="STW68" s="240"/>
      <c r="STX68" s="240"/>
      <c r="STY68" s="240"/>
      <c r="STZ68" s="240"/>
      <c r="SUA68" s="240"/>
      <c r="SUB68" s="240"/>
      <c r="SUC68" s="240"/>
      <c r="SUD68" s="240"/>
      <c r="SUE68" s="240"/>
      <c r="SUF68" s="240"/>
      <c r="SUG68" s="240"/>
      <c r="SUH68" s="240"/>
      <c r="SUI68" s="240"/>
      <c r="SUJ68" s="240"/>
      <c r="SUK68" s="240"/>
      <c r="SUL68" s="240"/>
      <c r="SUM68" s="240"/>
      <c r="SUN68" s="240"/>
      <c r="SUO68" s="240"/>
      <c r="SUP68" s="240"/>
      <c r="SUQ68" s="240"/>
      <c r="SUR68" s="240"/>
      <c r="SUS68" s="240"/>
      <c r="SUT68" s="240"/>
      <c r="SUU68" s="240"/>
      <c r="SUV68" s="240"/>
      <c r="SUW68" s="240"/>
      <c r="SUX68" s="240"/>
      <c r="SUY68" s="240"/>
      <c r="SUZ68" s="240"/>
      <c r="SVA68" s="240"/>
      <c r="SVB68" s="240"/>
      <c r="SVC68" s="240"/>
      <c r="SVD68" s="240"/>
      <c r="SVE68" s="240"/>
      <c r="SVF68" s="240"/>
      <c r="SVG68" s="240"/>
      <c r="SVH68" s="240"/>
      <c r="SVI68" s="240"/>
      <c r="SVJ68" s="240"/>
      <c r="SVK68" s="240"/>
      <c r="SVL68" s="240"/>
      <c r="SVM68" s="240"/>
      <c r="SVN68" s="240"/>
      <c r="SVO68" s="240"/>
      <c r="SVP68" s="240"/>
      <c r="SVQ68" s="240"/>
      <c r="SVR68" s="240"/>
      <c r="SVS68" s="240"/>
      <c r="SVT68" s="240"/>
      <c r="SVU68" s="240"/>
      <c r="SVV68" s="240"/>
      <c r="SVW68" s="240"/>
      <c r="SVX68" s="240"/>
      <c r="SVY68" s="240"/>
      <c r="SVZ68" s="240"/>
      <c r="SWA68" s="240"/>
      <c r="SWB68" s="240"/>
      <c r="SWC68" s="240"/>
      <c r="SWD68" s="240"/>
      <c r="SWE68" s="240"/>
      <c r="SWF68" s="240"/>
      <c r="SWG68" s="240"/>
      <c r="SWH68" s="240"/>
      <c r="SWI68" s="240"/>
      <c r="SWJ68" s="240"/>
      <c r="SWK68" s="240"/>
      <c r="SWL68" s="240"/>
      <c r="SWM68" s="240"/>
      <c r="SWN68" s="240"/>
      <c r="SWO68" s="240"/>
      <c r="SWP68" s="240"/>
      <c r="SWQ68" s="240"/>
      <c r="SWR68" s="240"/>
      <c r="SWS68" s="240"/>
      <c r="SWT68" s="240"/>
      <c r="SWU68" s="240"/>
      <c r="SWV68" s="240"/>
      <c r="SWW68" s="240"/>
      <c r="SWX68" s="240"/>
      <c r="SWY68" s="240"/>
      <c r="SWZ68" s="240"/>
      <c r="SXA68" s="240"/>
      <c r="SXB68" s="240"/>
      <c r="SXC68" s="240"/>
      <c r="SXD68" s="240"/>
      <c r="SXE68" s="240"/>
      <c r="SXF68" s="240"/>
      <c r="SXG68" s="240"/>
      <c r="SXH68" s="240"/>
      <c r="SXI68" s="240"/>
      <c r="SXJ68" s="240"/>
      <c r="SXK68" s="240"/>
      <c r="SXL68" s="240"/>
      <c r="SXM68" s="240"/>
      <c r="SXN68" s="240"/>
      <c r="SXO68" s="240"/>
      <c r="SXP68" s="240"/>
      <c r="SXQ68" s="240"/>
      <c r="SXR68" s="240"/>
      <c r="SXS68" s="240"/>
      <c r="SXT68" s="240"/>
      <c r="SXU68" s="240"/>
      <c r="SXV68" s="240"/>
      <c r="SXW68" s="240"/>
      <c r="SXX68" s="240"/>
      <c r="SXY68" s="240"/>
      <c r="SXZ68" s="240"/>
      <c r="SYA68" s="240"/>
      <c r="SYB68" s="240"/>
      <c r="SYC68" s="240"/>
      <c r="SYD68" s="240"/>
      <c r="SYE68" s="240"/>
      <c r="SYF68" s="240"/>
      <c r="SYG68" s="240"/>
      <c r="SYH68" s="240"/>
      <c r="SYI68" s="240"/>
      <c r="SYJ68" s="240"/>
      <c r="SYK68" s="240"/>
      <c r="SYL68" s="240"/>
      <c r="SYM68" s="240"/>
      <c r="SYN68" s="240"/>
      <c r="SYO68" s="240"/>
      <c r="SYP68" s="240"/>
      <c r="SYQ68" s="240"/>
      <c r="SYR68" s="240"/>
      <c r="SYS68" s="240"/>
      <c r="SYT68" s="240"/>
      <c r="SYU68" s="240"/>
      <c r="SYV68" s="240"/>
      <c r="SYW68" s="240"/>
      <c r="SYX68" s="240"/>
      <c r="SYY68" s="240"/>
      <c r="SYZ68" s="240"/>
      <c r="SZA68" s="240"/>
      <c r="SZB68" s="240"/>
      <c r="SZC68" s="240"/>
      <c r="SZD68" s="240"/>
      <c r="SZE68" s="240"/>
      <c r="SZF68" s="240"/>
      <c r="SZG68" s="240"/>
      <c r="SZH68" s="240"/>
      <c r="SZI68" s="240"/>
      <c r="SZJ68" s="240"/>
      <c r="SZK68" s="240"/>
      <c r="SZL68" s="240"/>
      <c r="SZM68" s="240"/>
      <c r="SZN68" s="240"/>
      <c r="SZO68" s="240"/>
      <c r="SZP68" s="240"/>
      <c r="SZQ68" s="240"/>
      <c r="SZR68" s="240"/>
      <c r="SZS68" s="240"/>
      <c r="SZT68" s="240"/>
      <c r="SZU68" s="240"/>
      <c r="SZV68" s="240"/>
      <c r="SZW68" s="240"/>
      <c r="SZX68" s="240"/>
      <c r="SZY68" s="240"/>
      <c r="SZZ68" s="240"/>
      <c r="TAA68" s="240"/>
      <c r="TAB68" s="240"/>
      <c r="TAC68" s="240"/>
      <c r="TAD68" s="240"/>
      <c r="TAE68" s="240"/>
      <c r="TAF68" s="240"/>
      <c r="TAG68" s="240"/>
      <c r="TAH68" s="240"/>
      <c r="TAI68" s="240"/>
      <c r="TAJ68" s="240"/>
      <c r="TAK68" s="240"/>
      <c r="TAL68" s="240"/>
      <c r="TAM68" s="240"/>
      <c r="TAN68" s="240"/>
      <c r="TAO68" s="240"/>
      <c r="TAP68" s="240"/>
      <c r="TAQ68" s="240"/>
      <c r="TAR68" s="240"/>
      <c r="TAS68" s="240"/>
      <c r="TAT68" s="240"/>
      <c r="TAU68" s="240"/>
      <c r="TAV68" s="240"/>
      <c r="TAW68" s="240"/>
      <c r="TAX68" s="240"/>
      <c r="TAY68" s="240"/>
      <c r="TAZ68" s="240"/>
      <c r="TBA68" s="240"/>
      <c r="TBB68" s="240"/>
      <c r="TBC68" s="240"/>
      <c r="TBD68" s="240"/>
      <c r="TBE68" s="240"/>
      <c r="TBF68" s="240"/>
      <c r="TBG68" s="240"/>
      <c r="TBH68" s="240"/>
      <c r="TBI68" s="240"/>
      <c r="TBJ68" s="240"/>
      <c r="TBK68" s="240"/>
      <c r="TBL68" s="240"/>
      <c r="TBM68" s="240"/>
      <c r="TBN68" s="240"/>
      <c r="TBO68" s="240"/>
      <c r="TBP68" s="240"/>
      <c r="TBQ68" s="240"/>
      <c r="TBR68" s="240"/>
      <c r="TBS68" s="240"/>
      <c r="TBT68" s="240"/>
      <c r="TBU68" s="240"/>
      <c r="TBV68" s="240"/>
      <c r="TBW68" s="240"/>
      <c r="TBX68" s="240"/>
      <c r="TBY68" s="240"/>
      <c r="TBZ68" s="240"/>
      <c r="TCA68" s="240"/>
      <c r="TCB68" s="240"/>
      <c r="TCC68" s="240"/>
      <c r="TCD68" s="240"/>
      <c r="TCE68" s="240"/>
      <c r="TCF68" s="240"/>
      <c r="TCG68" s="240"/>
      <c r="TCH68" s="240"/>
      <c r="TCI68" s="240"/>
      <c r="TCJ68" s="240"/>
      <c r="TCK68" s="240"/>
      <c r="TCL68" s="240"/>
      <c r="TCM68" s="240"/>
      <c r="TCN68" s="240"/>
      <c r="TCO68" s="240"/>
      <c r="TCP68" s="240"/>
      <c r="TCQ68" s="240"/>
      <c r="TCR68" s="240"/>
      <c r="TCS68" s="240"/>
      <c r="TCT68" s="240"/>
      <c r="TCU68" s="240"/>
      <c r="TCV68" s="240"/>
      <c r="TCW68" s="240"/>
      <c r="TCX68" s="240"/>
      <c r="TCY68" s="240"/>
      <c r="TCZ68" s="240"/>
      <c r="TDA68" s="240"/>
      <c r="TDB68" s="240"/>
      <c r="TDC68" s="240"/>
      <c r="TDD68" s="240"/>
      <c r="TDE68" s="240"/>
      <c r="TDF68" s="240"/>
      <c r="TDG68" s="240"/>
      <c r="TDH68" s="240"/>
      <c r="TDI68" s="240"/>
      <c r="TDJ68" s="240"/>
      <c r="TDK68" s="240"/>
      <c r="TDL68" s="240"/>
      <c r="TDM68" s="240"/>
      <c r="TDN68" s="240"/>
      <c r="TDO68" s="240"/>
      <c r="TDP68" s="240"/>
      <c r="TDQ68" s="240"/>
      <c r="TDR68" s="240"/>
      <c r="TDS68" s="240"/>
      <c r="TDT68" s="240"/>
      <c r="TDU68" s="240"/>
      <c r="TDV68" s="240"/>
      <c r="TDW68" s="240"/>
      <c r="TDX68" s="240"/>
      <c r="TDY68" s="240"/>
      <c r="TDZ68" s="240"/>
      <c r="TEA68" s="240"/>
      <c r="TEB68" s="240"/>
      <c r="TEC68" s="240"/>
      <c r="TED68" s="240"/>
      <c r="TEE68" s="240"/>
      <c r="TEF68" s="240"/>
      <c r="TEG68" s="240"/>
      <c r="TEH68" s="240"/>
      <c r="TEI68" s="240"/>
      <c r="TEJ68" s="240"/>
      <c r="TEK68" s="240"/>
      <c r="TEL68" s="240"/>
      <c r="TEM68" s="240"/>
      <c r="TEN68" s="240"/>
      <c r="TEO68" s="240"/>
      <c r="TEP68" s="240"/>
      <c r="TEQ68" s="240"/>
      <c r="TER68" s="240"/>
      <c r="TES68" s="240"/>
      <c r="TET68" s="240"/>
      <c r="TEU68" s="240"/>
      <c r="TEV68" s="240"/>
      <c r="TEW68" s="240"/>
      <c r="TEX68" s="240"/>
      <c r="TEY68" s="240"/>
      <c r="TEZ68" s="240"/>
      <c r="TFA68" s="240"/>
      <c r="TFB68" s="240"/>
      <c r="TFC68" s="240"/>
      <c r="TFD68" s="240"/>
      <c r="TFE68" s="240"/>
      <c r="TFF68" s="240"/>
      <c r="TFG68" s="240"/>
      <c r="TFH68" s="240"/>
      <c r="TFI68" s="240"/>
      <c r="TFJ68" s="240"/>
      <c r="TFK68" s="240"/>
      <c r="TFL68" s="240"/>
      <c r="TFM68" s="240"/>
      <c r="TFN68" s="240"/>
      <c r="TFO68" s="240"/>
      <c r="TFP68" s="240"/>
      <c r="TFQ68" s="240"/>
      <c r="TFR68" s="240"/>
      <c r="TFS68" s="240"/>
      <c r="TFT68" s="240"/>
      <c r="TFU68" s="240"/>
      <c r="TFV68" s="240"/>
      <c r="TFW68" s="240"/>
      <c r="TFX68" s="240"/>
      <c r="TFY68" s="240"/>
      <c r="TFZ68" s="240"/>
      <c r="TGA68" s="240"/>
      <c r="TGB68" s="240"/>
      <c r="TGC68" s="240"/>
      <c r="TGD68" s="240"/>
      <c r="TGE68" s="240"/>
      <c r="TGF68" s="240"/>
      <c r="TGG68" s="240"/>
      <c r="TGH68" s="240"/>
      <c r="TGI68" s="240"/>
      <c r="TGJ68" s="240"/>
      <c r="TGK68" s="240"/>
      <c r="TGL68" s="240"/>
      <c r="TGM68" s="240"/>
      <c r="TGN68" s="240"/>
      <c r="TGO68" s="240"/>
      <c r="TGP68" s="240"/>
      <c r="TGQ68" s="240"/>
      <c r="TGR68" s="240"/>
      <c r="TGS68" s="240"/>
      <c r="TGT68" s="240"/>
      <c r="TGU68" s="240"/>
      <c r="TGV68" s="240"/>
      <c r="TGW68" s="240"/>
      <c r="TGX68" s="240"/>
      <c r="TGY68" s="240"/>
      <c r="TGZ68" s="240"/>
      <c r="THA68" s="240"/>
      <c r="THB68" s="240"/>
      <c r="THC68" s="240"/>
      <c r="THD68" s="240"/>
      <c r="THE68" s="240"/>
      <c r="THF68" s="240"/>
      <c r="THG68" s="240"/>
      <c r="THH68" s="240"/>
      <c r="THI68" s="240"/>
      <c r="THJ68" s="240"/>
      <c r="THK68" s="240"/>
      <c r="THL68" s="240"/>
      <c r="THM68" s="240"/>
      <c r="THN68" s="240"/>
      <c r="THO68" s="240"/>
      <c r="THP68" s="240"/>
      <c r="THQ68" s="240"/>
      <c r="THR68" s="240"/>
      <c r="THS68" s="240"/>
      <c r="THT68" s="240"/>
      <c r="THU68" s="240"/>
      <c r="THV68" s="240"/>
      <c r="THW68" s="240"/>
      <c r="THX68" s="240"/>
      <c r="THY68" s="240"/>
      <c r="THZ68" s="240"/>
      <c r="TIA68" s="240"/>
      <c r="TIB68" s="240"/>
      <c r="TIC68" s="240"/>
      <c r="TID68" s="240"/>
      <c r="TIE68" s="240"/>
      <c r="TIF68" s="240"/>
      <c r="TIG68" s="240"/>
      <c r="TIH68" s="240"/>
      <c r="TII68" s="240"/>
      <c r="TIJ68" s="240"/>
      <c r="TIK68" s="240"/>
      <c r="TIL68" s="240"/>
      <c r="TIM68" s="240"/>
      <c r="TIN68" s="240"/>
      <c r="TIO68" s="240"/>
      <c r="TIP68" s="240"/>
      <c r="TIQ68" s="240"/>
      <c r="TIR68" s="240"/>
      <c r="TIS68" s="240"/>
      <c r="TIT68" s="240"/>
      <c r="TIU68" s="240"/>
      <c r="TIV68" s="240"/>
      <c r="TIW68" s="240"/>
      <c r="TIX68" s="240"/>
      <c r="TIY68" s="240"/>
      <c r="TIZ68" s="240"/>
      <c r="TJA68" s="240"/>
      <c r="TJB68" s="240"/>
      <c r="TJC68" s="240"/>
      <c r="TJD68" s="240"/>
      <c r="TJE68" s="240"/>
      <c r="TJF68" s="240"/>
      <c r="TJG68" s="240"/>
      <c r="TJH68" s="240"/>
      <c r="TJI68" s="240"/>
      <c r="TJJ68" s="240"/>
      <c r="TJK68" s="240"/>
      <c r="TJL68" s="240"/>
      <c r="TJM68" s="240"/>
      <c r="TJN68" s="240"/>
      <c r="TJO68" s="240"/>
      <c r="TJP68" s="240"/>
      <c r="TJQ68" s="240"/>
      <c r="TJR68" s="240"/>
      <c r="TJS68" s="240"/>
      <c r="TJT68" s="240"/>
      <c r="TJU68" s="240"/>
      <c r="TJV68" s="240"/>
      <c r="TJW68" s="240"/>
      <c r="TJX68" s="240"/>
      <c r="TJY68" s="240"/>
      <c r="TJZ68" s="240"/>
      <c r="TKA68" s="240"/>
      <c r="TKB68" s="240"/>
      <c r="TKC68" s="240"/>
      <c r="TKD68" s="240"/>
      <c r="TKE68" s="240"/>
      <c r="TKF68" s="240"/>
      <c r="TKG68" s="240"/>
      <c r="TKH68" s="240"/>
      <c r="TKI68" s="240"/>
      <c r="TKJ68" s="240"/>
      <c r="TKK68" s="240"/>
      <c r="TKL68" s="240"/>
      <c r="TKM68" s="240"/>
      <c r="TKN68" s="240"/>
      <c r="TKO68" s="240"/>
      <c r="TKP68" s="240"/>
      <c r="TKQ68" s="240"/>
      <c r="TKR68" s="240"/>
      <c r="TKS68" s="240"/>
      <c r="TKT68" s="240"/>
      <c r="TKU68" s="240"/>
      <c r="TKV68" s="240"/>
      <c r="TKW68" s="240"/>
      <c r="TKX68" s="240"/>
      <c r="TKY68" s="240"/>
      <c r="TKZ68" s="240"/>
      <c r="TLA68" s="240"/>
      <c r="TLB68" s="240"/>
      <c r="TLC68" s="240"/>
      <c r="TLD68" s="240"/>
      <c r="TLE68" s="240"/>
      <c r="TLF68" s="240"/>
      <c r="TLG68" s="240"/>
      <c r="TLH68" s="240"/>
      <c r="TLI68" s="240"/>
      <c r="TLJ68" s="240"/>
      <c r="TLK68" s="240"/>
      <c r="TLL68" s="240"/>
      <c r="TLM68" s="240"/>
      <c r="TLN68" s="240"/>
      <c r="TLO68" s="240"/>
      <c r="TLP68" s="240"/>
      <c r="TLQ68" s="240"/>
      <c r="TLR68" s="240"/>
      <c r="TLS68" s="240"/>
      <c r="TLT68" s="240"/>
      <c r="TLU68" s="240"/>
      <c r="TLV68" s="240"/>
      <c r="TLW68" s="240"/>
      <c r="TLX68" s="240"/>
      <c r="TLY68" s="240"/>
      <c r="TLZ68" s="240"/>
      <c r="TMA68" s="240"/>
      <c r="TMB68" s="240"/>
      <c r="TMC68" s="240"/>
      <c r="TMD68" s="240"/>
      <c r="TME68" s="240"/>
      <c r="TMF68" s="240"/>
      <c r="TMG68" s="240"/>
      <c r="TMH68" s="240"/>
      <c r="TMI68" s="240"/>
      <c r="TMJ68" s="240"/>
      <c r="TMK68" s="240"/>
      <c r="TML68" s="240"/>
      <c r="TMM68" s="240"/>
      <c r="TMN68" s="240"/>
      <c r="TMO68" s="240"/>
      <c r="TMP68" s="240"/>
      <c r="TMQ68" s="240"/>
      <c r="TMR68" s="240"/>
      <c r="TMS68" s="240"/>
      <c r="TMT68" s="240"/>
      <c r="TMU68" s="240"/>
      <c r="TMV68" s="240"/>
      <c r="TMW68" s="240"/>
      <c r="TMX68" s="240"/>
      <c r="TMY68" s="240"/>
      <c r="TMZ68" s="240"/>
      <c r="TNA68" s="240"/>
      <c r="TNB68" s="240"/>
      <c r="TNC68" s="240"/>
      <c r="TND68" s="240"/>
      <c r="TNE68" s="240"/>
      <c r="TNF68" s="240"/>
      <c r="TNG68" s="240"/>
      <c r="TNH68" s="240"/>
      <c r="TNI68" s="240"/>
      <c r="TNJ68" s="240"/>
      <c r="TNK68" s="240"/>
      <c r="TNL68" s="240"/>
      <c r="TNM68" s="240"/>
      <c r="TNN68" s="240"/>
      <c r="TNO68" s="240"/>
      <c r="TNP68" s="240"/>
      <c r="TNQ68" s="240"/>
      <c r="TNR68" s="240"/>
      <c r="TNS68" s="240"/>
      <c r="TNT68" s="240"/>
      <c r="TNU68" s="240"/>
      <c r="TNV68" s="240"/>
      <c r="TNW68" s="240"/>
      <c r="TNX68" s="240"/>
      <c r="TNY68" s="240"/>
      <c r="TNZ68" s="240"/>
      <c r="TOA68" s="240"/>
      <c r="TOB68" s="240"/>
      <c r="TOC68" s="240"/>
      <c r="TOD68" s="240"/>
      <c r="TOE68" s="240"/>
      <c r="TOF68" s="240"/>
      <c r="TOG68" s="240"/>
      <c r="TOH68" s="240"/>
      <c r="TOI68" s="240"/>
      <c r="TOJ68" s="240"/>
      <c r="TOK68" s="240"/>
      <c r="TOL68" s="240"/>
      <c r="TOM68" s="240"/>
      <c r="TON68" s="240"/>
      <c r="TOO68" s="240"/>
      <c r="TOP68" s="240"/>
      <c r="TOQ68" s="240"/>
      <c r="TOR68" s="240"/>
      <c r="TOS68" s="240"/>
      <c r="TOT68" s="240"/>
      <c r="TOU68" s="240"/>
      <c r="TOV68" s="240"/>
      <c r="TOW68" s="240"/>
      <c r="TOX68" s="240"/>
      <c r="TOY68" s="240"/>
      <c r="TOZ68" s="240"/>
      <c r="TPA68" s="240"/>
      <c r="TPB68" s="240"/>
      <c r="TPC68" s="240"/>
      <c r="TPD68" s="240"/>
      <c r="TPE68" s="240"/>
      <c r="TPF68" s="240"/>
      <c r="TPG68" s="240"/>
      <c r="TPH68" s="240"/>
      <c r="TPI68" s="240"/>
      <c r="TPJ68" s="240"/>
      <c r="TPK68" s="240"/>
      <c r="TPL68" s="240"/>
      <c r="TPM68" s="240"/>
      <c r="TPN68" s="240"/>
      <c r="TPO68" s="240"/>
      <c r="TPP68" s="240"/>
      <c r="TPQ68" s="240"/>
      <c r="TPR68" s="240"/>
      <c r="TPS68" s="240"/>
      <c r="TPT68" s="240"/>
      <c r="TPU68" s="240"/>
      <c r="TPV68" s="240"/>
      <c r="TPW68" s="240"/>
      <c r="TPX68" s="240"/>
      <c r="TPY68" s="240"/>
      <c r="TPZ68" s="240"/>
      <c r="TQA68" s="240"/>
      <c r="TQB68" s="240"/>
      <c r="TQC68" s="240"/>
      <c r="TQD68" s="240"/>
      <c r="TQE68" s="240"/>
      <c r="TQF68" s="240"/>
      <c r="TQG68" s="240"/>
      <c r="TQH68" s="240"/>
      <c r="TQI68" s="240"/>
      <c r="TQJ68" s="240"/>
      <c r="TQK68" s="240"/>
      <c r="TQL68" s="240"/>
      <c r="TQM68" s="240"/>
      <c r="TQN68" s="240"/>
      <c r="TQO68" s="240"/>
      <c r="TQP68" s="240"/>
      <c r="TQQ68" s="240"/>
      <c r="TQR68" s="240"/>
      <c r="TQS68" s="240"/>
      <c r="TQT68" s="240"/>
      <c r="TQU68" s="240"/>
      <c r="TQV68" s="240"/>
      <c r="TQW68" s="240"/>
      <c r="TQX68" s="240"/>
      <c r="TQY68" s="240"/>
      <c r="TQZ68" s="240"/>
      <c r="TRA68" s="240"/>
      <c r="TRB68" s="240"/>
      <c r="TRC68" s="240"/>
      <c r="TRD68" s="240"/>
      <c r="TRE68" s="240"/>
      <c r="TRF68" s="240"/>
      <c r="TRG68" s="240"/>
      <c r="TRH68" s="240"/>
      <c r="TRI68" s="240"/>
      <c r="TRJ68" s="240"/>
      <c r="TRK68" s="240"/>
      <c r="TRL68" s="240"/>
      <c r="TRM68" s="240"/>
      <c r="TRN68" s="240"/>
      <c r="TRO68" s="240"/>
      <c r="TRP68" s="240"/>
      <c r="TRQ68" s="240"/>
      <c r="TRR68" s="240"/>
      <c r="TRS68" s="240"/>
      <c r="TRT68" s="240"/>
      <c r="TRU68" s="240"/>
      <c r="TRV68" s="240"/>
      <c r="TRW68" s="240"/>
      <c r="TRX68" s="240"/>
      <c r="TRY68" s="240"/>
      <c r="TRZ68" s="240"/>
      <c r="TSA68" s="240"/>
      <c r="TSB68" s="240"/>
      <c r="TSC68" s="240"/>
      <c r="TSD68" s="240"/>
      <c r="TSE68" s="240"/>
      <c r="TSF68" s="240"/>
      <c r="TSG68" s="240"/>
      <c r="TSH68" s="240"/>
      <c r="TSI68" s="240"/>
      <c r="TSJ68" s="240"/>
      <c r="TSK68" s="240"/>
      <c r="TSL68" s="240"/>
      <c r="TSM68" s="240"/>
      <c r="TSN68" s="240"/>
      <c r="TSO68" s="240"/>
      <c r="TSP68" s="240"/>
      <c r="TSQ68" s="240"/>
      <c r="TSR68" s="240"/>
      <c r="TSS68" s="240"/>
      <c r="TST68" s="240"/>
      <c r="TSU68" s="240"/>
      <c r="TSV68" s="240"/>
      <c r="TSW68" s="240"/>
      <c r="TSX68" s="240"/>
      <c r="TSY68" s="240"/>
      <c r="TSZ68" s="240"/>
      <c r="TTA68" s="240"/>
      <c r="TTB68" s="240"/>
      <c r="TTC68" s="240"/>
      <c r="TTD68" s="240"/>
      <c r="TTE68" s="240"/>
      <c r="TTF68" s="240"/>
      <c r="TTG68" s="240"/>
      <c r="TTH68" s="240"/>
      <c r="TTI68" s="240"/>
      <c r="TTJ68" s="240"/>
      <c r="TTK68" s="240"/>
      <c r="TTL68" s="240"/>
      <c r="TTM68" s="240"/>
      <c r="TTN68" s="240"/>
      <c r="TTO68" s="240"/>
      <c r="TTP68" s="240"/>
      <c r="TTQ68" s="240"/>
      <c r="TTR68" s="240"/>
      <c r="TTS68" s="240"/>
      <c r="TTT68" s="240"/>
      <c r="TTU68" s="240"/>
      <c r="TTV68" s="240"/>
      <c r="TTW68" s="240"/>
      <c r="TTX68" s="240"/>
      <c r="TTY68" s="240"/>
      <c r="TTZ68" s="240"/>
      <c r="TUA68" s="240"/>
      <c r="TUB68" s="240"/>
      <c r="TUC68" s="240"/>
      <c r="TUD68" s="240"/>
      <c r="TUE68" s="240"/>
      <c r="TUF68" s="240"/>
      <c r="TUG68" s="240"/>
      <c r="TUH68" s="240"/>
      <c r="TUI68" s="240"/>
      <c r="TUJ68" s="240"/>
      <c r="TUK68" s="240"/>
      <c r="TUL68" s="240"/>
      <c r="TUM68" s="240"/>
      <c r="TUN68" s="240"/>
      <c r="TUO68" s="240"/>
      <c r="TUP68" s="240"/>
      <c r="TUQ68" s="240"/>
      <c r="TUR68" s="240"/>
      <c r="TUS68" s="240"/>
      <c r="TUT68" s="240"/>
      <c r="TUU68" s="240"/>
      <c r="TUV68" s="240"/>
      <c r="TUW68" s="240"/>
      <c r="TUX68" s="240"/>
      <c r="TUY68" s="240"/>
      <c r="TUZ68" s="240"/>
      <c r="TVA68" s="240"/>
      <c r="TVB68" s="240"/>
      <c r="TVC68" s="240"/>
      <c r="TVD68" s="240"/>
      <c r="TVE68" s="240"/>
      <c r="TVF68" s="240"/>
      <c r="TVG68" s="240"/>
      <c r="TVH68" s="240"/>
      <c r="TVI68" s="240"/>
      <c r="TVJ68" s="240"/>
      <c r="TVK68" s="240"/>
      <c r="TVL68" s="240"/>
      <c r="TVM68" s="240"/>
      <c r="TVN68" s="240"/>
      <c r="TVO68" s="240"/>
      <c r="TVP68" s="240"/>
      <c r="TVQ68" s="240"/>
      <c r="TVR68" s="240"/>
      <c r="TVS68" s="240"/>
      <c r="TVT68" s="240"/>
      <c r="TVU68" s="240"/>
      <c r="TVV68" s="240"/>
      <c r="TVW68" s="240"/>
      <c r="TVX68" s="240"/>
      <c r="TVY68" s="240"/>
      <c r="TVZ68" s="240"/>
      <c r="TWA68" s="240"/>
      <c r="TWB68" s="240"/>
      <c r="TWC68" s="240"/>
      <c r="TWD68" s="240"/>
      <c r="TWE68" s="240"/>
      <c r="TWF68" s="240"/>
      <c r="TWG68" s="240"/>
      <c r="TWH68" s="240"/>
      <c r="TWI68" s="240"/>
      <c r="TWJ68" s="240"/>
      <c r="TWK68" s="240"/>
      <c r="TWL68" s="240"/>
      <c r="TWM68" s="240"/>
      <c r="TWN68" s="240"/>
      <c r="TWO68" s="240"/>
      <c r="TWP68" s="240"/>
      <c r="TWQ68" s="240"/>
      <c r="TWR68" s="240"/>
      <c r="TWS68" s="240"/>
      <c r="TWT68" s="240"/>
      <c r="TWU68" s="240"/>
      <c r="TWV68" s="240"/>
      <c r="TWW68" s="240"/>
      <c r="TWX68" s="240"/>
      <c r="TWY68" s="240"/>
      <c r="TWZ68" s="240"/>
      <c r="TXA68" s="240"/>
      <c r="TXB68" s="240"/>
      <c r="TXC68" s="240"/>
      <c r="TXD68" s="240"/>
      <c r="TXE68" s="240"/>
      <c r="TXF68" s="240"/>
      <c r="TXG68" s="240"/>
      <c r="TXH68" s="240"/>
      <c r="TXI68" s="240"/>
      <c r="TXJ68" s="240"/>
      <c r="TXK68" s="240"/>
      <c r="TXL68" s="240"/>
      <c r="TXM68" s="240"/>
      <c r="TXN68" s="240"/>
      <c r="TXO68" s="240"/>
      <c r="TXP68" s="240"/>
      <c r="TXQ68" s="240"/>
      <c r="TXR68" s="240"/>
      <c r="TXS68" s="240"/>
      <c r="TXT68" s="240"/>
      <c r="TXU68" s="240"/>
      <c r="TXV68" s="240"/>
      <c r="TXW68" s="240"/>
      <c r="TXX68" s="240"/>
      <c r="TXY68" s="240"/>
      <c r="TXZ68" s="240"/>
      <c r="TYA68" s="240"/>
      <c r="TYB68" s="240"/>
      <c r="TYC68" s="240"/>
      <c r="TYD68" s="240"/>
      <c r="TYE68" s="240"/>
      <c r="TYF68" s="240"/>
      <c r="TYG68" s="240"/>
      <c r="TYH68" s="240"/>
      <c r="TYI68" s="240"/>
      <c r="TYJ68" s="240"/>
      <c r="TYK68" s="240"/>
      <c r="TYL68" s="240"/>
      <c r="TYM68" s="240"/>
      <c r="TYN68" s="240"/>
      <c r="TYO68" s="240"/>
      <c r="TYP68" s="240"/>
      <c r="TYQ68" s="240"/>
      <c r="TYR68" s="240"/>
      <c r="TYS68" s="240"/>
      <c r="TYT68" s="240"/>
      <c r="TYU68" s="240"/>
      <c r="TYV68" s="240"/>
      <c r="TYW68" s="240"/>
      <c r="TYX68" s="240"/>
      <c r="TYY68" s="240"/>
      <c r="TYZ68" s="240"/>
      <c r="TZA68" s="240"/>
      <c r="TZB68" s="240"/>
      <c r="TZC68" s="240"/>
      <c r="TZD68" s="240"/>
      <c r="TZE68" s="240"/>
      <c r="TZF68" s="240"/>
      <c r="TZG68" s="240"/>
      <c r="TZH68" s="240"/>
      <c r="TZI68" s="240"/>
      <c r="TZJ68" s="240"/>
      <c r="TZK68" s="240"/>
      <c r="TZL68" s="240"/>
      <c r="TZM68" s="240"/>
      <c r="TZN68" s="240"/>
      <c r="TZO68" s="240"/>
      <c r="TZP68" s="240"/>
      <c r="TZQ68" s="240"/>
      <c r="TZR68" s="240"/>
      <c r="TZS68" s="240"/>
      <c r="TZT68" s="240"/>
      <c r="TZU68" s="240"/>
      <c r="TZV68" s="240"/>
      <c r="TZW68" s="240"/>
      <c r="TZX68" s="240"/>
      <c r="TZY68" s="240"/>
      <c r="TZZ68" s="240"/>
      <c r="UAA68" s="240"/>
      <c r="UAB68" s="240"/>
      <c r="UAC68" s="240"/>
      <c r="UAD68" s="240"/>
      <c r="UAE68" s="240"/>
      <c r="UAF68" s="240"/>
      <c r="UAG68" s="240"/>
      <c r="UAH68" s="240"/>
      <c r="UAI68" s="240"/>
      <c r="UAJ68" s="240"/>
      <c r="UAK68" s="240"/>
      <c r="UAL68" s="240"/>
      <c r="UAM68" s="240"/>
      <c r="UAN68" s="240"/>
      <c r="UAO68" s="240"/>
      <c r="UAP68" s="240"/>
      <c r="UAQ68" s="240"/>
      <c r="UAR68" s="240"/>
      <c r="UAS68" s="240"/>
      <c r="UAT68" s="240"/>
      <c r="UAU68" s="240"/>
      <c r="UAV68" s="240"/>
      <c r="UAW68" s="240"/>
      <c r="UAX68" s="240"/>
      <c r="UAY68" s="240"/>
      <c r="UAZ68" s="240"/>
      <c r="UBA68" s="240"/>
      <c r="UBB68" s="240"/>
      <c r="UBC68" s="240"/>
      <c r="UBD68" s="240"/>
      <c r="UBE68" s="240"/>
      <c r="UBF68" s="240"/>
      <c r="UBG68" s="240"/>
      <c r="UBH68" s="240"/>
      <c r="UBI68" s="240"/>
      <c r="UBJ68" s="240"/>
      <c r="UBK68" s="240"/>
      <c r="UBL68" s="240"/>
      <c r="UBM68" s="240"/>
      <c r="UBN68" s="240"/>
      <c r="UBO68" s="240"/>
      <c r="UBP68" s="240"/>
      <c r="UBQ68" s="240"/>
      <c r="UBR68" s="240"/>
      <c r="UBS68" s="240"/>
      <c r="UBT68" s="240"/>
      <c r="UBU68" s="240"/>
      <c r="UBV68" s="240"/>
      <c r="UBW68" s="240"/>
      <c r="UBX68" s="240"/>
      <c r="UBY68" s="240"/>
      <c r="UBZ68" s="240"/>
      <c r="UCA68" s="240"/>
      <c r="UCB68" s="240"/>
      <c r="UCC68" s="240"/>
      <c r="UCD68" s="240"/>
      <c r="UCE68" s="240"/>
      <c r="UCF68" s="240"/>
      <c r="UCG68" s="240"/>
      <c r="UCH68" s="240"/>
      <c r="UCI68" s="240"/>
      <c r="UCJ68" s="240"/>
      <c r="UCK68" s="240"/>
      <c r="UCL68" s="240"/>
      <c r="UCM68" s="240"/>
      <c r="UCN68" s="240"/>
      <c r="UCO68" s="240"/>
      <c r="UCP68" s="240"/>
      <c r="UCQ68" s="240"/>
      <c r="UCR68" s="240"/>
      <c r="UCS68" s="240"/>
      <c r="UCT68" s="240"/>
      <c r="UCU68" s="240"/>
      <c r="UCV68" s="240"/>
      <c r="UCW68" s="240"/>
      <c r="UCX68" s="240"/>
      <c r="UCY68" s="240"/>
      <c r="UCZ68" s="240"/>
      <c r="UDA68" s="240"/>
      <c r="UDB68" s="240"/>
      <c r="UDC68" s="240"/>
      <c r="UDD68" s="240"/>
      <c r="UDE68" s="240"/>
      <c r="UDF68" s="240"/>
      <c r="UDG68" s="240"/>
      <c r="UDH68" s="240"/>
      <c r="UDI68" s="240"/>
      <c r="UDJ68" s="240"/>
      <c r="UDK68" s="240"/>
      <c r="UDL68" s="240"/>
      <c r="UDM68" s="240"/>
      <c r="UDN68" s="240"/>
      <c r="UDO68" s="240"/>
      <c r="UDP68" s="240"/>
      <c r="UDQ68" s="240"/>
      <c r="UDR68" s="240"/>
      <c r="UDS68" s="240"/>
      <c r="UDT68" s="240"/>
      <c r="UDU68" s="240"/>
      <c r="UDV68" s="240"/>
      <c r="UDW68" s="240"/>
      <c r="UDX68" s="240"/>
      <c r="UDY68" s="240"/>
      <c r="UDZ68" s="240"/>
      <c r="UEA68" s="240"/>
      <c r="UEB68" s="240"/>
      <c r="UEC68" s="240"/>
      <c r="UED68" s="240"/>
      <c r="UEE68" s="240"/>
      <c r="UEF68" s="240"/>
      <c r="UEG68" s="240"/>
      <c r="UEH68" s="240"/>
      <c r="UEI68" s="240"/>
      <c r="UEJ68" s="240"/>
      <c r="UEK68" s="240"/>
      <c r="UEL68" s="240"/>
      <c r="UEM68" s="240"/>
      <c r="UEN68" s="240"/>
      <c r="UEO68" s="240"/>
      <c r="UEP68" s="240"/>
      <c r="UEQ68" s="240"/>
      <c r="UER68" s="240"/>
      <c r="UES68" s="240"/>
      <c r="UET68" s="240"/>
      <c r="UEU68" s="240"/>
      <c r="UEV68" s="240"/>
      <c r="UEW68" s="240"/>
      <c r="UEX68" s="240"/>
      <c r="UEY68" s="240"/>
      <c r="UEZ68" s="240"/>
      <c r="UFA68" s="240"/>
      <c r="UFB68" s="240"/>
      <c r="UFC68" s="240"/>
      <c r="UFD68" s="240"/>
      <c r="UFE68" s="240"/>
      <c r="UFF68" s="240"/>
      <c r="UFG68" s="240"/>
      <c r="UFH68" s="240"/>
      <c r="UFI68" s="240"/>
      <c r="UFJ68" s="240"/>
      <c r="UFK68" s="240"/>
      <c r="UFL68" s="240"/>
      <c r="UFM68" s="240"/>
      <c r="UFN68" s="240"/>
      <c r="UFO68" s="240"/>
      <c r="UFP68" s="240"/>
      <c r="UFQ68" s="240"/>
      <c r="UFR68" s="240"/>
      <c r="UFS68" s="240"/>
      <c r="UFT68" s="240"/>
      <c r="UFU68" s="240"/>
      <c r="UFV68" s="240"/>
      <c r="UFW68" s="240"/>
      <c r="UFX68" s="240"/>
      <c r="UFY68" s="240"/>
      <c r="UFZ68" s="240"/>
      <c r="UGA68" s="240"/>
      <c r="UGB68" s="240"/>
      <c r="UGC68" s="240"/>
      <c r="UGD68" s="240"/>
      <c r="UGE68" s="240"/>
      <c r="UGF68" s="240"/>
      <c r="UGG68" s="240"/>
      <c r="UGH68" s="240"/>
      <c r="UGI68" s="240"/>
      <c r="UGJ68" s="240"/>
      <c r="UGK68" s="240"/>
      <c r="UGL68" s="240"/>
      <c r="UGM68" s="240"/>
      <c r="UGN68" s="240"/>
      <c r="UGO68" s="240"/>
      <c r="UGP68" s="240"/>
      <c r="UGQ68" s="240"/>
      <c r="UGR68" s="240"/>
      <c r="UGS68" s="240"/>
      <c r="UGT68" s="240"/>
      <c r="UGU68" s="240"/>
      <c r="UGV68" s="240"/>
      <c r="UGW68" s="240"/>
      <c r="UGX68" s="240"/>
      <c r="UGY68" s="240"/>
      <c r="UGZ68" s="240"/>
      <c r="UHA68" s="240"/>
      <c r="UHB68" s="240"/>
      <c r="UHC68" s="240"/>
      <c r="UHD68" s="240"/>
      <c r="UHE68" s="240"/>
      <c r="UHF68" s="240"/>
      <c r="UHG68" s="240"/>
      <c r="UHH68" s="240"/>
      <c r="UHI68" s="240"/>
      <c r="UHJ68" s="240"/>
      <c r="UHK68" s="240"/>
      <c r="UHL68" s="240"/>
      <c r="UHM68" s="240"/>
      <c r="UHN68" s="240"/>
      <c r="UHO68" s="240"/>
      <c r="UHP68" s="240"/>
      <c r="UHQ68" s="240"/>
      <c r="UHR68" s="240"/>
      <c r="UHS68" s="240"/>
      <c r="UHT68" s="240"/>
      <c r="UHU68" s="240"/>
      <c r="UHV68" s="240"/>
      <c r="UHW68" s="240"/>
      <c r="UHX68" s="240"/>
      <c r="UHY68" s="240"/>
      <c r="UHZ68" s="240"/>
      <c r="UIA68" s="240"/>
      <c r="UIB68" s="240"/>
      <c r="UIC68" s="240"/>
      <c r="UID68" s="240"/>
      <c r="UIE68" s="240"/>
      <c r="UIF68" s="240"/>
      <c r="UIG68" s="240"/>
      <c r="UIH68" s="240"/>
      <c r="UII68" s="240"/>
      <c r="UIJ68" s="240"/>
      <c r="UIK68" s="240"/>
      <c r="UIL68" s="240"/>
      <c r="UIM68" s="240"/>
      <c r="UIN68" s="240"/>
      <c r="UIO68" s="240"/>
      <c r="UIP68" s="240"/>
      <c r="UIQ68" s="240"/>
      <c r="UIR68" s="240"/>
      <c r="UIS68" s="240"/>
      <c r="UIT68" s="240"/>
      <c r="UIU68" s="240"/>
      <c r="UIV68" s="240"/>
      <c r="UIW68" s="240"/>
      <c r="UIX68" s="240"/>
      <c r="UIY68" s="240"/>
      <c r="UIZ68" s="240"/>
      <c r="UJA68" s="240"/>
      <c r="UJB68" s="240"/>
      <c r="UJC68" s="240"/>
      <c r="UJD68" s="240"/>
      <c r="UJE68" s="240"/>
      <c r="UJF68" s="240"/>
      <c r="UJG68" s="240"/>
      <c r="UJH68" s="240"/>
      <c r="UJI68" s="240"/>
      <c r="UJJ68" s="240"/>
      <c r="UJK68" s="240"/>
      <c r="UJL68" s="240"/>
      <c r="UJM68" s="240"/>
      <c r="UJN68" s="240"/>
      <c r="UJO68" s="240"/>
      <c r="UJP68" s="240"/>
      <c r="UJQ68" s="240"/>
      <c r="UJR68" s="240"/>
      <c r="UJS68" s="240"/>
      <c r="UJT68" s="240"/>
      <c r="UJU68" s="240"/>
      <c r="UJV68" s="240"/>
      <c r="UJW68" s="240"/>
      <c r="UJX68" s="240"/>
      <c r="UJY68" s="240"/>
      <c r="UJZ68" s="240"/>
      <c r="UKA68" s="240"/>
      <c r="UKB68" s="240"/>
      <c r="UKC68" s="240"/>
      <c r="UKD68" s="240"/>
      <c r="UKE68" s="240"/>
      <c r="UKF68" s="240"/>
      <c r="UKG68" s="240"/>
      <c r="UKH68" s="240"/>
      <c r="UKI68" s="240"/>
      <c r="UKJ68" s="240"/>
      <c r="UKK68" s="240"/>
      <c r="UKL68" s="240"/>
      <c r="UKM68" s="240"/>
      <c r="UKN68" s="240"/>
      <c r="UKO68" s="240"/>
      <c r="UKP68" s="240"/>
      <c r="UKQ68" s="240"/>
      <c r="UKR68" s="240"/>
      <c r="UKS68" s="240"/>
      <c r="UKT68" s="240"/>
      <c r="UKU68" s="240"/>
      <c r="UKV68" s="240"/>
      <c r="UKW68" s="240"/>
      <c r="UKX68" s="240"/>
      <c r="UKY68" s="240"/>
      <c r="UKZ68" s="240"/>
      <c r="ULA68" s="240"/>
      <c r="ULB68" s="240"/>
      <c r="ULC68" s="240"/>
      <c r="ULD68" s="240"/>
      <c r="ULE68" s="240"/>
      <c r="ULF68" s="240"/>
      <c r="ULG68" s="240"/>
      <c r="ULH68" s="240"/>
      <c r="ULI68" s="240"/>
      <c r="ULJ68" s="240"/>
      <c r="ULK68" s="240"/>
      <c r="ULL68" s="240"/>
      <c r="ULM68" s="240"/>
      <c r="ULN68" s="240"/>
      <c r="ULO68" s="240"/>
      <c r="ULP68" s="240"/>
      <c r="ULQ68" s="240"/>
      <c r="ULR68" s="240"/>
      <c r="ULS68" s="240"/>
      <c r="ULT68" s="240"/>
      <c r="ULU68" s="240"/>
      <c r="ULV68" s="240"/>
      <c r="ULW68" s="240"/>
      <c r="ULX68" s="240"/>
      <c r="ULY68" s="240"/>
      <c r="ULZ68" s="240"/>
      <c r="UMA68" s="240"/>
      <c r="UMB68" s="240"/>
      <c r="UMC68" s="240"/>
      <c r="UMD68" s="240"/>
      <c r="UME68" s="240"/>
      <c r="UMF68" s="240"/>
      <c r="UMG68" s="240"/>
      <c r="UMH68" s="240"/>
      <c r="UMI68" s="240"/>
      <c r="UMJ68" s="240"/>
      <c r="UMK68" s="240"/>
      <c r="UML68" s="240"/>
      <c r="UMM68" s="240"/>
      <c r="UMN68" s="240"/>
      <c r="UMO68" s="240"/>
      <c r="UMP68" s="240"/>
      <c r="UMQ68" s="240"/>
      <c r="UMR68" s="240"/>
      <c r="UMS68" s="240"/>
      <c r="UMT68" s="240"/>
      <c r="UMU68" s="240"/>
      <c r="UMV68" s="240"/>
      <c r="UMW68" s="240"/>
      <c r="UMX68" s="240"/>
      <c r="UMY68" s="240"/>
      <c r="UMZ68" s="240"/>
      <c r="UNA68" s="240"/>
      <c r="UNB68" s="240"/>
      <c r="UNC68" s="240"/>
      <c r="UND68" s="240"/>
      <c r="UNE68" s="240"/>
      <c r="UNF68" s="240"/>
      <c r="UNG68" s="240"/>
      <c r="UNH68" s="240"/>
      <c r="UNI68" s="240"/>
      <c r="UNJ68" s="240"/>
      <c r="UNK68" s="240"/>
      <c r="UNL68" s="240"/>
      <c r="UNM68" s="240"/>
      <c r="UNN68" s="240"/>
      <c r="UNO68" s="240"/>
      <c r="UNP68" s="240"/>
      <c r="UNQ68" s="240"/>
      <c r="UNR68" s="240"/>
      <c r="UNS68" s="240"/>
      <c r="UNT68" s="240"/>
      <c r="UNU68" s="240"/>
      <c r="UNV68" s="240"/>
      <c r="UNW68" s="240"/>
      <c r="UNX68" s="240"/>
      <c r="UNY68" s="240"/>
      <c r="UNZ68" s="240"/>
      <c r="UOA68" s="240"/>
      <c r="UOB68" s="240"/>
      <c r="UOC68" s="240"/>
      <c r="UOD68" s="240"/>
      <c r="UOE68" s="240"/>
      <c r="UOF68" s="240"/>
      <c r="UOG68" s="240"/>
      <c r="UOH68" s="240"/>
      <c r="UOI68" s="240"/>
      <c r="UOJ68" s="240"/>
      <c r="UOK68" s="240"/>
      <c r="UOL68" s="240"/>
      <c r="UOM68" s="240"/>
      <c r="UON68" s="240"/>
      <c r="UOO68" s="240"/>
      <c r="UOP68" s="240"/>
      <c r="UOQ68" s="240"/>
      <c r="UOR68" s="240"/>
      <c r="UOS68" s="240"/>
      <c r="UOT68" s="240"/>
      <c r="UOU68" s="240"/>
      <c r="UOV68" s="240"/>
      <c r="UOW68" s="240"/>
      <c r="UOX68" s="240"/>
      <c r="UOY68" s="240"/>
      <c r="UOZ68" s="240"/>
      <c r="UPA68" s="240"/>
      <c r="UPB68" s="240"/>
      <c r="UPC68" s="240"/>
      <c r="UPD68" s="240"/>
      <c r="UPE68" s="240"/>
      <c r="UPF68" s="240"/>
      <c r="UPG68" s="240"/>
      <c r="UPH68" s="240"/>
      <c r="UPI68" s="240"/>
      <c r="UPJ68" s="240"/>
      <c r="UPK68" s="240"/>
      <c r="UPL68" s="240"/>
      <c r="UPM68" s="240"/>
      <c r="UPN68" s="240"/>
      <c r="UPO68" s="240"/>
      <c r="UPP68" s="240"/>
      <c r="UPQ68" s="240"/>
      <c r="UPR68" s="240"/>
      <c r="UPS68" s="240"/>
      <c r="UPT68" s="240"/>
      <c r="UPU68" s="240"/>
      <c r="UPV68" s="240"/>
      <c r="UPW68" s="240"/>
      <c r="UPX68" s="240"/>
      <c r="UPY68" s="240"/>
      <c r="UPZ68" s="240"/>
      <c r="UQA68" s="240"/>
      <c r="UQB68" s="240"/>
      <c r="UQC68" s="240"/>
      <c r="UQD68" s="240"/>
      <c r="UQE68" s="240"/>
      <c r="UQF68" s="240"/>
      <c r="UQG68" s="240"/>
      <c r="UQH68" s="240"/>
      <c r="UQI68" s="240"/>
      <c r="UQJ68" s="240"/>
      <c r="UQK68" s="240"/>
      <c r="UQL68" s="240"/>
      <c r="UQM68" s="240"/>
      <c r="UQN68" s="240"/>
      <c r="UQO68" s="240"/>
      <c r="UQP68" s="240"/>
      <c r="UQQ68" s="240"/>
      <c r="UQR68" s="240"/>
      <c r="UQS68" s="240"/>
      <c r="UQT68" s="240"/>
      <c r="UQU68" s="240"/>
      <c r="UQV68" s="240"/>
      <c r="UQW68" s="240"/>
      <c r="UQX68" s="240"/>
      <c r="UQY68" s="240"/>
      <c r="UQZ68" s="240"/>
      <c r="URA68" s="240"/>
      <c r="URB68" s="240"/>
      <c r="URC68" s="240"/>
      <c r="URD68" s="240"/>
      <c r="URE68" s="240"/>
      <c r="URF68" s="240"/>
      <c r="URG68" s="240"/>
      <c r="URH68" s="240"/>
      <c r="URI68" s="240"/>
      <c r="URJ68" s="240"/>
      <c r="URK68" s="240"/>
      <c r="URL68" s="240"/>
      <c r="URM68" s="240"/>
      <c r="URN68" s="240"/>
      <c r="URO68" s="240"/>
      <c r="URP68" s="240"/>
      <c r="URQ68" s="240"/>
      <c r="URR68" s="240"/>
      <c r="URS68" s="240"/>
      <c r="URT68" s="240"/>
      <c r="URU68" s="240"/>
      <c r="URV68" s="240"/>
      <c r="URW68" s="240"/>
      <c r="URX68" s="240"/>
      <c r="URY68" s="240"/>
      <c r="URZ68" s="240"/>
      <c r="USA68" s="240"/>
      <c r="USB68" s="240"/>
      <c r="USC68" s="240"/>
      <c r="USD68" s="240"/>
      <c r="USE68" s="240"/>
      <c r="USF68" s="240"/>
      <c r="USG68" s="240"/>
      <c r="USH68" s="240"/>
      <c r="USI68" s="240"/>
      <c r="USJ68" s="240"/>
      <c r="USK68" s="240"/>
      <c r="USL68" s="240"/>
      <c r="USM68" s="240"/>
      <c r="USN68" s="240"/>
      <c r="USO68" s="240"/>
      <c r="USP68" s="240"/>
      <c r="USQ68" s="240"/>
      <c r="USR68" s="240"/>
      <c r="USS68" s="240"/>
      <c r="UST68" s="240"/>
      <c r="USU68" s="240"/>
      <c r="USV68" s="240"/>
      <c r="USW68" s="240"/>
      <c r="USX68" s="240"/>
      <c r="USY68" s="240"/>
      <c r="USZ68" s="240"/>
      <c r="UTA68" s="240"/>
      <c r="UTB68" s="240"/>
      <c r="UTC68" s="240"/>
      <c r="UTD68" s="240"/>
      <c r="UTE68" s="240"/>
      <c r="UTF68" s="240"/>
      <c r="UTG68" s="240"/>
      <c r="UTH68" s="240"/>
      <c r="UTI68" s="240"/>
      <c r="UTJ68" s="240"/>
      <c r="UTK68" s="240"/>
      <c r="UTL68" s="240"/>
      <c r="UTM68" s="240"/>
      <c r="UTN68" s="240"/>
      <c r="UTO68" s="240"/>
      <c r="UTP68" s="240"/>
      <c r="UTQ68" s="240"/>
      <c r="UTR68" s="240"/>
      <c r="UTS68" s="240"/>
      <c r="UTT68" s="240"/>
      <c r="UTU68" s="240"/>
      <c r="UTV68" s="240"/>
      <c r="UTW68" s="240"/>
      <c r="UTX68" s="240"/>
      <c r="UTY68" s="240"/>
      <c r="UTZ68" s="240"/>
      <c r="UUA68" s="240"/>
      <c r="UUB68" s="240"/>
      <c r="UUC68" s="240"/>
      <c r="UUD68" s="240"/>
      <c r="UUE68" s="240"/>
      <c r="UUF68" s="240"/>
      <c r="UUG68" s="240"/>
      <c r="UUH68" s="240"/>
      <c r="UUI68" s="240"/>
      <c r="UUJ68" s="240"/>
      <c r="UUK68" s="240"/>
      <c r="UUL68" s="240"/>
      <c r="UUM68" s="240"/>
      <c r="UUN68" s="240"/>
      <c r="UUO68" s="240"/>
      <c r="UUP68" s="240"/>
      <c r="UUQ68" s="240"/>
      <c r="UUR68" s="240"/>
      <c r="UUS68" s="240"/>
      <c r="UUT68" s="240"/>
      <c r="UUU68" s="240"/>
      <c r="UUV68" s="240"/>
      <c r="UUW68" s="240"/>
      <c r="UUX68" s="240"/>
      <c r="UUY68" s="240"/>
      <c r="UUZ68" s="240"/>
      <c r="UVA68" s="240"/>
      <c r="UVB68" s="240"/>
      <c r="UVC68" s="240"/>
      <c r="UVD68" s="240"/>
      <c r="UVE68" s="240"/>
      <c r="UVF68" s="240"/>
      <c r="UVG68" s="240"/>
      <c r="UVH68" s="240"/>
      <c r="UVI68" s="240"/>
      <c r="UVJ68" s="240"/>
      <c r="UVK68" s="240"/>
      <c r="UVL68" s="240"/>
      <c r="UVM68" s="240"/>
      <c r="UVN68" s="240"/>
      <c r="UVO68" s="240"/>
      <c r="UVP68" s="240"/>
      <c r="UVQ68" s="240"/>
      <c r="UVR68" s="240"/>
      <c r="UVS68" s="240"/>
      <c r="UVT68" s="240"/>
      <c r="UVU68" s="240"/>
      <c r="UVV68" s="240"/>
      <c r="UVW68" s="240"/>
      <c r="UVX68" s="240"/>
      <c r="UVY68" s="240"/>
      <c r="UVZ68" s="240"/>
      <c r="UWA68" s="240"/>
      <c r="UWB68" s="240"/>
      <c r="UWC68" s="240"/>
      <c r="UWD68" s="240"/>
      <c r="UWE68" s="240"/>
      <c r="UWF68" s="240"/>
      <c r="UWG68" s="240"/>
      <c r="UWH68" s="240"/>
      <c r="UWI68" s="240"/>
      <c r="UWJ68" s="240"/>
      <c r="UWK68" s="240"/>
      <c r="UWL68" s="240"/>
      <c r="UWM68" s="240"/>
      <c r="UWN68" s="240"/>
      <c r="UWO68" s="240"/>
      <c r="UWP68" s="240"/>
      <c r="UWQ68" s="240"/>
      <c r="UWR68" s="240"/>
      <c r="UWS68" s="240"/>
      <c r="UWT68" s="240"/>
      <c r="UWU68" s="240"/>
      <c r="UWV68" s="240"/>
      <c r="UWW68" s="240"/>
      <c r="UWX68" s="240"/>
      <c r="UWY68" s="240"/>
      <c r="UWZ68" s="240"/>
      <c r="UXA68" s="240"/>
      <c r="UXB68" s="240"/>
      <c r="UXC68" s="240"/>
      <c r="UXD68" s="240"/>
      <c r="UXE68" s="240"/>
      <c r="UXF68" s="240"/>
      <c r="UXG68" s="240"/>
      <c r="UXH68" s="240"/>
      <c r="UXI68" s="240"/>
      <c r="UXJ68" s="240"/>
      <c r="UXK68" s="240"/>
      <c r="UXL68" s="240"/>
      <c r="UXM68" s="240"/>
      <c r="UXN68" s="240"/>
      <c r="UXO68" s="240"/>
      <c r="UXP68" s="240"/>
      <c r="UXQ68" s="240"/>
      <c r="UXR68" s="240"/>
      <c r="UXS68" s="240"/>
      <c r="UXT68" s="240"/>
      <c r="UXU68" s="240"/>
      <c r="UXV68" s="240"/>
      <c r="UXW68" s="240"/>
      <c r="UXX68" s="240"/>
      <c r="UXY68" s="240"/>
      <c r="UXZ68" s="240"/>
      <c r="UYA68" s="240"/>
      <c r="UYB68" s="240"/>
      <c r="UYC68" s="240"/>
      <c r="UYD68" s="240"/>
      <c r="UYE68" s="240"/>
      <c r="UYF68" s="240"/>
      <c r="UYG68" s="240"/>
      <c r="UYH68" s="240"/>
      <c r="UYI68" s="240"/>
      <c r="UYJ68" s="240"/>
      <c r="UYK68" s="240"/>
      <c r="UYL68" s="240"/>
      <c r="UYM68" s="240"/>
      <c r="UYN68" s="240"/>
      <c r="UYO68" s="240"/>
      <c r="UYP68" s="240"/>
      <c r="UYQ68" s="240"/>
      <c r="UYR68" s="240"/>
      <c r="UYS68" s="240"/>
      <c r="UYT68" s="240"/>
      <c r="UYU68" s="240"/>
      <c r="UYV68" s="240"/>
      <c r="UYW68" s="240"/>
      <c r="UYX68" s="240"/>
      <c r="UYY68" s="240"/>
      <c r="UYZ68" s="240"/>
      <c r="UZA68" s="240"/>
      <c r="UZB68" s="240"/>
      <c r="UZC68" s="240"/>
      <c r="UZD68" s="240"/>
      <c r="UZE68" s="240"/>
      <c r="UZF68" s="240"/>
      <c r="UZG68" s="240"/>
      <c r="UZH68" s="240"/>
      <c r="UZI68" s="240"/>
      <c r="UZJ68" s="240"/>
      <c r="UZK68" s="240"/>
      <c r="UZL68" s="240"/>
      <c r="UZM68" s="240"/>
      <c r="UZN68" s="240"/>
      <c r="UZO68" s="240"/>
      <c r="UZP68" s="240"/>
      <c r="UZQ68" s="240"/>
      <c r="UZR68" s="240"/>
      <c r="UZS68" s="240"/>
      <c r="UZT68" s="240"/>
      <c r="UZU68" s="240"/>
      <c r="UZV68" s="240"/>
      <c r="UZW68" s="240"/>
      <c r="UZX68" s="240"/>
      <c r="UZY68" s="240"/>
      <c r="UZZ68" s="240"/>
      <c r="VAA68" s="240"/>
      <c r="VAB68" s="240"/>
      <c r="VAC68" s="240"/>
      <c r="VAD68" s="240"/>
      <c r="VAE68" s="240"/>
      <c r="VAF68" s="240"/>
      <c r="VAG68" s="240"/>
      <c r="VAH68" s="240"/>
      <c r="VAI68" s="240"/>
      <c r="VAJ68" s="240"/>
      <c r="VAK68" s="240"/>
      <c r="VAL68" s="240"/>
      <c r="VAM68" s="240"/>
      <c r="VAN68" s="240"/>
      <c r="VAO68" s="240"/>
      <c r="VAP68" s="240"/>
      <c r="VAQ68" s="240"/>
      <c r="VAR68" s="240"/>
      <c r="VAS68" s="240"/>
      <c r="VAT68" s="240"/>
      <c r="VAU68" s="240"/>
      <c r="VAV68" s="240"/>
      <c r="VAW68" s="240"/>
      <c r="VAX68" s="240"/>
      <c r="VAY68" s="240"/>
      <c r="VAZ68" s="240"/>
      <c r="VBA68" s="240"/>
      <c r="VBB68" s="240"/>
      <c r="VBC68" s="240"/>
      <c r="VBD68" s="240"/>
      <c r="VBE68" s="240"/>
      <c r="VBF68" s="240"/>
      <c r="VBG68" s="240"/>
      <c r="VBH68" s="240"/>
      <c r="VBI68" s="240"/>
      <c r="VBJ68" s="240"/>
      <c r="VBK68" s="240"/>
      <c r="VBL68" s="240"/>
      <c r="VBM68" s="240"/>
      <c r="VBN68" s="240"/>
      <c r="VBO68" s="240"/>
      <c r="VBP68" s="240"/>
      <c r="VBQ68" s="240"/>
      <c r="VBR68" s="240"/>
      <c r="VBS68" s="240"/>
      <c r="VBT68" s="240"/>
      <c r="VBU68" s="240"/>
      <c r="VBV68" s="240"/>
      <c r="VBW68" s="240"/>
      <c r="VBX68" s="240"/>
      <c r="VBY68" s="240"/>
      <c r="VBZ68" s="240"/>
      <c r="VCA68" s="240"/>
      <c r="VCB68" s="240"/>
      <c r="VCC68" s="240"/>
      <c r="VCD68" s="240"/>
      <c r="VCE68" s="240"/>
      <c r="VCF68" s="240"/>
      <c r="VCG68" s="240"/>
      <c r="VCH68" s="240"/>
      <c r="VCI68" s="240"/>
      <c r="VCJ68" s="240"/>
      <c r="VCK68" s="240"/>
      <c r="VCL68" s="240"/>
      <c r="VCM68" s="240"/>
      <c r="VCN68" s="240"/>
      <c r="VCO68" s="240"/>
      <c r="VCP68" s="240"/>
      <c r="VCQ68" s="240"/>
      <c r="VCR68" s="240"/>
      <c r="VCS68" s="240"/>
      <c r="VCT68" s="240"/>
      <c r="VCU68" s="240"/>
      <c r="VCV68" s="240"/>
      <c r="VCW68" s="240"/>
      <c r="VCX68" s="240"/>
      <c r="VCY68" s="240"/>
      <c r="VCZ68" s="240"/>
      <c r="VDA68" s="240"/>
      <c r="VDB68" s="240"/>
      <c r="VDC68" s="240"/>
      <c r="VDD68" s="240"/>
      <c r="VDE68" s="240"/>
      <c r="VDF68" s="240"/>
      <c r="VDG68" s="240"/>
      <c r="VDH68" s="240"/>
      <c r="VDI68" s="240"/>
      <c r="VDJ68" s="240"/>
      <c r="VDK68" s="240"/>
      <c r="VDL68" s="240"/>
      <c r="VDM68" s="240"/>
      <c r="VDN68" s="240"/>
      <c r="VDO68" s="240"/>
      <c r="VDP68" s="240"/>
      <c r="VDQ68" s="240"/>
      <c r="VDR68" s="240"/>
      <c r="VDS68" s="240"/>
      <c r="VDT68" s="240"/>
      <c r="VDU68" s="240"/>
      <c r="VDV68" s="240"/>
      <c r="VDW68" s="240"/>
      <c r="VDX68" s="240"/>
      <c r="VDY68" s="240"/>
      <c r="VDZ68" s="240"/>
      <c r="VEA68" s="240"/>
      <c r="VEB68" s="240"/>
      <c r="VEC68" s="240"/>
      <c r="VED68" s="240"/>
      <c r="VEE68" s="240"/>
      <c r="VEF68" s="240"/>
      <c r="VEG68" s="240"/>
      <c r="VEH68" s="240"/>
      <c r="VEI68" s="240"/>
      <c r="VEJ68" s="240"/>
      <c r="VEK68" s="240"/>
      <c r="VEL68" s="240"/>
      <c r="VEM68" s="240"/>
      <c r="VEN68" s="240"/>
      <c r="VEO68" s="240"/>
      <c r="VEP68" s="240"/>
      <c r="VEQ68" s="240"/>
      <c r="VER68" s="240"/>
      <c r="VES68" s="240"/>
      <c r="VET68" s="240"/>
      <c r="VEU68" s="240"/>
      <c r="VEV68" s="240"/>
      <c r="VEW68" s="240"/>
      <c r="VEX68" s="240"/>
      <c r="VEY68" s="240"/>
      <c r="VEZ68" s="240"/>
      <c r="VFA68" s="240"/>
      <c r="VFB68" s="240"/>
      <c r="VFC68" s="240"/>
      <c r="VFD68" s="240"/>
      <c r="VFE68" s="240"/>
      <c r="VFF68" s="240"/>
      <c r="VFG68" s="240"/>
      <c r="VFH68" s="240"/>
      <c r="VFI68" s="240"/>
      <c r="VFJ68" s="240"/>
      <c r="VFK68" s="240"/>
      <c r="VFL68" s="240"/>
      <c r="VFM68" s="240"/>
      <c r="VFN68" s="240"/>
      <c r="VFO68" s="240"/>
      <c r="VFP68" s="240"/>
      <c r="VFQ68" s="240"/>
      <c r="VFR68" s="240"/>
      <c r="VFS68" s="240"/>
      <c r="VFT68" s="240"/>
      <c r="VFU68" s="240"/>
      <c r="VFV68" s="240"/>
      <c r="VFW68" s="240"/>
      <c r="VFX68" s="240"/>
      <c r="VFY68" s="240"/>
      <c r="VFZ68" s="240"/>
      <c r="VGA68" s="240"/>
      <c r="VGB68" s="240"/>
      <c r="VGC68" s="240"/>
      <c r="VGD68" s="240"/>
      <c r="VGE68" s="240"/>
      <c r="VGF68" s="240"/>
      <c r="VGG68" s="240"/>
      <c r="VGH68" s="240"/>
      <c r="VGI68" s="240"/>
      <c r="VGJ68" s="240"/>
      <c r="VGK68" s="240"/>
      <c r="VGL68" s="240"/>
      <c r="VGM68" s="240"/>
      <c r="VGN68" s="240"/>
      <c r="VGO68" s="240"/>
      <c r="VGP68" s="240"/>
      <c r="VGQ68" s="240"/>
      <c r="VGR68" s="240"/>
      <c r="VGS68" s="240"/>
      <c r="VGT68" s="240"/>
      <c r="VGU68" s="240"/>
      <c r="VGV68" s="240"/>
      <c r="VGW68" s="240"/>
      <c r="VGX68" s="240"/>
      <c r="VGY68" s="240"/>
      <c r="VGZ68" s="240"/>
      <c r="VHA68" s="240"/>
      <c r="VHB68" s="240"/>
      <c r="VHC68" s="240"/>
      <c r="VHD68" s="240"/>
      <c r="VHE68" s="240"/>
      <c r="VHF68" s="240"/>
      <c r="VHG68" s="240"/>
      <c r="VHH68" s="240"/>
      <c r="VHI68" s="240"/>
      <c r="VHJ68" s="240"/>
      <c r="VHK68" s="240"/>
      <c r="VHL68" s="240"/>
      <c r="VHM68" s="240"/>
      <c r="VHN68" s="240"/>
      <c r="VHO68" s="240"/>
      <c r="VHP68" s="240"/>
      <c r="VHQ68" s="240"/>
      <c r="VHR68" s="240"/>
      <c r="VHS68" s="240"/>
      <c r="VHT68" s="240"/>
      <c r="VHU68" s="240"/>
      <c r="VHV68" s="240"/>
      <c r="VHW68" s="240"/>
      <c r="VHX68" s="240"/>
      <c r="VHY68" s="240"/>
      <c r="VHZ68" s="240"/>
      <c r="VIA68" s="240"/>
      <c r="VIB68" s="240"/>
      <c r="VIC68" s="240"/>
      <c r="VID68" s="240"/>
      <c r="VIE68" s="240"/>
      <c r="VIF68" s="240"/>
      <c r="VIG68" s="240"/>
      <c r="VIH68" s="240"/>
      <c r="VII68" s="240"/>
      <c r="VIJ68" s="240"/>
      <c r="VIK68" s="240"/>
      <c r="VIL68" s="240"/>
      <c r="VIM68" s="240"/>
      <c r="VIN68" s="240"/>
      <c r="VIO68" s="240"/>
      <c r="VIP68" s="240"/>
      <c r="VIQ68" s="240"/>
      <c r="VIR68" s="240"/>
      <c r="VIS68" s="240"/>
      <c r="VIT68" s="240"/>
      <c r="VIU68" s="240"/>
      <c r="VIV68" s="240"/>
      <c r="VIW68" s="240"/>
      <c r="VIX68" s="240"/>
      <c r="VIY68" s="240"/>
      <c r="VIZ68" s="240"/>
      <c r="VJA68" s="240"/>
      <c r="VJB68" s="240"/>
      <c r="VJC68" s="240"/>
      <c r="VJD68" s="240"/>
      <c r="VJE68" s="240"/>
      <c r="VJF68" s="240"/>
      <c r="VJG68" s="240"/>
      <c r="VJH68" s="240"/>
      <c r="VJI68" s="240"/>
      <c r="VJJ68" s="240"/>
      <c r="VJK68" s="240"/>
      <c r="VJL68" s="240"/>
      <c r="VJM68" s="240"/>
      <c r="VJN68" s="240"/>
      <c r="VJO68" s="240"/>
      <c r="VJP68" s="240"/>
      <c r="VJQ68" s="240"/>
      <c r="VJR68" s="240"/>
      <c r="VJS68" s="240"/>
      <c r="VJT68" s="240"/>
      <c r="VJU68" s="240"/>
      <c r="VJV68" s="240"/>
      <c r="VJW68" s="240"/>
      <c r="VJX68" s="240"/>
      <c r="VJY68" s="240"/>
      <c r="VJZ68" s="240"/>
      <c r="VKA68" s="240"/>
      <c r="VKB68" s="240"/>
      <c r="VKC68" s="240"/>
      <c r="VKD68" s="240"/>
      <c r="VKE68" s="240"/>
      <c r="VKF68" s="240"/>
      <c r="VKG68" s="240"/>
      <c r="VKH68" s="240"/>
      <c r="VKI68" s="240"/>
      <c r="VKJ68" s="240"/>
      <c r="VKK68" s="240"/>
      <c r="VKL68" s="240"/>
      <c r="VKM68" s="240"/>
      <c r="VKN68" s="240"/>
      <c r="VKO68" s="240"/>
      <c r="VKP68" s="240"/>
      <c r="VKQ68" s="240"/>
      <c r="VKR68" s="240"/>
      <c r="VKS68" s="240"/>
      <c r="VKT68" s="240"/>
      <c r="VKU68" s="240"/>
      <c r="VKV68" s="240"/>
      <c r="VKW68" s="240"/>
      <c r="VKX68" s="240"/>
      <c r="VKY68" s="240"/>
      <c r="VKZ68" s="240"/>
      <c r="VLA68" s="240"/>
      <c r="VLB68" s="240"/>
      <c r="VLC68" s="240"/>
      <c r="VLD68" s="240"/>
      <c r="VLE68" s="240"/>
      <c r="VLF68" s="240"/>
      <c r="VLG68" s="240"/>
      <c r="VLH68" s="240"/>
      <c r="VLI68" s="240"/>
      <c r="VLJ68" s="240"/>
      <c r="VLK68" s="240"/>
      <c r="VLL68" s="240"/>
      <c r="VLM68" s="240"/>
      <c r="VLN68" s="240"/>
      <c r="VLO68" s="240"/>
      <c r="VLP68" s="240"/>
      <c r="VLQ68" s="240"/>
      <c r="VLR68" s="240"/>
      <c r="VLS68" s="240"/>
      <c r="VLT68" s="240"/>
      <c r="VLU68" s="240"/>
      <c r="VLV68" s="240"/>
      <c r="VLW68" s="240"/>
      <c r="VLX68" s="240"/>
      <c r="VLY68" s="240"/>
      <c r="VLZ68" s="240"/>
      <c r="VMA68" s="240"/>
      <c r="VMB68" s="240"/>
      <c r="VMC68" s="240"/>
      <c r="VMD68" s="240"/>
      <c r="VME68" s="240"/>
      <c r="VMF68" s="240"/>
      <c r="VMG68" s="240"/>
      <c r="VMH68" s="240"/>
      <c r="VMI68" s="240"/>
      <c r="VMJ68" s="240"/>
      <c r="VMK68" s="240"/>
      <c r="VML68" s="240"/>
      <c r="VMM68" s="240"/>
      <c r="VMN68" s="240"/>
      <c r="VMO68" s="240"/>
      <c r="VMP68" s="240"/>
      <c r="VMQ68" s="240"/>
      <c r="VMR68" s="240"/>
      <c r="VMS68" s="240"/>
      <c r="VMT68" s="240"/>
      <c r="VMU68" s="240"/>
      <c r="VMV68" s="240"/>
      <c r="VMW68" s="240"/>
      <c r="VMX68" s="240"/>
      <c r="VMY68" s="240"/>
      <c r="VMZ68" s="240"/>
      <c r="VNA68" s="240"/>
      <c r="VNB68" s="240"/>
      <c r="VNC68" s="240"/>
      <c r="VND68" s="240"/>
      <c r="VNE68" s="240"/>
      <c r="VNF68" s="240"/>
      <c r="VNG68" s="240"/>
      <c r="VNH68" s="240"/>
      <c r="VNI68" s="240"/>
      <c r="VNJ68" s="240"/>
      <c r="VNK68" s="240"/>
      <c r="VNL68" s="240"/>
      <c r="VNM68" s="240"/>
      <c r="VNN68" s="240"/>
      <c r="VNO68" s="240"/>
      <c r="VNP68" s="240"/>
      <c r="VNQ68" s="240"/>
      <c r="VNR68" s="240"/>
      <c r="VNS68" s="240"/>
      <c r="VNT68" s="240"/>
      <c r="VNU68" s="240"/>
      <c r="VNV68" s="240"/>
      <c r="VNW68" s="240"/>
      <c r="VNX68" s="240"/>
      <c r="VNY68" s="240"/>
      <c r="VNZ68" s="240"/>
      <c r="VOA68" s="240"/>
      <c r="VOB68" s="240"/>
      <c r="VOC68" s="240"/>
      <c r="VOD68" s="240"/>
      <c r="VOE68" s="240"/>
      <c r="VOF68" s="240"/>
      <c r="VOG68" s="240"/>
      <c r="VOH68" s="240"/>
      <c r="VOI68" s="240"/>
      <c r="VOJ68" s="240"/>
      <c r="VOK68" s="240"/>
      <c r="VOL68" s="240"/>
      <c r="VOM68" s="240"/>
      <c r="VON68" s="240"/>
      <c r="VOO68" s="240"/>
      <c r="VOP68" s="240"/>
      <c r="VOQ68" s="240"/>
      <c r="VOR68" s="240"/>
      <c r="VOS68" s="240"/>
      <c r="VOT68" s="240"/>
      <c r="VOU68" s="240"/>
      <c r="VOV68" s="240"/>
      <c r="VOW68" s="240"/>
      <c r="VOX68" s="240"/>
      <c r="VOY68" s="240"/>
      <c r="VOZ68" s="240"/>
      <c r="VPA68" s="240"/>
      <c r="VPB68" s="240"/>
      <c r="VPC68" s="240"/>
      <c r="VPD68" s="240"/>
      <c r="VPE68" s="240"/>
      <c r="VPF68" s="240"/>
      <c r="VPG68" s="240"/>
      <c r="VPH68" s="240"/>
      <c r="VPI68" s="240"/>
      <c r="VPJ68" s="240"/>
      <c r="VPK68" s="240"/>
      <c r="VPL68" s="240"/>
      <c r="VPM68" s="240"/>
      <c r="VPN68" s="240"/>
      <c r="VPO68" s="240"/>
      <c r="VPP68" s="240"/>
      <c r="VPQ68" s="240"/>
      <c r="VPR68" s="240"/>
      <c r="VPS68" s="240"/>
      <c r="VPT68" s="240"/>
      <c r="VPU68" s="240"/>
      <c r="VPV68" s="240"/>
      <c r="VPW68" s="240"/>
      <c r="VPX68" s="240"/>
      <c r="VPY68" s="240"/>
      <c r="VPZ68" s="240"/>
      <c r="VQA68" s="240"/>
      <c r="VQB68" s="240"/>
      <c r="VQC68" s="240"/>
      <c r="VQD68" s="240"/>
      <c r="VQE68" s="240"/>
      <c r="VQF68" s="240"/>
      <c r="VQG68" s="240"/>
      <c r="VQH68" s="240"/>
      <c r="VQI68" s="240"/>
      <c r="VQJ68" s="240"/>
      <c r="VQK68" s="240"/>
      <c r="VQL68" s="240"/>
      <c r="VQM68" s="240"/>
      <c r="VQN68" s="240"/>
      <c r="VQO68" s="240"/>
      <c r="VQP68" s="240"/>
      <c r="VQQ68" s="240"/>
      <c r="VQR68" s="240"/>
      <c r="VQS68" s="240"/>
      <c r="VQT68" s="240"/>
      <c r="VQU68" s="240"/>
      <c r="VQV68" s="240"/>
      <c r="VQW68" s="240"/>
      <c r="VQX68" s="240"/>
      <c r="VQY68" s="240"/>
      <c r="VQZ68" s="240"/>
      <c r="VRA68" s="240"/>
      <c r="VRB68" s="240"/>
      <c r="VRC68" s="240"/>
      <c r="VRD68" s="240"/>
      <c r="VRE68" s="240"/>
      <c r="VRF68" s="240"/>
      <c r="VRG68" s="240"/>
      <c r="VRH68" s="240"/>
      <c r="VRI68" s="240"/>
      <c r="VRJ68" s="240"/>
      <c r="VRK68" s="240"/>
      <c r="VRL68" s="240"/>
      <c r="VRM68" s="240"/>
      <c r="VRN68" s="240"/>
      <c r="VRO68" s="240"/>
      <c r="VRP68" s="240"/>
      <c r="VRQ68" s="240"/>
      <c r="VRR68" s="240"/>
      <c r="VRS68" s="240"/>
      <c r="VRT68" s="240"/>
      <c r="VRU68" s="240"/>
      <c r="VRV68" s="240"/>
      <c r="VRW68" s="240"/>
      <c r="VRX68" s="240"/>
      <c r="VRY68" s="240"/>
      <c r="VRZ68" s="240"/>
      <c r="VSA68" s="240"/>
      <c r="VSB68" s="240"/>
      <c r="VSC68" s="240"/>
      <c r="VSD68" s="240"/>
      <c r="VSE68" s="240"/>
      <c r="VSF68" s="240"/>
      <c r="VSG68" s="240"/>
      <c r="VSH68" s="240"/>
      <c r="VSI68" s="240"/>
      <c r="VSJ68" s="240"/>
      <c r="VSK68" s="240"/>
      <c r="VSL68" s="240"/>
      <c r="VSM68" s="240"/>
      <c r="VSN68" s="240"/>
      <c r="VSO68" s="240"/>
      <c r="VSP68" s="240"/>
      <c r="VSQ68" s="240"/>
      <c r="VSR68" s="240"/>
      <c r="VSS68" s="240"/>
      <c r="VST68" s="240"/>
      <c r="VSU68" s="240"/>
      <c r="VSV68" s="240"/>
      <c r="VSW68" s="240"/>
      <c r="VSX68" s="240"/>
      <c r="VSY68" s="240"/>
      <c r="VSZ68" s="240"/>
      <c r="VTA68" s="240"/>
      <c r="VTB68" s="240"/>
      <c r="VTC68" s="240"/>
      <c r="VTD68" s="240"/>
      <c r="VTE68" s="240"/>
      <c r="VTF68" s="240"/>
      <c r="VTG68" s="240"/>
      <c r="VTH68" s="240"/>
      <c r="VTI68" s="240"/>
      <c r="VTJ68" s="240"/>
      <c r="VTK68" s="240"/>
      <c r="VTL68" s="240"/>
      <c r="VTM68" s="240"/>
      <c r="VTN68" s="240"/>
      <c r="VTO68" s="240"/>
      <c r="VTP68" s="240"/>
      <c r="VTQ68" s="240"/>
      <c r="VTR68" s="240"/>
      <c r="VTS68" s="240"/>
      <c r="VTT68" s="240"/>
      <c r="VTU68" s="240"/>
      <c r="VTV68" s="240"/>
      <c r="VTW68" s="240"/>
      <c r="VTX68" s="240"/>
      <c r="VTY68" s="240"/>
      <c r="VTZ68" s="240"/>
      <c r="VUA68" s="240"/>
      <c r="VUB68" s="240"/>
      <c r="VUC68" s="240"/>
      <c r="VUD68" s="240"/>
      <c r="VUE68" s="240"/>
      <c r="VUF68" s="240"/>
      <c r="VUG68" s="240"/>
      <c r="VUH68" s="240"/>
      <c r="VUI68" s="240"/>
      <c r="VUJ68" s="240"/>
      <c r="VUK68" s="240"/>
      <c r="VUL68" s="240"/>
      <c r="VUM68" s="240"/>
      <c r="VUN68" s="240"/>
      <c r="VUO68" s="240"/>
      <c r="VUP68" s="240"/>
      <c r="VUQ68" s="240"/>
      <c r="VUR68" s="240"/>
      <c r="VUS68" s="240"/>
      <c r="VUT68" s="240"/>
      <c r="VUU68" s="240"/>
      <c r="VUV68" s="240"/>
      <c r="VUW68" s="240"/>
      <c r="VUX68" s="240"/>
      <c r="VUY68" s="240"/>
      <c r="VUZ68" s="240"/>
      <c r="VVA68" s="240"/>
      <c r="VVB68" s="240"/>
      <c r="VVC68" s="240"/>
      <c r="VVD68" s="240"/>
      <c r="VVE68" s="240"/>
      <c r="VVF68" s="240"/>
      <c r="VVG68" s="240"/>
      <c r="VVH68" s="240"/>
      <c r="VVI68" s="240"/>
      <c r="VVJ68" s="240"/>
      <c r="VVK68" s="240"/>
      <c r="VVL68" s="240"/>
      <c r="VVM68" s="240"/>
      <c r="VVN68" s="240"/>
      <c r="VVO68" s="240"/>
      <c r="VVP68" s="240"/>
      <c r="VVQ68" s="240"/>
      <c r="VVR68" s="240"/>
      <c r="VVS68" s="240"/>
      <c r="VVT68" s="240"/>
      <c r="VVU68" s="240"/>
      <c r="VVV68" s="240"/>
      <c r="VVW68" s="240"/>
      <c r="VVX68" s="240"/>
      <c r="VVY68" s="240"/>
      <c r="VVZ68" s="240"/>
      <c r="VWA68" s="240"/>
      <c r="VWB68" s="240"/>
      <c r="VWC68" s="240"/>
      <c r="VWD68" s="240"/>
      <c r="VWE68" s="240"/>
      <c r="VWF68" s="240"/>
      <c r="VWG68" s="240"/>
      <c r="VWH68" s="240"/>
      <c r="VWI68" s="240"/>
      <c r="VWJ68" s="240"/>
      <c r="VWK68" s="240"/>
      <c r="VWL68" s="240"/>
      <c r="VWM68" s="240"/>
      <c r="VWN68" s="240"/>
      <c r="VWO68" s="240"/>
      <c r="VWP68" s="240"/>
      <c r="VWQ68" s="240"/>
      <c r="VWR68" s="240"/>
      <c r="VWS68" s="240"/>
      <c r="VWT68" s="240"/>
      <c r="VWU68" s="240"/>
      <c r="VWV68" s="240"/>
      <c r="VWW68" s="240"/>
      <c r="VWX68" s="240"/>
      <c r="VWY68" s="240"/>
      <c r="VWZ68" s="240"/>
      <c r="VXA68" s="240"/>
      <c r="VXB68" s="240"/>
      <c r="VXC68" s="240"/>
      <c r="VXD68" s="240"/>
      <c r="VXE68" s="240"/>
      <c r="VXF68" s="240"/>
      <c r="VXG68" s="240"/>
      <c r="VXH68" s="240"/>
      <c r="VXI68" s="240"/>
      <c r="VXJ68" s="240"/>
      <c r="VXK68" s="240"/>
      <c r="VXL68" s="240"/>
      <c r="VXM68" s="240"/>
      <c r="VXN68" s="240"/>
      <c r="VXO68" s="240"/>
      <c r="VXP68" s="240"/>
      <c r="VXQ68" s="240"/>
      <c r="VXR68" s="240"/>
      <c r="VXS68" s="240"/>
      <c r="VXT68" s="240"/>
      <c r="VXU68" s="240"/>
      <c r="VXV68" s="240"/>
      <c r="VXW68" s="240"/>
      <c r="VXX68" s="240"/>
      <c r="VXY68" s="240"/>
      <c r="VXZ68" s="240"/>
      <c r="VYA68" s="240"/>
      <c r="VYB68" s="240"/>
      <c r="VYC68" s="240"/>
      <c r="VYD68" s="240"/>
      <c r="VYE68" s="240"/>
      <c r="VYF68" s="240"/>
      <c r="VYG68" s="240"/>
      <c r="VYH68" s="240"/>
      <c r="VYI68" s="240"/>
      <c r="VYJ68" s="240"/>
      <c r="VYK68" s="240"/>
      <c r="VYL68" s="240"/>
      <c r="VYM68" s="240"/>
      <c r="VYN68" s="240"/>
      <c r="VYO68" s="240"/>
      <c r="VYP68" s="240"/>
      <c r="VYQ68" s="240"/>
      <c r="VYR68" s="240"/>
      <c r="VYS68" s="240"/>
      <c r="VYT68" s="240"/>
      <c r="VYU68" s="240"/>
      <c r="VYV68" s="240"/>
      <c r="VYW68" s="240"/>
      <c r="VYX68" s="240"/>
      <c r="VYY68" s="240"/>
      <c r="VYZ68" s="240"/>
      <c r="VZA68" s="240"/>
      <c r="VZB68" s="240"/>
      <c r="VZC68" s="240"/>
      <c r="VZD68" s="240"/>
      <c r="VZE68" s="240"/>
      <c r="VZF68" s="240"/>
      <c r="VZG68" s="240"/>
      <c r="VZH68" s="240"/>
      <c r="VZI68" s="240"/>
      <c r="VZJ68" s="240"/>
      <c r="VZK68" s="240"/>
      <c r="VZL68" s="240"/>
      <c r="VZM68" s="240"/>
      <c r="VZN68" s="240"/>
      <c r="VZO68" s="240"/>
      <c r="VZP68" s="240"/>
      <c r="VZQ68" s="240"/>
      <c r="VZR68" s="240"/>
      <c r="VZS68" s="240"/>
      <c r="VZT68" s="240"/>
      <c r="VZU68" s="240"/>
      <c r="VZV68" s="240"/>
      <c r="VZW68" s="240"/>
      <c r="VZX68" s="240"/>
      <c r="VZY68" s="240"/>
      <c r="VZZ68" s="240"/>
      <c r="WAA68" s="240"/>
      <c r="WAB68" s="240"/>
      <c r="WAC68" s="240"/>
      <c r="WAD68" s="240"/>
      <c r="WAE68" s="240"/>
      <c r="WAF68" s="240"/>
      <c r="WAG68" s="240"/>
      <c r="WAH68" s="240"/>
      <c r="WAI68" s="240"/>
      <c r="WAJ68" s="240"/>
      <c r="WAK68" s="240"/>
      <c r="WAL68" s="240"/>
      <c r="WAM68" s="240"/>
      <c r="WAN68" s="240"/>
      <c r="WAO68" s="240"/>
      <c r="WAP68" s="240"/>
      <c r="WAQ68" s="240"/>
      <c r="WAR68" s="240"/>
      <c r="WAS68" s="240"/>
      <c r="WAT68" s="240"/>
      <c r="WAU68" s="240"/>
      <c r="WAV68" s="240"/>
      <c r="WAW68" s="240"/>
      <c r="WAX68" s="240"/>
      <c r="WAY68" s="240"/>
      <c r="WAZ68" s="240"/>
      <c r="WBA68" s="240"/>
      <c r="WBB68" s="240"/>
      <c r="WBC68" s="240"/>
      <c r="WBD68" s="240"/>
      <c r="WBE68" s="240"/>
      <c r="WBF68" s="240"/>
      <c r="WBG68" s="240"/>
      <c r="WBH68" s="240"/>
      <c r="WBI68" s="240"/>
      <c r="WBJ68" s="240"/>
      <c r="WBK68" s="240"/>
      <c r="WBL68" s="240"/>
      <c r="WBM68" s="240"/>
      <c r="WBN68" s="240"/>
      <c r="WBO68" s="240"/>
      <c r="WBP68" s="240"/>
      <c r="WBQ68" s="240"/>
      <c r="WBR68" s="240"/>
      <c r="WBS68" s="240"/>
      <c r="WBT68" s="240"/>
      <c r="WBU68" s="240"/>
      <c r="WBV68" s="240"/>
      <c r="WBW68" s="240"/>
      <c r="WBX68" s="240"/>
      <c r="WBY68" s="240"/>
      <c r="WBZ68" s="240"/>
      <c r="WCA68" s="240"/>
      <c r="WCB68" s="240"/>
      <c r="WCC68" s="240"/>
      <c r="WCD68" s="240"/>
      <c r="WCE68" s="240"/>
      <c r="WCF68" s="240"/>
      <c r="WCG68" s="240"/>
      <c r="WCH68" s="240"/>
      <c r="WCI68" s="240"/>
      <c r="WCJ68" s="240"/>
      <c r="WCK68" s="240"/>
      <c r="WCL68" s="240"/>
      <c r="WCM68" s="240"/>
      <c r="WCN68" s="240"/>
      <c r="WCO68" s="240"/>
      <c r="WCP68" s="240"/>
      <c r="WCQ68" s="240"/>
      <c r="WCR68" s="240"/>
      <c r="WCS68" s="240"/>
      <c r="WCT68" s="240"/>
      <c r="WCU68" s="240"/>
      <c r="WCV68" s="240"/>
      <c r="WCW68" s="240"/>
      <c r="WCX68" s="240"/>
      <c r="WCY68" s="240"/>
      <c r="WCZ68" s="240"/>
      <c r="WDA68" s="240"/>
      <c r="WDB68" s="240"/>
      <c r="WDC68" s="240"/>
      <c r="WDD68" s="240"/>
      <c r="WDE68" s="240"/>
      <c r="WDF68" s="240"/>
      <c r="WDG68" s="240"/>
      <c r="WDH68" s="240"/>
      <c r="WDI68" s="240"/>
      <c r="WDJ68" s="240"/>
      <c r="WDK68" s="240"/>
      <c r="WDL68" s="240"/>
      <c r="WDM68" s="240"/>
      <c r="WDN68" s="240"/>
      <c r="WDO68" s="240"/>
      <c r="WDP68" s="240"/>
      <c r="WDQ68" s="240"/>
      <c r="WDR68" s="240"/>
      <c r="WDS68" s="240"/>
      <c r="WDT68" s="240"/>
      <c r="WDU68" s="240"/>
      <c r="WDV68" s="240"/>
      <c r="WDW68" s="240"/>
      <c r="WDX68" s="240"/>
      <c r="WDY68" s="240"/>
      <c r="WDZ68" s="240"/>
      <c r="WEA68" s="240"/>
      <c r="WEB68" s="240"/>
      <c r="WEC68" s="240"/>
      <c r="WED68" s="240"/>
      <c r="WEE68" s="240"/>
      <c r="WEF68" s="240"/>
      <c r="WEG68" s="240"/>
      <c r="WEH68" s="240"/>
      <c r="WEI68" s="240"/>
      <c r="WEJ68" s="240"/>
      <c r="WEK68" s="240"/>
      <c r="WEL68" s="240"/>
      <c r="WEM68" s="240"/>
      <c r="WEN68" s="240"/>
      <c r="WEO68" s="240"/>
      <c r="WEP68" s="240"/>
      <c r="WEQ68" s="240"/>
      <c r="WER68" s="240"/>
      <c r="WES68" s="240"/>
      <c r="WET68" s="240"/>
      <c r="WEU68" s="240"/>
      <c r="WEV68" s="240"/>
      <c r="WEW68" s="240"/>
      <c r="WEX68" s="240"/>
      <c r="WEY68" s="240"/>
      <c r="WEZ68" s="240"/>
      <c r="WFA68" s="240"/>
      <c r="WFB68" s="240"/>
      <c r="WFC68" s="240"/>
      <c r="WFD68" s="240"/>
      <c r="WFE68" s="240"/>
      <c r="WFF68" s="240"/>
      <c r="WFG68" s="240"/>
      <c r="WFH68" s="240"/>
      <c r="WFI68" s="240"/>
      <c r="WFJ68" s="240"/>
      <c r="WFK68" s="240"/>
      <c r="WFL68" s="240"/>
      <c r="WFM68" s="240"/>
      <c r="WFN68" s="240"/>
      <c r="WFO68" s="240"/>
      <c r="WFP68" s="240"/>
      <c r="WFQ68" s="240"/>
      <c r="WFR68" s="240"/>
      <c r="WFS68" s="240"/>
      <c r="WFT68" s="240"/>
      <c r="WFU68" s="240"/>
      <c r="WFV68" s="240"/>
      <c r="WFW68" s="240"/>
      <c r="WFX68" s="240"/>
      <c r="WFY68" s="240"/>
      <c r="WFZ68" s="240"/>
      <c r="WGA68" s="240"/>
      <c r="WGB68" s="240"/>
      <c r="WGC68" s="240"/>
      <c r="WGD68" s="240"/>
      <c r="WGE68" s="240"/>
      <c r="WGF68" s="240"/>
      <c r="WGG68" s="240"/>
      <c r="WGH68" s="240"/>
      <c r="WGI68" s="240"/>
      <c r="WGJ68" s="240"/>
      <c r="WGK68" s="240"/>
      <c r="WGL68" s="240"/>
      <c r="WGM68" s="240"/>
      <c r="WGN68" s="240"/>
      <c r="WGO68" s="240"/>
      <c r="WGP68" s="240"/>
      <c r="WGQ68" s="240"/>
      <c r="WGR68" s="240"/>
      <c r="WGS68" s="240"/>
      <c r="WGT68" s="240"/>
      <c r="WGU68" s="240"/>
      <c r="WGV68" s="240"/>
      <c r="WGW68" s="240"/>
      <c r="WGX68" s="240"/>
      <c r="WGY68" s="240"/>
      <c r="WGZ68" s="240"/>
      <c r="WHA68" s="240"/>
      <c r="WHB68" s="240"/>
      <c r="WHC68" s="240"/>
      <c r="WHD68" s="240"/>
      <c r="WHE68" s="240"/>
      <c r="WHF68" s="240"/>
      <c r="WHG68" s="240"/>
      <c r="WHH68" s="240"/>
      <c r="WHI68" s="240"/>
      <c r="WHJ68" s="240"/>
      <c r="WHK68" s="240"/>
      <c r="WHL68" s="240"/>
      <c r="WHM68" s="240"/>
      <c r="WHN68" s="240"/>
      <c r="WHO68" s="240"/>
      <c r="WHP68" s="240"/>
      <c r="WHQ68" s="240"/>
      <c r="WHR68" s="240"/>
      <c r="WHS68" s="240"/>
      <c r="WHT68" s="240"/>
      <c r="WHU68" s="240"/>
      <c r="WHV68" s="240"/>
      <c r="WHW68" s="240"/>
      <c r="WHX68" s="240"/>
      <c r="WHY68" s="240"/>
      <c r="WHZ68" s="240"/>
      <c r="WIA68" s="240"/>
      <c r="WIB68" s="240"/>
      <c r="WIC68" s="240"/>
      <c r="WID68" s="240"/>
      <c r="WIE68" s="240"/>
      <c r="WIF68" s="240"/>
      <c r="WIG68" s="240"/>
      <c r="WIH68" s="240"/>
      <c r="WII68" s="240"/>
      <c r="WIJ68" s="240"/>
      <c r="WIK68" s="240"/>
      <c r="WIL68" s="240"/>
      <c r="WIM68" s="240"/>
      <c r="WIN68" s="240"/>
      <c r="WIO68" s="240"/>
      <c r="WIP68" s="240"/>
      <c r="WIQ68" s="240"/>
      <c r="WIR68" s="240"/>
      <c r="WIS68" s="240"/>
      <c r="WIT68" s="240"/>
      <c r="WIU68" s="240"/>
      <c r="WIV68" s="240"/>
      <c r="WIW68" s="240"/>
      <c r="WIX68" s="240"/>
      <c r="WIY68" s="240"/>
      <c r="WIZ68" s="240"/>
      <c r="WJA68" s="240"/>
      <c r="WJB68" s="240"/>
      <c r="WJC68" s="240"/>
      <c r="WJD68" s="240"/>
      <c r="WJE68" s="240"/>
      <c r="WJF68" s="240"/>
      <c r="WJG68" s="240"/>
      <c r="WJH68" s="240"/>
      <c r="WJI68" s="240"/>
      <c r="WJJ68" s="240"/>
      <c r="WJK68" s="240"/>
      <c r="WJL68" s="240"/>
      <c r="WJM68" s="240"/>
      <c r="WJN68" s="240"/>
      <c r="WJO68" s="240"/>
      <c r="WJP68" s="240"/>
      <c r="WJQ68" s="240"/>
      <c r="WJR68" s="240"/>
      <c r="WJS68" s="240"/>
      <c r="WJT68" s="240"/>
      <c r="WJU68" s="240"/>
      <c r="WJV68" s="240"/>
      <c r="WJW68" s="240"/>
      <c r="WJX68" s="240"/>
      <c r="WJY68" s="240"/>
      <c r="WJZ68" s="240"/>
      <c r="WKA68" s="240"/>
      <c r="WKB68" s="240"/>
      <c r="WKC68" s="240"/>
      <c r="WKD68" s="240"/>
      <c r="WKE68" s="240"/>
      <c r="WKF68" s="240"/>
      <c r="WKG68" s="240"/>
      <c r="WKH68" s="240"/>
      <c r="WKI68" s="240"/>
      <c r="WKJ68" s="240"/>
      <c r="WKK68" s="240"/>
      <c r="WKL68" s="240"/>
      <c r="WKM68" s="240"/>
      <c r="WKN68" s="240"/>
      <c r="WKO68" s="240"/>
      <c r="WKP68" s="240"/>
      <c r="WKQ68" s="240"/>
      <c r="WKR68" s="240"/>
      <c r="WKS68" s="240"/>
      <c r="WKT68" s="240"/>
      <c r="WKU68" s="240"/>
      <c r="WKV68" s="240"/>
      <c r="WKW68" s="240"/>
      <c r="WKX68" s="240"/>
      <c r="WKY68" s="240"/>
      <c r="WKZ68" s="240"/>
      <c r="WLA68" s="240"/>
      <c r="WLB68" s="240"/>
      <c r="WLC68" s="240"/>
      <c r="WLD68" s="240"/>
      <c r="WLE68" s="240"/>
      <c r="WLF68" s="240"/>
      <c r="WLG68" s="240"/>
      <c r="WLH68" s="240"/>
      <c r="WLI68" s="240"/>
      <c r="WLJ68" s="240"/>
      <c r="WLK68" s="240"/>
      <c r="WLL68" s="240"/>
      <c r="WLM68" s="240"/>
      <c r="WLN68" s="240"/>
      <c r="WLO68" s="240"/>
      <c r="WLP68" s="240"/>
      <c r="WLQ68" s="240"/>
      <c r="WLR68" s="240"/>
      <c r="WLS68" s="240"/>
      <c r="WLT68" s="240"/>
      <c r="WLU68" s="240"/>
      <c r="WLV68" s="240"/>
      <c r="WLW68" s="240"/>
      <c r="WLX68" s="240"/>
      <c r="WLY68" s="240"/>
      <c r="WLZ68" s="240"/>
      <c r="WMA68" s="240"/>
      <c r="WMB68" s="240"/>
      <c r="WMC68" s="240"/>
      <c r="WMD68" s="240"/>
      <c r="WME68" s="240"/>
      <c r="WMF68" s="240"/>
      <c r="WMG68" s="240"/>
      <c r="WMH68" s="240"/>
      <c r="WMI68" s="240"/>
      <c r="WMJ68" s="240"/>
      <c r="WMK68" s="240"/>
      <c r="WML68" s="240"/>
      <c r="WMM68" s="240"/>
      <c r="WMN68" s="240"/>
      <c r="WMO68" s="240"/>
      <c r="WMP68" s="240"/>
      <c r="WMQ68" s="240"/>
      <c r="WMR68" s="240"/>
      <c r="WMS68" s="240"/>
      <c r="WMT68" s="240"/>
      <c r="WMU68" s="240"/>
      <c r="WMV68" s="240"/>
      <c r="WMW68" s="240"/>
      <c r="WMX68" s="240"/>
      <c r="WMY68" s="240"/>
      <c r="WMZ68" s="240"/>
      <c r="WNA68" s="240"/>
      <c r="WNB68" s="240"/>
      <c r="WNC68" s="240"/>
      <c r="WND68" s="240"/>
      <c r="WNE68" s="240"/>
      <c r="WNF68" s="240"/>
      <c r="WNG68" s="240"/>
      <c r="WNH68" s="240"/>
      <c r="WNI68" s="240"/>
      <c r="WNJ68" s="240"/>
      <c r="WNK68" s="240"/>
      <c r="WNL68" s="240"/>
      <c r="WNM68" s="240"/>
      <c r="WNN68" s="240"/>
      <c r="WNO68" s="240"/>
      <c r="WNP68" s="240"/>
      <c r="WNQ68" s="240"/>
      <c r="WNR68" s="240"/>
      <c r="WNS68" s="240"/>
      <c r="WNT68" s="240"/>
      <c r="WNU68" s="240"/>
      <c r="WNV68" s="240"/>
      <c r="WNW68" s="240"/>
      <c r="WNX68" s="240"/>
      <c r="WNY68" s="240"/>
      <c r="WNZ68" s="240"/>
      <c r="WOA68" s="240"/>
      <c r="WOB68" s="240"/>
      <c r="WOC68" s="240"/>
      <c r="WOD68" s="240"/>
      <c r="WOE68" s="240"/>
      <c r="WOF68" s="240"/>
      <c r="WOG68" s="240"/>
      <c r="WOH68" s="240"/>
      <c r="WOI68" s="240"/>
      <c r="WOJ68" s="240"/>
      <c r="WOK68" s="240"/>
      <c r="WOL68" s="240"/>
      <c r="WOM68" s="240"/>
      <c r="WON68" s="240"/>
      <c r="WOO68" s="240"/>
      <c r="WOP68" s="240"/>
      <c r="WOQ68" s="240"/>
      <c r="WOR68" s="240"/>
      <c r="WOS68" s="240"/>
      <c r="WOT68" s="240"/>
      <c r="WOU68" s="240"/>
      <c r="WOV68" s="240"/>
      <c r="WOW68" s="240"/>
      <c r="WOX68" s="240"/>
      <c r="WOY68" s="240"/>
      <c r="WOZ68" s="240"/>
      <c r="WPA68" s="240"/>
      <c r="WPB68" s="240"/>
      <c r="WPC68" s="240"/>
      <c r="WPD68" s="240"/>
      <c r="WPE68" s="240"/>
      <c r="WPF68" s="240"/>
      <c r="WPG68" s="240"/>
      <c r="WPH68" s="240"/>
      <c r="WPI68" s="240"/>
      <c r="WPJ68" s="240"/>
      <c r="WPK68" s="240"/>
      <c r="WPL68" s="240"/>
      <c r="WPM68" s="240"/>
      <c r="WPN68" s="240"/>
      <c r="WPO68" s="240"/>
      <c r="WPP68" s="240"/>
      <c r="WPQ68" s="240"/>
      <c r="WPR68" s="240"/>
      <c r="WPS68" s="240"/>
      <c r="WPT68" s="240"/>
      <c r="WPU68" s="240"/>
      <c r="WPV68" s="240"/>
      <c r="WPW68" s="240"/>
      <c r="WPX68" s="240"/>
      <c r="WPY68" s="240"/>
      <c r="WPZ68" s="240"/>
      <c r="WQA68" s="240"/>
      <c r="WQB68" s="240"/>
      <c r="WQC68" s="240"/>
      <c r="WQD68" s="240"/>
      <c r="WQE68" s="240"/>
      <c r="WQF68" s="240"/>
      <c r="WQG68" s="240"/>
      <c r="WQH68" s="240"/>
      <c r="WQI68" s="240"/>
      <c r="WQJ68" s="240"/>
      <c r="WQK68" s="240"/>
      <c r="WQL68" s="240"/>
      <c r="WQM68" s="240"/>
      <c r="WQN68" s="240"/>
      <c r="WQO68" s="240"/>
      <c r="WQP68" s="240"/>
      <c r="WQQ68" s="240"/>
      <c r="WQR68" s="240"/>
      <c r="WQS68" s="240"/>
      <c r="WQT68" s="240"/>
      <c r="WQU68" s="240"/>
      <c r="WQV68" s="240"/>
      <c r="WQW68" s="240"/>
      <c r="WQX68" s="240"/>
      <c r="WQY68" s="240"/>
      <c r="WQZ68" s="240"/>
      <c r="WRA68" s="240"/>
      <c r="WRB68" s="240"/>
      <c r="WRC68" s="240"/>
      <c r="WRD68" s="240"/>
      <c r="WRE68" s="240"/>
      <c r="WRF68" s="240"/>
      <c r="WRG68" s="240"/>
      <c r="WRH68" s="240"/>
      <c r="WRI68" s="240"/>
      <c r="WRJ68" s="240"/>
      <c r="WRK68" s="240"/>
      <c r="WRL68" s="240"/>
      <c r="WRM68" s="240"/>
      <c r="WRN68" s="240"/>
      <c r="WRO68" s="240"/>
      <c r="WRP68" s="240"/>
      <c r="WRQ68" s="240"/>
      <c r="WRR68" s="240"/>
      <c r="WRS68" s="240"/>
      <c r="WRT68" s="240"/>
      <c r="WRU68" s="240"/>
      <c r="WRV68" s="240"/>
      <c r="WRW68" s="240"/>
      <c r="WRX68" s="240"/>
      <c r="WRY68" s="240"/>
      <c r="WRZ68" s="240"/>
      <c r="WSA68" s="240"/>
      <c r="WSB68" s="240"/>
      <c r="WSC68" s="240"/>
      <c r="WSD68" s="240"/>
      <c r="WSE68" s="240"/>
      <c r="WSF68" s="240"/>
      <c r="WSG68" s="240"/>
      <c r="WSH68" s="240"/>
      <c r="WSI68" s="240"/>
      <c r="WSJ68" s="240"/>
      <c r="WSK68" s="240"/>
      <c r="WSL68" s="240"/>
      <c r="WSM68" s="240"/>
      <c r="WSN68" s="240"/>
      <c r="WSO68" s="240"/>
      <c r="WSP68" s="240"/>
      <c r="WSQ68" s="240"/>
      <c r="WSR68" s="240"/>
      <c r="WSS68" s="240"/>
      <c r="WST68" s="240"/>
      <c r="WSU68" s="240"/>
      <c r="WSV68" s="240"/>
      <c r="WSW68" s="240"/>
      <c r="WSX68" s="240"/>
      <c r="WSY68" s="240"/>
      <c r="WSZ68" s="240"/>
      <c r="WTA68" s="240"/>
      <c r="WTB68" s="240"/>
      <c r="WTC68" s="240"/>
      <c r="WTD68" s="240"/>
      <c r="WTE68" s="240"/>
      <c r="WTF68" s="240"/>
      <c r="WTG68" s="240"/>
      <c r="WTH68" s="240"/>
      <c r="WTI68" s="240"/>
      <c r="WTJ68" s="240"/>
      <c r="WTK68" s="240"/>
      <c r="WTL68" s="240"/>
      <c r="WTM68" s="240"/>
      <c r="WTN68" s="240"/>
      <c r="WTO68" s="240"/>
      <c r="WTP68" s="240"/>
      <c r="WTQ68" s="240"/>
      <c r="WTR68" s="240"/>
      <c r="WTS68" s="240"/>
      <c r="WTT68" s="240"/>
      <c r="WTU68" s="240"/>
      <c r="WTV68" s="240"/>
      <c r="WTW68" s="240"/>
      <c r="WTX68" s="240"/>
      <c r="WTY68" s="240"/>
      <c r="WTZ68" s="240"/>
      <c r="WUA68" s="240"/>
      <c r="WUB68" s="240"/>
      <c r="WUC68" s="240"/>
      <c r="WUD68" s="240"/>
      <c r="WUE68" s="240"/>
      <c r="WUF68" s="240"/>
      <c r="WUG68" s="240"/>
      <c r="WUH68" s="240"/>
      <c r="WUI68" s="240"/>
      <c r="WUJ68" s="240"/>
      <c r="WUK68" s="240"/>
      <c r="WUL68" s="240"/>
      <c r="WUM68" s="240"/>
      <c r="WUN68" s="240"/>
      <c r="WUO68" s="240"/>
      <c r="WUP68" s="240"/>
      <c r="WUQ68" s="240"/>
      <c r="WUR68" s="240"/>
      <c r="WUS68" s="240"/>
      <c r="WUT68" s="240"/>
      <c r="WUU68" s="240"/>
      <c r="WUV68" s="240"/>
      <c r="WUW68" s="240"/>
      <c r="WUX68" s="240"/>
      <c r="WUY68" s="240"/>
      <c r="WUZ68" s="240"/>
      <c r="WVA68" s="240"/>
      <c r="WVB68" s="240"/>
      <c r="WVC68" s="240"/>
      <c r="WVD68" s="240"/>
      <c r="WVE68" s="240"/>
      <c r="WVF68" s="240"/>
      <c r="WVG68" s="240"/>
      <c r="WVH68" s="240"/>
      <c r="WVI68" s="240"/>
      <c r="WVJ68" s="240"/>
      <c r="WVK68" s="240"/>
      <c r="WVL68" s="240"/>
      <c r="WVM68" s="240"/>
      <c r="WVN68" s="240"/>
      <c r="WVO68" s="240"/>
      <c r="WVP68" s="240"/>
      <c r="WVQ68" s="240"/>
      <c r="WVR68" s="240"/>
      <c r="WVS68" s="240"/>
      <c r="WVT68" s="240"/>
      <c r="WVU68" s="240"/>
      <c r="WVV68" s="240"/>
      <c r="WVW68" s="240"/>
      <c r="WVX68" s="240"/>
      <c r="WVY68" s="240"/>
      <c r="WVZ68" s="240"/>
      <c r="WWA68" s="240"/>
      <c r="WWB68" s="240"/>
      <c r="WWC68" s="240"/>
      <c r="WWD68" s="240"/>
      <c r="WWE68" s="240"/>
      <c r="WWF68" s="240"/>
      <c r="WWG68" s="240"/>
      <c r="WWH68" s="240"/>
      <c r="WWI68" s="240"/>
      <c r="WWJ68" s="240"/>
      <c r="WWK68" s="240"/>
      <c r="WWL68" s="240"/>
      <c r="WWM68" s="240"/>
      <c r="WWN68" s="240"/>
      <c r="WWO68" s="240"/>
      <c r="WWP68" s="240"/>
      <c r="WWQ68" s="240"/>
      <c r="WWR68" s="240"/>
      <c r="WWS68" s="240"/>
      <c r="WWT68" s="240"/>
      <c r="WWU68" s="240"/>
      <c r="WWV68" s="240"/>
      <c r="WWW68" s="240"/>
      <c r="WWX68" s="240"/>
      <c r="WWY68" s="240"/>
      <c r="WWZ68" s="240"/>
      <c r="WXA68" s="240"/>
      <c r="WXB68" s="240"/>
      <c r="WXC68" s="240"/>
      <c r="WXD68" s="240"/>
      <c r="WXE68" s="240"/>
      <c r="WXF68" s="240"/>
      <c r="WXG68" s="240"/>
      <c r="WXH68" s="240"/>
      <c r="WXI68" s="240"/>
      <c r="WXJ68" s="240"/>
      <c r="WXK68" s="240"/>
      <c r="WXL68" s="240"/>
      <c r="WXM68" s="240"/>
      <c r="WXN68" s="240"/>
      <c r="WXO68" s="240"/>
      <c r="WXP68" s="240"/>
      <c r="WXQ68" s="240"/>
      <c r="WXR68" s="240"/>
      <c r="WXS68" s="240"/>
      <c r="WXT68" s="240"/>
      <c r="WXU68" s="240"/>
      <c r="WXV68" s="240"/>
      <c r="WXW68" s="240"/>
      <c r="WXX68" s="240"/>
      <c r="WXY68" s="240"/>
      <c r="WXZ68" s="240"/>
      <c r="WYA68" s="240"/>
      <c r="WYB68" s="240"/>
      <c r="WYC68" s="240"/>
      <c r="WYD68" s="240"/>
      <c r="WYE68" s="240"/>
      <c r="WYF68" s="240"/>
      <c r="WYG68" s="240"/>
      <c r="WYH68" s="240"/>
      <c r="WYI68" s="240"/>
      <c r="WYJ68" s="240"/>
      <c r="WYK68" s="240"/>
      <c r="WYL68" s="240"/>
      <c r="WYM68" s="240"/>
      <c r="WYN68" s="240"/>
      <c r="WYO68" s="240"/>
      <c r="WYP68" s="240"/>
      <c r="WYQ68" s="240"/>
      <c r="WYR68" s="240"/>
      <c r="WYS68" s="240"/>
      <c r="WYT68" s="240"/>
      <c r="WYU68" s="240"/>
      <c r="WYV68" s="240"/>
      <c r="WYW68" s="240"/>
      <c r="WYX68" s="240"/>
      <c r="WYY68" s="240"/>
      <c r="WYZ68" s="240"/>
      <c r="WZA68" s="240"/>
      <c r="WZB68" s="240"/>
      <c r="WZC68" s="240"/>
      <c r="WZD68" s="240"/>
      <c r="WZE68" s="240"/>
      <c r="WZF68" s="240"/>
      <c r="WZG68" s="240"/>
      <c r="WZH68" s="240"/>
      <c r="WZI68" s="240"/>
      <c r="WZJ68" s="240"/>
      <c r="WZK68" s="240"/>
      <c r="WZL68" s="240"/>
      <c r="WZM68" s="240"/>
      <c r="WZN68" s="240"/>
      <c r="WZO68" s="240"/>
      <c r="WZP68" s="240"/>
      <c r="WZQ68" s="240"/>
      <c r="WZR68" s="240"/>
      <c r="WZS68" s="240"/>
      <c r="WZT68" s="240"/>
      <c r="WZU68" s="240"/>
      <c r="WZV68" s="240"/>
      <c r="WZW68" s="240"/>
      <c r="WZX68" s="240"/>
      <c r="WZY68" s="240"/>
      <c r="WZZ68" s="240"/>
      <c r="XAA68" s="240"/>
      <c r="XAB68" s="240"/>
      <c r="XAC68" s="240"/>
      <c r="XAD68" s="240"/>
      <c r="XAE68" s="240"/>
      <c r="XAF68" s="240"/>
      <c r="XAG68" s="240"/>
      <c r="XAH68" s="240"/>
      <c r="XAI68" s="240"/>
      <c r="XAJ68" s="240"/>
      <c r="XAK68" s="240"/>
      <c r="XAL68" s="240"/>
      <c r="XAM68" s="240"/>
      <c r="XAN68" s="240"/>
      <c r="XAO68" s="240"/>
      <c r="XAP68" s="240"/>
      <c r="XAQ68" s="240"/>
      <c r="XAR68" s="240"/>
      <c r="XAS68" s="240"/>
      <c r="XAT68" s="240"/>
      <c r="XAU68" s="240"/>
      <c r="XAV68" s="240"/>
      <c r="XAW68" s="240"/>
      <c r="XAX68" s="240"/>
      <c r="XAY68" s="240"/>
      <c r="XAZ68" s="240"/>
      <c r="XBA68" s="240"/>
      <c r="XBB68" s="240"/>
      <c r="XBC68" s="240"/>
      <c r="XBD68" s="240"/>
      <c r="XBE68" s="240"/>
      <c r="XBF68" s="240"/>
      <c r="XBG68" s="240"/>
      <c r="XBH68" s="240"/>
      <c r="XBI68" s="240"/>
      <c r="XBJ68" s="240"/>
      <c r="XBK68" s="240"/>
      <c r="XBL68" s="240"/>
      <c r="XBM68" s="240"/>
      <c r="XBN68" s="240"/>
      <c r="XBO68" s="240"/>
      <c r="XBP68" s="240"/>
      <c r="XBQ68" s="240"/>
      <c r="XBR68" s="240"/>
      <c r="XBS68" s="240"/>
      <c r="XBT68" s="240"/>
      <c r="XBU68" s="240"/>
      <c r="XBV68" s="240"/>
      <c r="XBW68" s="240"/>
      <c r="XBX68" s="240"/>
      <c r="XBY68" s="240"/>
      <c r="XBZ68" s="240"/>
      <c r="XCA68" s="240"/>
      <c r="XCB68" s="240"/>
      <c r="XCC68" s="240"/>
      <c r="XCD68" s="240"/>
      <c r="XCE68" s="240"/>
      <c r="XCF68" s="240"/>
      <c r="XCG68" s="240"/>
      <c r="XCH68" s="240"/>
      <c r="XCI68" s="240"/>
      <c r="XCJ68" s="240"/>
      <c r="XCK68" s="240"/>
      <c r="XCL68" s="240"/>
      <c r="XCM68" s="240"/>
      <c r="XCN68" s="240"/>
      <c r="XCO68" s="240"/>
      <c r="XCP68" s="240"/>
      <c r="XCQ68" s="240"/>
      <c r="XCR68" s="240"/>
      <c r="XCS68" s="240"/>
      <c r="XCT68" s="240"/>
      <c r="XCU68" s="240"/>
      <c r="XCV68" s="240"/>
      <c r="XCW68" s="240"/>
      <c r="XCX68" s="240"/>
      <c r="XCY68" s="240"/>
      <c r="XCZ68" s="240"/>
      <c r="XDA68" s="240"/>
      <c r="XDB68" s="240"/>
      <c r="XDC68" s="240"/>
      <c r="XDD68" s="240"/>
      <c r="XDE68" s="240"/>
      <c r="XDF68" s="240"/>
      <c r="XDG68" s="240"/>
      <c r="XDH68" s="240"/>
      <c r="XDI68" s="240"/>
      <c r="XDJ68" s="240"/>
      <c r="XDK68" s="240"/>
      <c r="XDL68" s="240"/>
      <c r="XDM68" s="240"/>
      <c r="XDN68" s="240"/>
      <c r="XDO68" s="240"/>
      <c r="XDP68" s="240"/>
      <c r="XDQ68" s="240"/>
      <c r="XDR68" s="240"/>
      <c r="XDS68" s="240"/>
      <c r="XDT68" s="240"/>
      <c r="XDU68" s="240"/>
      <c r="XDV68" s="240"/>
      <c r="XDW68" s="240"/>
      <c r="XDX68" s="240"/>
      <c r="XDY68" s="240"/>
      <c r="XDZ68" s="240"/>
      <c r="XEA68" s="240"/>
      <c r="XEB68" s="240"/>
      <c r="XEC68" s="240"/>
      <c r="XED68" s="240"/>
      <c r="XEE68" s="240"/>
      <c r="XEF68" s="240"/>
      <c r="XEG68" s="240"/>
      <c r="XEH68" s="240"/>
      <c r="XEI68" s="240"/>
      <c r="XEJ68" s="240"/>
      <c r="XEK68" s="240"/>
      <c r="XEL68" s="240"/>
      <c r="XEM68" s="240"/>
      <c r="XEN68" s="240"/>
      <c r="XEO68" s="240"/>
      <c r="XEP68" s="240"/>
      <c r="XEQ68" s="240"/>
      <c r="XER68" s="240"/>
      <c r="XES68" s="240"/>
      <c r="XET68" s="240"/>
      <c r="XEU68" s="240"/>
      <c r="XEV68" s="240"/>
      <c r="XEW68" s="240"/>
      <c r="XEX68" s="240"/>
      <c r="XEY68" s="240"/>
      <c r="XEZ68" s="240"/>
      <c r="XFA68" s="240"/>
    </row>
    <row r="69" spans="1:16381" hidden="1">
      <c r="A69" s="199"/>
      <c r="C69" s="199"/>
    </row>
    <row r="70" spans="1:16381" hidden="1">
      <c r="D70" s="223"/>
    </row>
    <row r="71" spans="1:16381" hidden="1">
      <c r="D71" s="223"/>
    </row>
    <row r="72" spans="1:16381" hidden="1">
      <c r="D72" s="223"/>
    </row>
    <row r="73" spans="1:16381" hidden="1">
      <c r="D73" s="223"/>
    </row>
    <row r="74" spans="1:16381" hidden="1">
      <c r="D74" s="223"/>
    </row>
    <row r="75" spans="1:16381" hidden="1">
      <c r="D75" s="223"/>
    </row>
    <row r="76" spans="1:16381" hidden="1">
      <c r="D76" s="223"/>
    </row>
    <row r="77" spans="1:16381" hidden="1">
      <c r="D77" s="223"/>
    </row>
    <row r="78" spans="1:16381" hidden="1">
      <c r="D78" s="223"/>
    </row>
    <row r="79" spans="1:16381" hidden="1">
      <c r="C79" s="199"/>
      <c r="D79" s="223"/>
    </row>
    <row r="80" spans="1:16381" hidden="1">
      <c r="C80" s="199"/>
    </row>
    <row r="81" spans="3:3" hidden="1">
      <c r="C81" s="199"/>
    </row>
    <row r="82" spans="3:3" hidden="1">
      <c r="C82" s="199"/>
    </row>
    <row r="83" spans="3:3" hidden="1">
      <c r="C83" s="199"/>
    </row>
    <row r="84" spans="3:3" hidden="1">
      <c r="C84" s="199"/>
    </row>
    <row r="85" spans="3:3" hidden="1">
      <c r="C85" s="199"/>
    </row>
    <row r="86" spans="3:3" hidden="1">
      <c r="C86" s="199"/>
    </row>
    <row r="87" spans="3:3" hidden="1">
      <c r="C87" s="199"/>
    </row>
    <row r="88" spans="3:3" hidden="1">
      <c r="C88" s="199"/>
    </row>
    <row r="89" spans="3:3" hidden="1">
      <c r="C89" s="199"/>
    </row>
    <row r="90" spans="3:3" hidden="1">
      <c r="C90" s="199"/>
    </row>
    <row r="91" spans="3:3" hidden="1">
      <c r="C91" s="199"/>
    </row>
    <row r="92" spans="3:3" hidden="1">
      <c r="C92" s="199"/>
    </row>
    <row r="93" spans="3:3" hidden="1">
      <c r="C93" s="199"/>
    </row>
    <row r="94" spans="3:3" hidden="1">
      <c r="C94" s="199"/>
    </row>
    <row r="95" spans="3:3" hidden="1">
      <c r="C95" s="199"/>
    </row>
    <row r="96" spans="3:3" hidden="1">
      <c r="C96" s="199"/>
    </row>
    <row r="97" spans="3:3" hidden="1">
      <c r="C97" s="199"/>
    </row>
    <row r="98" spans="3:3" hidden="1">
      <c r="C98" s="199"/>
    </row>
    <row r="99" spans="3:3" hidden="1">
      <c r="C99" s="199"/>
    </row>
    <row r="100" spans="3:3" hidden="1">
      <c r="C100" s="199"/>
    </row>
    <row r="101" spans="3:3" hidden="1">
      <c r="C101" s="199"/>
    </row>
    <row r="102" spans="3:3" hidden="1">
      <c r="C102" s="199"/>
    </row>
    <row r="103" spans="3:3" hidden="1">
      <c r="C103" s="199"/>
    </row>
    <row r="104" spans="3:3" hidden="1">
      <c r="C104" s="199"/>
    </row>
    <row r="105" spans="3:3" hidden="1">
      <c r="C105" s="199"/>
    </row>
    <row r="106" spans="3:3" hidden="1">
      <c r="C106" s="199"/>
    </row>
    <row r="107" spans="3:3" hidden="1">
      <c r="C107" s="199"/>
    </row>
    <row r="108" spans="3:3" hidden="1">
      <c r="C108" s="199"/>
    </row>
    <row r="109" spans="3:3" hidden="1">
      <c r="C109" s="199"/>
    </row>
    <row r="110" spans="3:3" hidden="1">
      <c r="C110" s="199"/>
    </row>
    <row r="111" spans="3:3" hidden="1">
      <c r="C111" s="199"/>
    </row>
    <row r="112" spans="3:3" hidden="1">
      <c r="C112" s="199"/>
    </row>
    <row r="113" spans="3:3" hidden="1">
      <c r="C113" s="199"/>
    </row>
    <row r="114" spans="3:3" hidden="1">
      <c r="C114" s="199"/>
    </row>
    <row r="115" spans="3:3" hidden="1">
      <c r="C115" s="199"/>
    </row>
    <row r="116" spans="3:3" hidden="1">
      <c r="C116" s="199"/>
    </row>
    <row r="117" spans="3:3" hidden="1">
      <c r="C117" s="199"/>
    </row>
    <row r="118" spans="3:3" hidden="1">
      <c r="C118" s="199"/>
    </row>
    <row r="119" spans="3:3" hidden="1">
      <c r="C119" s="199"/>
    </row>
    <row r="120" spans="3:3" hidden="1">
      <c r="C120" s="199"/>
    </row>
    <row r="121" spans="3:3" hidden="1">
      <c r="C121" s="199"/>
    </row>
    <row r="122" spans="3:3" hidden="1">
      <c r="C122" s="199"/>
    </row>
    <row r="123" spans="3:3" hidden="1">
      <c r="C123" s="199"/>
    </row>
    <row r="124" spans="3:3" hidden="1">
      <c r="C124" s="199"/>
    </row>
    <row r="125" spans="3:3" hidden="1">
      <c r="C125" s="199"/>
    </row>
    <row r="126" spans="3:3" hidden="1">
      <c r="C126" s="199"/>
    </row>
    <row r="127" spans="3:3" hidden="1">
      <c r="C127" s="199"/>
    </row>
    <row r="128" spans="3:3" hidden="1">
      <c r="C128" s="199"/>
    </row>
    <row r="129" spans="3:3" hidden="1">
      <c r="C129" s="199"/>
    </row>
    <row r="130" spans="3:3" hidden="1">
      <c r="C130" s="199"/>
    </row>
    <row r="131" spans="3:3" hidden="1">
      <c r="C131" s="199"/>
    </row>
    <row r="132" spans="3:3" hidden="1">
      <c r="C132" s="199"/>
    </row>
    <row r="133" spans="3:3" hidden="1">
      <c r="C133" s="199"/>
    </row>
    <row r="134" spans="3:3" hidden="1">
      <c r="C134" s="199"/>
    </row>
    <row r="135" spans="3:3" hidden="1">
      <c r="C135" s="199"/>
    </row>
    <row r="136" spans="3:3" hidden="1">
      <c r="C136" s="199"/>
    </row>
    <row r="137" spans="3:3" hidden="1">
      <c r="C137" s="199"/>
    </row>
    <row r="138" spans="3:3" hidden="1">
      <c r="C138" s="199"/>
    </row>
    <row r="139" spans="3:3" hidden="1">
      <c r="C139" s="199"/>
    </row>
    <row r="140" spans="3:3" hidden="1">
      <c r="C140" s="199"/>
    </row>
    <row r="141" spans="3:3" hidden="1">
      <c r="C141" s="199"/>
    </row>
    <row r="142" spans="3:3" hidden="1">
      <c r="C142" s="199"/>
    </row>
    <row r="143" spans="3:3" hidden="1">
      <c r="C143" s="199"/>
    </row>
    <row r="144" spans="3:3" hidden="1">
      <c r="C144" s="199"/>
    </row>
    <row r="145" spans="3:3" hidden="1">
      <c r="C145" s="199"/>
    </row>
    <row r="146" spans="3:3" hidden="1">
      <c r="C146" s="199"/>
    </row>
    <row r="147" spans="3:3" hidden="1">
      <c r="C147" s="199"/>
    </row>
    <row r="148" spans="3:3" hidden="1">
      <c r="C148" s="199"/>
    </row>
    <row r="149" spans="3:3" hidden="1">
      <c r="C149" s="199"/>
    </row>
    <row r="150" spans="3:3" hidden="1">
      <c r="C150" s="199"/>
    </row>
    <row r="151" spans="3:3" hidden="1">
      <c r="C151" s="199"/>
    </row>
    <row r="152" spans="3:3" hidden="1">
      <c r="C152" s="199"/>
    </row>
    <row r="153" spans="3:3" hidden="1">
      <c r="C153" s="199"/>
    </row>
    <row r="154" spans="3:3" hidden="1">
      <c r="C154" s="199"/>
    </row>
    <row r="155" spans="3:3" hidden="1">
      <c r="C155" s="199"/>
    </row>
    <row r="156" spans="3:3" hidden="1">
      <c r="C156" s="199"/>
    </row>
    <row r="157" spans="3:3" hidden="1">
      <c r="C157" s="199"/>
    </row>
    <row r="158" spans="3:3" hidden="1">
      <c r="C158" s="199"/>
    </row>
    <row r="159" spans="3:3" hidden="1">
      <c r="C159" s="199"/>
    </row>
    <row r="160" spans="3:3" hidden="1">
      <c r="C160" s="199"/>
    </row>
    <row r="161" spans="3:3" hidden="1">
      <c r="C161" s="199"/>
    </row>
    <row r="162" spans="3:3" hidden="1">
      <c r="C162" s="199"/>
    </row>
    <row r="163" spans="3:3" hidden="1">
      <c r="C163" s="199"/>
    </row>
    <row r="164" spans="3:3" hidden="1">
      <c r="C164" s="199"/>
    </row>
    <row r="165" spans="3:3" hidden="1"/>
    <row r="166" spans="3:3" hidden="1"/>
    <row r="167" spans="3:3" hidden="1"/>
    <row r="168" spans="3:3" hidden="1"/>
    <row r="169" spans="3:3" hidden="1"/>
    <row r="170" spans="3:3" hidden="1"/>
    <row r="171" spans="3:3" hidden="1"/>
    <row r="172" spans="3:3" hidden="1"/>
    <row r="173" spans="3:3" hidden="1"/>
    <row r="174" spans="3:3" hidden="1"/>
    <row r="175" spans="3:3" hidden="1"/>
    <row r="176" spans="3:3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</sheetData>
  <autoFilter ref="A2:C68"/>
  <mergeCells count="2">
    <mergeCell ref="A1:C1"/>
    <mergeCell ref="A68:B68"/>
  </mergeCells>
  <pageMargins left="0.23622047244094491" right="0.23622047244094491" top="0.31496062992125984" bottom="0.19685039370078741" header="0.31496062992125984" footer="0.1574803149606299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8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5" sqref="A5"/>
      <selection pane="bottomRight" activeCell="B27" sqref="B27"/>
    </sheetView>
  </sheetViews>
  <sheetFormatPr defaultColWidth="9.140625" defaultRowHeight="12.75" zeroHeight="1"/>
  <cols>
    <col min="1" max="1" width="6.85546875" style="240" customWidth="1"/>
    <col min="2" max="2" width="60.85546875" style="199" customWidth="1"/>
    <col min="3" max="3" width="10.85546875" style="250" hidden="1" customWidth="1"/>
    <col min="4" max="4" width="12.85546875" style="200" customWidth="1"/>
    <col min="5" max="6" width="14.28515625" style="200" customWidth="1"/>
    <col min="7" max="7" width="17.140625" style="200" customWidth="1"/>
    <col min="8" max="8" width="21.85546875" style="200" customWidth="1"/>
    <col min="9" max="9" width="53.7109375" style="199" customWidth="1"/>
    <col min="10" max="10" width="41.7109375" style="199" customWidth="1"/>
    <col min="11" max="16384" width="9.140625" style="199"/>
  </cols>
  <sheetData>
    <row r="1" spans="1:10" ht="49.5" customHeight="1" thickBot="1">
      <c r="A1" s="376" t="s">
        <v>1001</v>
      </c>
      <c r="B1" s="377"/>
      <c r="C1" s="377"/>
      <c r="D1" s="377"/>
      <c r="E1" s="377"/>
      <c r="F1" s="377"/>
      <c r="G1" s="377"/>
      <c r="H1" s="377"/>
      <c r="I1" s="377"/>
    </row>
    <row r="2" spans="1:10" ht="30" customHeight="1" thickBot="1">
      <c r="A2" s="247" t="s">
        <v>1005</v>
      </c>
      <c r="B2" s="248" t="s">
        <v>850</v>
      </c>
      <c r="C2" s="248" t="s">
        <v>814</v>
      </c>
      <c r="D2" s="248" t="s">
        <v>815</v>
      </c>
      <c r="E2" s="248" t="s">
        <v>816</v>
      </c>
      <c r="F2" s="248" t="s">
        <v>316</v>
      </c>
      <c r="G2" s="248" t="s">
        <v>282</v>
      </c>
      <c r="H2" s="248" t="s">
        <v>251</v>
      </c>
      <c r="I2" s="248" t="s">
        <v>617</v>
      </c>
      <c r="J2" s="248" t="s">
        <v>1017</v>
      </c>
    </row>
    <row r="3" spans="1:10" s="246" customFormat="1" ht="17.25" customHeight="1">
      <c r="A3" s="296" t="s">
        <v>315</v>
      </c>
      <c r="B3" s="299" t="s">
        <v>11</v>
      </c>
      <c r="C3" s="291">
        <f t="shared" ref="C3:H3" si="0">SUM(C4:C18)</f>
        <v>26.491769547325102</v>
      </c>
      <c r="D3" s="297">
        <f t="shared" si="0"/>
        <v>844.77124183006492</v>
      </c>
      <c r="E3" s="297">
        <f t="shared" si="0"/>
        <v>10137.254901960789</v>
      </c>
      <c r="F3" s="297">
        <f t="shared" si="0"/>
        <v>7180.5555555555529</v>
      </c>
      <c r="G3" s="297">
        <f t="shared" si="0"/>
        <v>215416.66666666669</v>
      </c>
      <c r="H3" s="297">
        <f t="shared" si="0"/>
        <v>2585000</v>
      </c>
      <c r="I3" s="297"/>
    </row>
    <row r="4" spans="1:10" ht="13.5" thickBot="1">
      <c r="A4" s="280">
        <v>1</v>
      </c>
      <c r="B4" s="270" t="s">
        <v>13</v>
      </c>
      <c r="C4" s="249">
        <f>F4/270</f>
        <v>23.333333333333332</v>
      </c>
      <c r="D4" s="271">
        <f t="shared" ref="D4:D18" si="1">G4/255</f>
        <v>741.17647058823525</v>
      </c>
      <c r="E4" s="271">
        <f t="shared" ref="E4:E18" si="2">H4/255</f>
        <v>8894.1176470588234</v>
      </c>
      <c r="F4" s="271">
        <f>G4/30</f>
        <v>6300</v>
      </c>
      <c r="G4" s="271">
        <f>H4/12</f>
        <v>189000</v>
      </c>
      <c r="H4" s="271">
        <f>'Salary Budget'!E4</f>
        <v>2268000</v>
      </c>
      <c r="I4" s="270" t="s">
        <v>726</v>
      </c>
    </row>
    <row r="5" spans="1:10" ht="13.5" thickBot="1">
      <c r="A5" s="280">
        <v>2</v>
      </c>
      <c r="B5" s="270" t="s">
        <v>851</v>
      </c>
      <c r="C5" s="249">
        <f t="shared" ref="C5:C18" si="3">F5/270</f>
        <v>0.102880658436214</v>
      </c>
      <c r="D5" s="271">
        <f t="shared" si="1"/>
        <v>3.2679738562091503</v>
      </c>
      <c r="E5" s="271">
        <f t="shared" si="2"/>
        <v>39.215686274509807</v>
      </c>
      <c r="F5" s="271">
        <f t="shared" ref="F5:F15" si="4">G5/30</f>
        <v>27.777777777777779</v>
      </c>
      <c r="G5" s="271">
        <f t="shared" ref="G5:G15" si="5">H5/12</f>
        <v>833.33333333333337</v>
      </c>
      <c r="H5" s="271">
        <v>10000</v>
      </c>
      <c r="I5" s="270" t="s">
        <v>967</v>
      </c>
    </row>
    <row r="6" spans="1:10" ht="13.5" thickBot="1">
      <c r="A6" s="280">
        <v>3</v>
      </c>
      <c r="B6" s="270" t="s">
        <v>802</v>
      </c>
      <c r="C6" s="249">
        <f t="shared" si="3"/>
        <v>0.102880658436214</v>
      </c>
      <c r="D6" s="271">
        <f t="shared" si="1"/>
        <v>3.2679738562091503</v>
      </c>
      <c r="E6" s="271">
        <f t="shared" si="2"/>
        <v>39.215686274509807</v>
      </c>
      <c r="F6" s="271">
        <f t="shared" si="4"/>
        <v>27.777777777777779</v>
      </c>
      <c r="G6" s="271">
        <f t="shared" si="5"/>
        <v>833.33333333333337</v>
      </c>
      <c r="H6" s="271">
        <v>10000</v>
      </c>
      <c r="I6" s="270"/>
    </row>
    <row r="7" spans="1:10" ht="13.5" thickBot="1">
      <c r="A7" s="280">
        <v>4</v>
      </c>
      <c r="B7" s="270" t="s">
        <v>803</v>
      </c>
      <c r="C7" s="249">
        <f t="shared" si="3"/>
        <v>0.102880658436214</v>
      </c>
      <c r="D7" s="271">
        <f t="shared" si="1"/>
        <v>3.2679738562091503</v>
      </c>
      <c r="E7" s="271">
        <f t="shared" si="2"/>
        <v>39.215686274509807</v>
      </c>
      <c r="F7" s="271">
        <f t="shared" si="4"/>
        <v>27.777777777777779</v>
      </c>
      <c r="G7" s="271">
        <f t="shared" si="5"/>
        <v>833.33333333333337</v>
      </c>
      <c r="H7" s="271">
        <v>10000</v>
      </c>
      <c r="I7" s="270"/>
    </row>
    <row r="8" spans="1:10" ht="13.5" thickBot="1">
      <c r="A8" s="280">
        <v>5</v>
      </c>
      <c r="B8" s="270" t="s">
        <v>804</v>
      </c>
      <c r="C8" s="249">
        <f t="shared" si="3"/>
        <v>0.20576131687242799</v>
      </c>
      <c r="D8" s="271">
        <f t="shared" si="1"/>
        <v>6.5359477124183005</v>
      </c>
      <c r="E8" s="271">
        <f t="shared" si="2"/>
        <v>78.431372549019613</v>
      </c>
      <c r="F8" s="271">
        <f t="shared" si="4"/>
        <v>55.555555555555557</v>
      </c>
      <c r="G8" s="271">
        <f t="shared" si="5"/>
        <v>1666.6666666666667</v>
      </c>
      <c r="H8" s="271">
        <v>20000</v>
      </c>
      <c r="I8" s="270"/>
    </row>
    <row r="9" spans="1:10" ht="13.5" thickBot="1">
      <c r="A9" s="280">
        <v>6</v>
      </c>
      <c r="B9" s="270" t="s">
        <v>852</v>
      </c>
      <c r="C9" s="249">
        <f t="shared" si="3"/>
        <v>0.94650205761316875</v>
      </c>
      <c r="D9" s="271">
        <f t="shared" si="1"/>
        <v>30.065359477124183</v>
      </c>
      <c r="E9" s="271">
        <f t="shared" si="2"/>
        <v>360.78431372549022</v>
      </c>
      <c r="F9" s="271">
        <f t="shared" si="4"/>
        <v>255.55555555555557</v>
      </c>
      <c r="G9" s="271">
        <f t="shared" si="5"/>
        <v>7666.666666666667</v>
      </c>
      <c r="H9" s="271">
        <v>92000</v>
      </c>
      <c r="I9" s="270" t="s">
        <v>991</v>
      </c>
    </row>
    <row r="10" spans="1:10" ht="13.5" thickBot="1">
      <c r="A10" s="280">
        <v>7</v>
      </c>
      <c r="B10" s="270" t="s">
        <v>805</v>
      </c>
      <c r="C10" s="249">
        <f t="shared" si="3"/>
        <v>0.61728395061728392</v>
      </c>
      <c r="D10" s="271">
        <f t="shared" si="1"/>
        <v>19.607843137254903</v>
      </c>
      <c r="E10" s="271">
        <f t="shared" si="2"/>
        <v>235.29411764705881</v>
      </c>
      <c r="F10" s="271">
        <f t="shared" si="4"/>
        <v>166.66666666666666</v>
      </c>
      <c r="G10" s="271">
        <f t="shared" si="5"/>
        <v>5000</v>
      </c>
      <c r="H10" s="271">
        <v>60000</v>
      </c>
      <c r="I10" s="270"/>
    </row>
    <row r="11" spans="1:10" ht="13.5" thickBot="1">
      <c r="A11" s="280">
        <v>8</v>
      </c>
      <c r="B11" s="270" t="s">
        <v>853</v>
      </c>
      <c r="C11" s="249">
        <f t="shared" si="3"/>
        <v>0.102880658436214</v>
      </c>
      <c r="D11" s="271">
        <f t="shared" si="1"/>
        <v>3.2679738562091503</v>
      </c>
      <c r="E11" s="271">
        <f t="shared" si="2"/>
        <v>39.215686274509807</v>
      </c>
      <c r="F11" s="271">
        <f t="shared" si="4"/>
        <v>27.777777777777779</v>
      </c>
      <c r="G11" s="271">
        <f t="shared" si="5"/>
        <v>833.33333333333337</v>
      </c>
      <c r="H11" s="271">
        <v>10000</v>
      </c>
      <c r="I11" s="270" t="s">
        <v>955</v>
      </c>
    </row>
    <row r="12" spans="1:10" ht="15" customHeight="1" thickBot="1">
      <c r="A12" s="280">
        <v>9</v>
      </c>
      <c r="B12" s="270" t="s">
        <v>856</v>
      </c>
      <c r="C12" s="249">
        <f t="shared" si="3"/>
        <v>5.1440329218106998E-2</v>
      </c>
      <c r="D12" s="271">
        <f t="shared" si="1"/>
        <v>1.6339869281045751</v>
      </c>
      <c r="E12" s="271">
        <f t="shared" si="2"/>
        <v>19.607843137254903</v>
      </c>
      <c r="F12" s="271">
        <f t="shared" si="4"/>
        <v>13.888888888888889</v>
      </c>
      <c r="G12" s="271">
        <f t="shared" si="5"/>
        <v>416.66666666666669</v>
      </c>
      <c r="H12" s="271">
        <v>5000</v>
      </c>
      <c r="I12" s="270" t="s">
        <v>956</v>
      </c>
    </row>
    <row r="13" spans="1:10" ht="13.5" thickBot="1">
      <c r="A13" s="280">
        <v>10</v>
      </c>
      <c r="B13" s="270" t="s">
        <v>806</v>
      </c>
      <c r="C13" s="249">
        <f t="shared" si="3"/>
        <v>0.102880658436214</v>
      </c>
      <c r="D13" s="271">
        <f t="shared" si="1"/>
        <v>3.2679738562091503</v>
      </c>
      <c r="E13" s="271">
        <f t="shared" si="2"/>
        <v>39.215686274509807</v>
      </c>
      <c r="F13" s="271">
        <f t="shared" si="4"/>
        <v>27.777777777777779</v>
      </c>
      <c r="G13" s="271">
        <f t="shared" si="5"/>
        <v>833.33333333333337</v>
      </c>
      <c r="H13" s="271">
        <v>10000</v>
      </c>
      <c r="I13" s="270" t="s">
        <v>954</v>
      </c>
    </row>
    <row r="14" spans="1:10" ht="13.5" thickBot="1">
      <c r="A14" s="280">
        <v>11</v>
      </c>
      <c r="B14" s="270" t="s">
        <v>957</v>
      </c>
      <c r="C14" s="249">
        <f>F14/270</f>
        <v>0.20576131687242799</v>
      </c>
      <c r="D14" s="271">
        <f t="shared" si="1"/>
        <v>6.5359477124183005</v>
      </c>
      <c r="E14" s="271">
        <f t="shared" si="2"/>
        <v>78.431372549019613</v>
      </c>
      <c r="F14" s="271">
        <f>G14/30</f>
        <v>55.555555555555557</v>
      </c>
      <c r="G14" s="271">
        <f>H14/12</f>
        <v>1666.6666666666667</v>
      </c>
      <c r="H14" s="271">
        <v>20000</v>
      </c>
      <c r="I14" s="270" t="s">
        <v>992</v>
      </c>
    </row>
    <row r="15" spans="1:10" ht="13.5" thickBot="1">
      <c r="A15" s="280">
        <v>12</v>
      </c>
      <c r="B15" s="270" t="s">
        <v>958</v>
      </c>
      <c r="C15" s="249">
        <f t="shared" si="3"/>
        <v>0.102880658436214</v>
      </c>
      <c r="D15" s="271">
        <f t="shared" si="1"/>
        <v>3.2679738562091503</v>
      </c>
      <c r="E15" s="271">
        <f t="shared" si="2"/>
        <v>39.215686274509807</v>
      </c>
      <c r="F15" s="271">
        <f t="shared" si="4"/>
        <v>27.777777777777779</v>
      </c>
      <c r="G15" s="271">
        <f t="shared" si="5"/>
        <v>833.33333333333337</v>
      </c>
      <c r="H15" s="271">
        <v>10000</v>
      </c>
      <c r="I15" s="270"/>
    </row>
    <row r="16" spans="1:10" ht="13.5" thickBot="1">
      <c r="A16" s="280">
        <v>13</v>
      </c>
      <c r="B16" s="270" t="s">
        <v>854</v>
      </c>
      <c r="C16" s="249"/>
      <c r="D16" s="271">
        <f t="shared" si="1"/>
        <v>3.2679738562091503</v>
      </c>
      <c r="E16" s="271">
        <f t="shared" si="2"/>
        <v>39.215686274509807</v>
      </c>
      <c r="F16" s="271">
        <f>G16/30</f>
        <v>27.777777777777779</v>
      </c>
      <c r="G16" s="271">
        <f>H16/12</f>
        <v>833.33333333333337</v>
      </c>
      <c r="H16" s="271">
        <v>10000</v>
      </c>
      <c r="I16" s="270" t="s">
        <v>959</v>
      </c>
    </row>
    <row r="17" spans="1:10" ht="13.5" thickBot="1">
      <c r="A17" s="280">
        <v>14</v>
      </c>
      <c r="B17" s="270" t="s">
        <v>960</v>
      </c>
      <c r="C17" s="249">
        <f t="shared" si="3"/>
        <v>0.30864197530864196</v>
      </c>
      <c r="D17" s="271">
        <f t="shared" si="1"/>
        <v>9.8039215686274517</v>
      </c>
      <c r="E17" s="271">
        <f t="shared" si="2"/>
        <v>117.64705882352941</v>
      </c>
      <c r="F17" s="271">
        <f>G17/30</f>
        <v>83.333333333333329</v>
      </c>
      <c r="G17" s="271">
        <f>H17/12</f>
        <v>2500</v>
      </c>
      <c r="H17" s="271">
        <v>30000</v>
      </c>
      <c r="I17" s="270" t="s">
        <v>968</v>
      </c>
    </row>
    <row r="18" spans="1:10">
      <c r="A18" s="293">
        <v>15</v>
      </c>
      <c r="B18" s="294" t="s">
        <v>961</v>
      </c>
      <c r="C18" s="249">
        <f t="shared" si="3"/>
        <v>0.20576131687242799</v>
      </c>
      <c r="D18" s="295">
        <f t="shared" si="1"/>
        <v>6.5359477124183005</v>
      </c>
      <c r="E18" s="295">
        <f t="shared" si="2"/>
        <v>78.431372549019613</v>
      </c>
      <c r="F18" s="295">
        <f>G18/30</f>
        <v>55.555555555555557</v>
      </c>
      <c r="G18" s="295">
        <f>H18/12</f>
        <v>1666.6666666666667</v>
      </c>
      <c r="H18" s="295">
        <v>20000</v>
      </c>
      <c r="I18" s="294" t="s">
        <v>968</v>
      </c>
    </row>
    <row r="19" spans="1:10" s="246" customFormat="1">
      <c r="A19" s="296" t="s">
        <v>315</v>
      </c>
      <c r="B19" s="299" t="s">
        <v>64</v>
      </c>
      <c r="C19" s="297">
        <f t="shared" ref="C19:H19" si="6">SUM(C20:C33)</f>
        <v>28.569958847736626</v>
      </c>
      <c r="D19" s="297">
        <f t="shared" si="6"/>
        <v>954.90196078431359</v>
      </c>
      <c r="E19" s="297">
        <f t="shared" si="6"/>
        <v>11458.823529411766</v>
      </c>
      <c r="F19" s="297">
        <f t="shared" si="6"/>
        <v>8116.666666666667</v>
      </c>
      <c r="G19" s="297">
        <f t="shared" si="6"/>
        <v>243499.99999999997</v>
      </c>
      <c r="H19" s="297">
        <f t="shared" si="6"/>
        <v>2922000</v>
      </c>
      <c r="I19" s="297"/>
    </row>
    <row r="20" spans="1:10" ht="13.5" thickBot="1">
      <c r="A20" s="280">
        <v>1</v>
      </c>
      <c r="B20" s="270" t="s">
        <v>68</v>
      </c>
      <c r="C20" s="249">
        <f t="shared" ref="C20:C28" si="7">F20/270</f>
        <v>26.172839506172842</v>
      </c>
      <c r="D20" s="271">
        <f t="shared" ref="D20:D33" si="8">G20/255</f>
        <v>831.37254901960785</v>
      </c>
      <c r="E20" s="271">
        <f t="shared" ref="E20:E33" si="9">H20/255</f>
        <v>9976.4705882352937</v>
      </c>
      <c r="F20" s="271">
        <f t="shared" ref="F20:F33" si="10">G20/30</f>
        <v>7066.666666666667</v>
      </c>
      <c r="G20" s="271">
        <f t="shared" ref="G20:G28" si="11">H20/12</f>
        <v>212000</v>
      </c>
      <c r="H20" s="271">
        <f>'Salary Budget'!E5</f>
        <v>2544000</v>
      </c>
      <c r="I20" s="270" t="s">
        <v>726</v>
      </c>
    </row>
    <row r="21" spans="1:10" ht="13.5" thickBot="1">
      <c r="A21" s="280">
        <v>2</v>
      </c>
      <c r="B21" s="270" t="s">
        <v>962</v>
      </c>
      <c r="C21" s="249">
        <f t="shared" si="7"/>
        <v>0.20576131687242799</v>
      </c>
      <c r="D21" s="271">
        <f t="shared" si="8"/>
        <v>6.5359477124183005</v>
      </c>
      <c r="E21" s="271">
        <f t="shared" si="9"/>
        <v>78.431372549019613</v>
      </c>
      <c r="F21" s="271">
        <f t="shared" si="10"/>
        <v>55.555555555555557</v>
      </c>
      <c r="G21" s="271">
        <f t="shared" si="11"/>
        <v>1666.6666666666667</v>
      </c>
      <c r="H21" s="271">
        <v>20000</v>
      </c>
      <c r="I21" s="270"/>
    </row>
    <row r="22" spans="1:10" ht="13.5" thickBot="1">
      <c r="A22" s="280">
        <v>3</v>
      </c>
      <c r="B22" s="270" t="s">
        <v>84</v>
      </c>
      <c r="C22" s="249">
        <f t="shared" si="7"/>
        <v>0.30864197530864196</v>
      </c>
      <c r="D22" s="271">
        <f t="shared" si="8"/>
        <v>9.8039215686274517</v>
      </c>
      <c r="E22" s="271">
        <f t="shared" si="9"/>
        <v>117.64705882352941</v>
      </c>
      <c r="F22" s="271">
        <f t="shared" si="10"/>
        <v>83.333333333333329</v>
      </c>
      <c r="G22" s="271">
        <f t="shared" si="11"/>
        <v>2500</v>
      </c>
      <c r="H22" s="271">
        <v>30000</v>
      </c>
      <c r="I22" s="270"/>
    </row>
    <row r="23" spans="1:10" ht="13.5" thickBot="1">
      <c r="A23" s="280">
        <v>4</v>
      </c>
      <c r="B23" s="270" t="s">
        <v>857</v>
      </c>
      <c r="C23" s="249">
        <f t="shared" si="7"/>
        <v>2.0576131687242798E-2</v>
      </c>
      <c r="D23" s="271">
        <f t="shared" si="8"/>
        <v>0.65359477124183007</v>
      </c>
      <c r="E23" s="271">
        <f t="shared" si="9"/>
        <v>7.8431372549019605</v>
      </c>
      <c r="F23" s="271">
        <f t="shared" si="10"/>
        <v>5.5555555555555554</v>
      </c>
      <c r="G23" s="271">
        <f t="shared" si="11"/>
        <v>166.66666666666666</v>
      </c>
      <c r="H23" s="271">
        <v>2000</v>
      </c>
      <c r="I23" s="270" t="s">
        <v>969</v>
      </c>
    </row>
    <row r="24" spans="1:10" ht="13.5" thickBot="1">
      <c r="A24" s="280">
        <v>5</v>
      </c>
      <c r="B24" s="270" t="s">
        <v>99</v>
      </c>
      <c r="C24" s="249">
        <f t="shared" si="7"/>
        <v>8.2304526748971193E-2</v>
      </c>
      <c r="D24" s="271">
        <f t="shared" si="8"/>
        <v>2.6143790849673203</v>
      </c>
      <c r="E24" s="271">
        <f t="shared" si="9"/>
        <v>31.372549019607842</v>
      </c>
      <c r="F24" s="271">
        <f t="shared" si="10"/>
        <v>22.222222222222221</v>
      </c>
      <c r="G24" s="271">
        <f t="shared" si="11"/>
        <v>666.66666666666663</v>
      </c>
      <c r="H24" s="271">
        <v>8000</v>
      </c>
      <c r="I24" s="270" t="s">
        <v>979</v>
      </c>
    </row>
    <row r="25" spans="1:10" ht="13.5" thickBot="1">
      <c r="A25" s="280">
        <v>6</v>
      </c>
      <c r="B25" s="270" t="s">
        <v>76</v>
      </c>
      <c r="C25" s="249">
        <f t="shared" si="7"/>
        <v>0.102880658436214</v>
      </c>
      <c r="D25" s="271">
        <f t="shared" si="8"/>
        <v>3.2679738562091503</v>
      </c>
      <c r="E25" s="271">
        <f t="shared" si="9"/>
        <v>39.215686274509807</v>
      </c>
      <c r="F25" s="271">
        <f t="shared" si="10"/>
        <v>27.777777777777779</v>
      </c>
      <c r="G25" s="271">
        <f t="shared" si="11"/>
        <v>833.33333333333337</v>
      </c>
      <c r="H25" s="271">
        <v>10000</v>
      </c>
      <c r="I25" s="270"/>
    </row>
    <row r="26" spans="1:10" ht="13.5" thickBot="1">
      <c r="A26" s="280">
        <v>7</v>
      </c>
      <c r="B26" s="270" t="s">
        <v>98</v>
      </c>
      <c r="C26" s="249">
        <f t="shared" si="7"/>
        <v>8.2304526748971193E-2</v>
      </c>
      <c r="D26" s="271">
        <f t="shared" si="8"/>
        <v>2.6143790849673203</v>
      </c>
      <c r="E26" s="271">
        <f t="shared" si="9"/>
        <v>31.372549019607842</v>
      </c>
      <c r="F26" s="271">
        <f t="shared" si="10"/>
        <v>22.222222222222221</v>
      </c>
      <c r="G26" s="271">
        <f t="shared" si="11"/>
        <v>666.66666666666663</v>
      </c>
      <c r="H26" s="271">
        <v>8000</v>
      </c>
      <c r="I26" s="270" t="s">
        <v>970</v>
      </c>
    </row>
    <row r="27" spans="1:10" ht="13.5" thickBot="1">
      <c r="A27" s="280">
        <v>8</v>
      </c>
      <c r="B27" s="270" t="s">
        <v>95</v>
      </c>
      <c r="C27" s="249">
        <f t="shared" si="7"/>
        <v>1.5432098765432098</v>
      </c>
      <c r="D27" s="271">
        <f t="shared" si="8"/>
        <v>49.019607843137258</v>
      </c>
      <c r="E27" s="271">
        <f t="shared" si="9"/>
        <v>588.23529411764707</v>
      </c>
      <c r="F27" s="271">
        <f t="shared" si="10"/>
        <v>416.66666666666669</v>
      </c>
      <c r="G27" s="271">
        <f t="shared" si="11"/>
        <v>12500</v>
      </c>
      <c r="H27" s="271">
        <v>150000</v>
      </c>
      <c r="I27" s="270" t="s">
        <v>980</v>
      </c>
    </row>
    <row r="28" spans="1:10" ht="13.5" thickBot="1">
      <c r="A28" s="280">
        <v>9</v>
      </c>
      <c r="B28" s="270" t="s">
        <v>858</v>
      </c>
      <c r="C28" s="249">
        <f t="shared" si="7"/>
        <v>5.1440329218106998E-2</v>
      </c>
      <c r="D28" s="271">
        <f t="shared" si="8"/>
        <v>1.6339869281045751</v>
      </c>
      <c r="E28" s="271">
        <f t="shared" si="9"/>
        <v>19.607843137254903</v>
      </c>
      <c r="F28" s="271">
        <f t="shared" si="10"/>
        <v>13.888888888888889</v>
      </c>
      <c r="G28" s="271">
        <f t="shared" si="11"/>
        <v>416.66666666666669</v>
      </c>
      <c r="H28" s="271">
        <v>5000</v>
      </c>
      <c r="I28" s="270"/>
    </row>
    <row r="29" spans="1:10" ht="13.5" thickBot="1">
      <c r="A29" s="328">
        <v>10</v>
      </c>
      <c r="B29" s="329" t="s">
        <v>820</v>
      </c>
      <c r="C29" s="330"/>
      <c r="D29" s="331">
        <f t="shared" si="8"/>
        <v>16.339869281045754</v>
      </c>
      <c r="E29" s="331">
        <f t="shared" si="9"/>
        <v>196.07843137254903</v>
      </c>
      <c r="F29" s="331">
        <f t="shared" si="10"/>
        <v>138.88888888888889</v>
      </c>
      <c r="G29" s="331">
        <f>H29/12</f>
        <v>4166.666666666667</v>
      </c>
      <c r="H29" s="331">
        <v>50000</v>
      </c>
      <c r="I29" s="329" t="s">
        <v>971</v>
      </c>
      <c r="J29" s="329" t="s">
        <v>1018</v>
      </c>
    </row>
    <row r="30" spans="1:10" ht="13.5" thickBot="1">
      <c r="A30" s="280">
        <v>11</v>
      </c>
      <c r="B30" s="270" t="s">
        <v>74</v>
      </c>
      <c r="C30" s="249"/>
      <c r="D30" s="271">
        <f t="shared" si="8"/>
        <v>4.9019607843137258</v>
      </c>
      <c r="E30" s="271">
        <f t="shared" si="9"/>
        <v>58.823529411764703</v>
      </c>
      <c r="F30" s="271">
        <f t="shared" si="10"/>
        <v>41.666666666666664</v>
      </c>
      <c r="G30" s="271">
        <f>H30/12</f>
        <v>1250</v>
      </c>
      <c r="H30" s="271">
        <v>15000</v>
      </c>
      <c r="I30" s="270"/>
    </row>
    <row r="31" spans="1:10" ht="13.5" thickBot="1">
      <c r="A31" s="280">
        <v>12</v>
      </c>
      <c r="B31" s="270" t="s">
        <v>76</v>
      </c>
      <c r="C31" s="249"/>
      <c r="D31" s="271">
        <f t="shared" si="8"/>
        <v>3.2679738562091503</v>
      </c>
      <c r="E31" s="271">
        <f t="shared" si="9"/>
        <v>39.215686274509807</v>
      </c>
      <c r="F31" s="271">
        <f t="shared" si="10"/>
        <v>27.777777777777779</v>
      </c>
      <c r="G31" s="271">
        <f>H31/12</f>
        <v>833.33333333333337</v>
      </c>
      <c r="H31" s="271">
        <v>10000</v>
      </c>
      <c r="I31" s="270"/>
    </row>
    <row r="32" spans="1:10" ht="13.5" thickBot="1">
      <c r="A32" s="280">
        <v>13</v>
      </c>
      <c r="B32" s="270" t="s">
        <v>859</v>
      </c>
      <c r="C32" s="249"/>
      <c r="D32" s="271">
        <f t="shared" si="8"/>
        <v>9.8039215686274517</v>
      </c>
      <c r="E32" s="271">
        <f t="shared" si="9"/>
        <v>117.64705882352941</v>
      </c>
      <c r="F32" s="271">
        <f t="shared" si="10"/>
        <v>83.333333333333329</v>
      </c>
      <c r="G32" s="271">
        <f>H32/12</f>
        <v>2500</v>
      </c>
      <c r="H32" s="271">
        <v>30000</v>
      </c>
      <c r="I32" s="270" t="s">
        <v>963</v>
      </c>
    </row>
    <row r="33" spans="1:9" ht="13.5" thickBot="1">
      <c r="A33" s="280">
        <v>14</v>
      </c>
      <c r="B33" s="270" t="s">
        <v>860</v>
      </c>
      <c r="C33" s="249"/>
      <c r="D33" s="271">
        <f t="shared" si="8"/>
        <v>13.071895424836601</v>
      </c>
      <c r="E33" s="271">
        <f t="shared" si="9"/>
        <v>156.86274509803923</v>
      </c>
      <c r="F33" s="271">
        <f t="shared" si="10"/>
        <v>111.11111111111111</v>
      </c>
      <c r="G33" s="271">
        <f>H33/12</f>
        <v>3333.3333333333335</v>
      </c>
      <c r="H33" s="271">
        <v>40000</v>
      </c>
      <c r="I33" s="270"/>
    </row>
    <row r="34" spans="1:9" s="246" customFormat="1">
      <c r="A34" s="296" t="s">
        <v>315</v>
      </c>
      <c r="B34" s="299" t="s">
        <v>108</v>
      </c>
      <c r="C34" s="297">
        <f>SUM(C35:C46)</f>
        <v>1.0658436213991769</v>
      </c>
      <c r="D34" s="297">
        <f>SUM(D35:D48)</f>
        <v>3295.9477124183013</v>
      </c>
      <c r="E34" s="297">
        <f>SUM(E35:E48)</f>
        <v>3833.7254901960778</v>
      </c>
      <c r="F34" s="297">
        <f>SUM(F35:F48)</f>
        <v>2715.5555555555557</v>
      </c>
      <c r="G34" s="297">
        <f>SUM(G35:G48)</f>
        <v>81466.666666666672</v>
      </c>
      <c r="H34" s="297">
        <f>SUM(H35:H48)</f>
        <v>977600</v>
      </c>
      <c r="I34" s="297"/>
    </row>
    <row r="35" spans="1:9" ht="13.5" thickBot="1">
      <c r="A35" s="280">
        <v>1</v>
      </c>
      <c r="B35" s="270" t="s">
        <v>119</v>
      </c>
      <c r="C35" s="249"/>
      <c r="D35" s="271">
        <f>H35/255</f>
        <v>3247.0588235294117</v>
      </c>
      <c r="E35" s="271">
        <f t="shared" ref="E35:E48" si="12">H35/255</f>
        <v>3247.0588235294117</v>
      </c>
      <c r="F35" s="271">
        <f t="shared" ref="F35:F48" si="13">G35/30</f>
        <v>2300</v>
      </c>
      <c r="G35" s="271">
        <f>H35/12</f>
        <v>69000</v>
      </c>
      <c r="H35" s="271">
        <f>'Salary Budget'!E6</f>
        <v>828000</v>
      </c>
      <c r="I35" s="270" t="s">
        <v>726</v>
      </c>
    </row>
    <row r="36" spans="1:9" ht="13.5" thickBot="1">
      <c r="A36" s="280">
        <v>2</v>
      </c>
      <c r="B36" s="270" t="s">
        <v>109</v>
      </c>
      <c r="C36" s="249">
        <f t="shared" ref="C36:C46" si="14">F36/270</f>
        <v>0.102880658436214</v>
      </c>
      <c r="D36" s="271">
        <f t="shared" ref="D36:D48" si="15">G36/255</f>
        <v>3.2679738562091503</v>
      </c>
      <c r="E36" s="271">
        <f t="shared" si="12"/>
        <v>39.215686274509807</v>
      </c>
      <c r="F36" s="271">
        <f t="shared" si="13"/>
        <v>27.777777777777779</v>
      </c>
      <c r="G36" s="271">
        <f t="shared" ref="G36:G46" si="16">H36/12</f>
        <v>833.33333333333337</v>
      </c>
      <c r="H36" s="271">
        <v>10000</v>
      </c>
      <c r="I36" s="270"/>
    </row>
    <row r="37" spans="1:9" ht="13.5" thickBot="1">
      <c r="A37" s="280">
        <v>3</v>
      </c>
      <c r="B37" s="270" t="s">
        <v>110</v>
      </c>
      <c r="C37" s="249">
        <f t="shared" si="14"/>
        <v>0.18518518518518517</v>
      </c>
      <c r="D37" s="271">
        <f t="shared" si="15"/>
        <v>5.882352941176471</v>
      </c>
      <c r="E37" s="271">
        <f t="shared" si="12"/>
        <v>70.588235294117652</v>
      </c>
      <c r="F37" s="271">
        <f t="shared" si="13"/>
        <v>50</v>
      </c>
      <c r="G37" s="271">
        <f t="shared" si="16"/>
        <v>1500</v>
      </c>
      <c r="H37" s="271">
        <v>18000</v>
      </c>
      <c r="I37" s="270"/>
    </row>
    <row r="38" spans="1:9" ht="13.5" thickBot="1">
      <c r="A38" s="280">
        <v>4</v>
      </c>
      <c r="B38" s="270" t="s">
        <v>861</v>
      </c>
      <c r="C38" s="249">
        <f t="shared" si="14"/>
        <v>1.0288065843621399E-2</v>
      </c>
      <c r="D38" s="271">
        <f t="shared" si="15"/>
        <v>0.32679738562091504</v>
      </c>
      <c r="E38" s="271">
        <f t="shared" si="12"/>
        <v>3.9215686274509802</v>
      </c>
      <c r="F38" s="271">
        <f t="shared" si="13"/>
        <v>2.7777777777777777</v>
      </c>
      <c r="G38" s="271">
        <f t="shared" si="16"/>
        <v>83.333333333333329</v>
      </c>
      <c r="H38" s="271">
        <v>1000</v>
      </c>
      <c r="I38" s="270"/>
    </row>
    <row r="39" spans="1:9" ht="13.5" thickBot="1">
      <c r="A39" s="280">
        <v>5</v>
      </c>
      <c r="B39" s="270" t="s">
        <v>111</v>
      </c>
      <c r="C39" s="249">
        <f t="shared" si="14"/>
        <v>3.7037037037037035E-2</v>
      </c>
      <c r="D39" s="271">
        <f t="shared" si="15"/>
        <v>1.1764705882352942</v>
      </c>
      <c r="E39" s="271">
        <f t="shared" si="12"/>
        <v>14.117647058823529</v>
      </c>
      <c r="F39" s="271">
        <f t="shared" si="13"/>
        <v>10</v>
      </c>
      <c r="G39" s="271">
        <f t="shared" si="16"/>
        <v>300</v>
      </c>
      <c r="H39" s="271">
        <v>3600</v>
      </c>
      <c r="I39" s="270" t="s">
        <v>964</v>
      </c>
    </row>
    <row r="40" spans="1:9" ht="13.5" thickBot="1">
      <c r="A40" s="280">
        <v>6</v>
      </c>
      <c r="B40" s="270" t="s">
        <v>972</v>
      </c>
      <c r="C40" s="249"/>
      <c r="D40" s="271">
        <f t="shared" si="15"/>
        <v>6.5359477124183005</v>
      </c>
      <c r="E40" s="271">
        <f t="shared" si="12"/>
        <v>78.431372549019613</v>
      </c>
      <c r="F40" s="271">
        <f t="shared" si="13"/>
        <v>55.555555555555557</v>
      </c>
      <c r="G40" s="271">
        <f>H40/12</f>
        <v>1666.6666666666667</v>
      </c>
      <c r="H40" s="271">
        <v>20000</v>
      </c>
      <c r="I40" s="270" t="s">
        <v>973</v>
      </c>
    </row>
    <row r="41" spans="1:9" ht="13.5" thickBot="1">
      <c r="A41" s="280">
        <v>7</v>
      </c>
      <c r="B41" s="270" t="s">
        <v>974</v>
      </c>
      <c r="C41" s="249">
        <f t="shared" si="14"/>
        <v>0.30864197530864196</v>
      </c>
      <c r="D41" s="271">
        <f t="shared" si="15"/>
        <v>9.8039215686274517</v>
      </c>
      <c r="E41" s="271">
        <f t="shared" si="12"/>
        <v>117.64705882352941</v>
      </c>
      <c r="F41" s="271">
        <f t="shared" si="13"/>
        <v>83.333333333333329</v>
      </c>
      <c r="G41" s="271">
        <f t="shared" si="16"/>
        <v>2500</v>
      </c>
      <c r="H41" s="271">
        <v>30000</v>
      </c>
      <c r="I41" s="270" t="s">
        <v>977</v>
      </c>
    </row>
    <row r="42" spans="1:9" ht="13.5" thickBot="1">
      <c r="A42" s="280">
        <v>8</v>
      </c>
      <c r="B42" s="270" t="s">
        <v>112</v>
      </c>
      <c r="C42" s="249">
        <f t="shared" si="14"/>
        <v>0.1234567901234568</v>
      </c>
      <c r="D42" s="271">
        <f t="shared" si="15"/>
        <v>3.9215686274509802</v>
      </c>
      <c r="E42" s="271">
        <f t="shared" si="12"/>
        <v>47.058823529411768</v>
      </c>
      <c r="F42" s="271">
        <f t="shared" si="13"/>
        <v>33.333333333333336</v>
      </c>
      <c r="G42" s="271">
        <f t="shared" si="16"/>
        <v>1000</v>
      </c>
      <c r="H42" s="271">
        <v>12000</v>
      </c>
      <c r="I42" s="270"/>
    </row>
    <row r="43" spans="1:9" ht="13.5" thickBot="1">
      <c r="A43" s="280">
        <v>9</v>
      </c>
      <c r="B43" s="270" t="s">
        <v>862</v>
      </c>
      <c r="C43" s="249">
        <f t="shared" si="14"/>
        <v>0.102880658436214</v>
      </c>
      <c r="D43" s="271">
        <f t="shared" si="15"/>
        <v>3.2679738562091503</v>
      </c>
      <c r="E43" s="271">
        <f t="shared" si="12"/>
        <v>39.215686274509807</v>
      </c>
      <c r="F43" s="271">
        <f t="shared" si="13"/>
        <v>27.777777777777779</v>
      </c>
      <c r="G43" s="271">
        <f t="shared" si="16"/>
        <v>833.33333333333337</v>
      </c>
      <c r="H43" s="271">
        <v>10000</v>
      </c>
      <c r="I43" s="270" t="s">
        <v>975</v>
      </c>
    </row>
    <row r="44" spans="1:9" ht="13.5" thickBot="1">
      <c r="A44" s="280">
        <v>10</v>
      </c>
      <c r="B44" s="270" t="s">
        <v>863</v>
      </c>
      <c r="C44" s="249">
        <f t="shared" si="14"/>
        <v>8.2304526748971193E-2</v>
      </c>
      <c r="D44" s="271">
        <f t="shared" si="15"/>
        <v>2.6143790849673203</v>
      </c>
      <c r="E44" s="271">
        <f t="shared" si="12"/>
        <v>31.372549019607842</v>
      </c>
      <c r="F44" s="271">
        <f t="shared" si="13"/>
        <v>22.222222222222221</v>
      </c>
      <c r="G44" s="271">
        <f t="shared" si="16"/>
        <v>666.66666666666663</v>
      </c>
      <c r="H44" s="271">
        <v>8000</v>
      </c>
      <c r="I44" s="270" t="s">
        <v>965</v>
      </c>
    </row>
    <row r="45" spans="1:9" ht="13.5" thickBot="1">
      <c r="A45" s="280">
        <v>11</v>
      </c>
      <c r="B45" s="270" t="s">
        <v>831</v>
      </c>
      <c r="C45" s="249">
        <f t="shared" si="14"/>
        <v>5.1440329218106998E-2</v>
      </c>
      <c r="D45" s="271">
        <f t="shared" si="15"/>
        <v>1.6339869281045751</v>
      </c>
      <c r="E45" s="271">
        <f t="shared" si="12"/>
        <v>19.607843137254903</v>
      </c>
      <c r="F45" s="271">
        <f t="shared" si="13"/>
        <v>13.888888888888889</v>
      </c>
      <c r="G45" s="271">
        <f t="shared" si="16"/>
        <v>416.66666666666669</v>
      </c>
      <c r="H45" s="271">
        <v>5000</v>
      </c>
      <c r="I45" s="270" t="s">
        <v>976</v>
      </c>
    </row>
    <row r="46" spans="1:9" ht="13.5" thickBot="1">
      <c r="A46" s="280">
        <v>12</v>
      </c>
      <c r="B46" s="270" t="s">
        <v>832</v>
      </c>
      <c r="C46" s="249">
        <f t="shared" si="14"/>
        <v>6.1728395061728399E-2</v>
      </c>
      <c r="D46" s="271">
        <f t="shared" si="15"/>
        <v>1.9607843137254901</v>
      </c>
      <c r="E46" s="271">
        <f t="shared" si="12"/>
        <v>23.529411764705884</v>
      </c>
      <c r="F46" s="271">
        <f t="shared" si="13"/>
        <v>16.666666666666668</v>
      </c>
      <c r="G46" s="271">
        <f t="shared" si="16"/>
        <v>500</v>
      </c>
      <c r="H46" s="271">
        <v>6000</v>
      </c>
      <c r="I46" s="270" t="s">
        <v>981</v>
      </c>
    </row>
    <row r="47" spans="1:9" ht="13.5" thickBot="1">
      <c r="A47" s="280">
        <v>13</v>
      </c>
      <c r="B47" s="270" t="s">
        <v>833</v>
      </c>
      <c r="C47" s="249"/>
      <c r="D47" s="271">
        <f t="shared" si="15"/>
        <v>6.5359477124183005</v>
      </c>
      <c r="E47" s="271">
        <f t="shared" si="12"/>
        <v>78.431372549019613</v>
      </c>
      <c r="F47" s="271">
        <f t="shared" si="13"/>
        <v>55.555555555555557</v>
      </c>
      <c r="G47" s="271">
        <f>H47/12</f>
        <v>1666.6666666666667</v>
      </c>
      <c r="H47" s="271">
        <v>20000</v>
      </c>
      <c r="I47" s="270" t="s">
        <v>978</v>
      </c>
    </row>
    <row r="48" spans="1:9" ht="13.5" thickBot="1">
      <c r="A48" s="280">
        <v>14</v>
      </c>
      <c r="B48" s="270" t="s">
        <v>121</v>
      </c>
      <c r="C48" s="252"/>
      <c r="D48" s="271">
        <f t="shared" si="15"/>
        <v>1.9607843137254901</v>
      </c>
      <c r="E48" s="271">
        <f t="shared" si="12"/>
        <v>23.529411764705884</v>
      </c>
      <c r="F48" s="271">
        <f t="shared" si="13"/>
        <v>16.666666666666668</v>
      </c>
      <c r="G48" s="271">
        <f>H48/12</f>
        <v>500</v>
      </c>
      <c r="H48" s="271">
        <v>6000</v>
      </c>
      <c r="I48" s="270"/>
    </row>
    <row r="49" spans="1:9" s="246" customFormat="1" ht="13.5" thickBot="1">
      <c r="A49" s="296" t="s">
        <v>315</v>
      </c>
      <c r="B49" s="298" t="s">
        <v>132</v>
      </c>
      <c r="C49" s="292">
        <f t="shared" ref="C49:H49" si="17">SUM(C50:C51)</f>
        <v>5.4526748971193415</v>
      </c>
      <c r="D49" s="297">
        <f t="shared" si="17"/>
        <v>60.784313725490193</v>
      </c>
      <c r="E49" s="297">
        <f t="shared" si="17"/>
        <v>16196.078431372549</v>
      </c>
      <c r="F49" s="297">
        <f t="shared" si="17"/>
        <v>1472.2222222222222</v>
      </c>
      <c r="G49" s="297">
        <f t="shared" si="17"/>
        <v>44166.666666666664</v>
      </c>
      <c r="H49" s="297">
        <f t="shared" si="17"/>
        <v>530000</v>
      </c>
      <c r="I49" s="297"/>
    </row>
    <row r="50" spans="1:9" ht="13.5" thickBot="1">
      <c r="A50" s="280">
        <v>1</v>
      </c>
      <c r="B50" s="270" t="s">
        <v>133</v>
      </c>
      <c r="C50" s="249">
        <f>F50/270</f>
        <v>4.9382716049382713</v>
      </c>
      <c r="D50" s="271">
        <f>F50/30</f>
        <v>44.444444444444443</v>
      </c>
      <c r="E50" s="271">
        <f>H50/30</f>
        <v>16000</v>
      </c>
      <c r="F50" s="271">
        <f>G50/30</f>
        <v>1333.3333333333333</v>
      </c>
      <c r="G50" s="271">
        <f>H50/12</f>
        <v>40000</v>
      </c>
      <c r="H50" s="271">
        <f>'Salary Budget'!E7</f>
        <v>480000</v>
      </c>
      <c r="I50" s="270"/>
    </row>
    <row r="51" spans="1:9" ht="13.5" thickBot="1">
      <c r="A51" s="280">
        <v>2</v>
      </c>
      <c r="B51" s="270" t="s">
        <v>864</v>
      </c>
      <c r="C51" s="249">
        <f>F51/270</f>
        <v>0.51440329218106995</v>
      </c>
      <c r="D51" s="271">
        <f>G51/255</f>
        <v>16.339869281045754</v>
      </c>
      <c r="E51" s="271">
        <f>H51/255</f>
        <v>196.07843137254903</v>
      </c>
      <c r="F51" s="271">
        <f>G51/30</f>
        <v>138.88888888888889</v>
      </c>
      <c r="G51" s="271">
        <f>H51/12</f>
        <v>4166.666666666667</v>
      </c>
      <c r="H51" s="271">
        <v>50000</v>
      </c>
      <c r="I51" s="270"/>
    </row>
    <row r="52" spans="1:9" s="246" customFormat="1" ht="13.5" thickBot="1">
      <c r="A52" s="296" t="s">
        <v>315</v>
      </c>
      <c r="B52" s="298" t="s">
        <v>144</v>
      </c>
      <c r="C52" s="292">
        <f>SUM(C53:C62)</f>
        <v>28.004115226337444</v>
      </c>
      <c r="D52" s="297">
        <f>SUM(D53:D64)</f>
        <v>896.07843137254906</v>
      </c>
      <c r="E52" s="297">
        <f>SUM(E53:E64)</f>
        <v>10752.941176470591</v>
      </c>
      <c r="F52" s="297">
        <f>SUM(F53:F64)</f>
        <v>7616.6666666666661</v>
      </c>
      <c r="G52" s="297">
        <f>SUM(G53:G64)</f>
        <v>228499.99999999997</v>
      </c>
      <c r="H52" s="297">
        <f>SUM(H53:H64)</f>
        <v>2742000</v>
      </c>
      <c r="I52" s="297"/>
    </row>
    <row r="53" spans="1:9" ht="13.5" thickBot="1">
      <c r="A53" s="280">
        <v>1</v>
      </c>
      <c r="B53" s="270" t="s">
        <v>145</v>
      </c>
      <c r="C53" s="249">
        <f t="shared" ref="C53:C62" si="18">F53/270</f>
        <v>23.456790123456788</v>
      </c>
      <c r="D53" s="271">
        <f t="shared" ref="D53:D64" si="19">G53/255</f>
        <v>745.0980392156863</v>
      </c>
      <c r="E53" s="271">
        <f t="shared" ref="E53:E64" si="20">H53/255</f>
        <v>8941.176470588236</v>
      </c>
      <c r="F53" s="271">
        <f t="shared" ref="F53:F64" si="21">G53/30</f>
        <v>6333.333333333333</v>
      </c>
      <c r="G53" s="271">
        <f t="shared" ref="G53:G64" si="22">H53/12</f>
        <v>190000</v>
      </c>
      <c r="H53" s="271">
        <f>'Salary Budget'!E8</f>
        <v>2280000</v>
      </c>
      <c r="I53" s="270" t="s">
        <v>726</v>
      </c>
    </row>
    <row r="54" spans="1:9" ht="13.5" thickBot="1">
      <c r="A54" s="280">
        <v>2</v>
      </c>
      <c r="B54" s="270" t="s">
        <v>159</v>
      </c>
      <c r="C54" s="249">
        <f t="shared" si="18"/>
        <v>4.1152263374485597E-2</v>
      </c>
      <c r="D54" s="271">
        <f t="shared" si="19"/>
        <v>1.3071895424836601</v>
      </c>
      <c r="E54" s="271">
        <f t="shared" si="20"/>
        <v>15.686274509803921</v>
      </c>
      <c r="F54" s="271">
        <f t="shared" si="21"/>
        <v>11.111111111111111</v>
      </c>
      <c r="G54" s="271">
        <f t="shared" si="22"/>
        <v>333.33333333333331</v>
      </c>
      <c r="H54" s="271">
        <v>4000</v>
      </c>
      <c r="I54" s="270" t="s">
        <v>982</v>
      </c>
    </row>
    <row r="55" spans="1:9" ht="13.5" thickBot="1">
      <c r="A55" s="280">
        <v>3</v>
      </c>
      <c r="B55" s="270" t="s">
        <v>834</v>
      </c>
      <c r="C55" s="249">
        <f t="shared" si="18"/>
        <v>5.1440329218106998E-2</v>
      </c>
      <c r="D55" s="271">
        <f t="shared" si="19"/>
        <v>1.6339869281045751</v>
      </c>
      <c r="E55" s="271">
        <f t="shared" si="20"/>
        <v>19.607843137254903</v>
      </c>
      <c r="F55" s="271">
        <f t="shared" si="21"/>
        <v>13.888888888888889</v>
      </c>
      <c r="G55" s="271">
        <f t="shared" si="22"/>
        <v>416.66666666666669</v>
      </c>
      <c r="H55" s="271">
        <v>5000</v>
      </c>
      <c r="I55" s="270"/>
    </row>
    <row r="56" spans="1:9" ht="13.5" thickBot="1">
      <c r="A56" s="280">
        <v>4</v>
      </c>
      <c r="B56" s="270" t="s">
        <v>835</v>
      </c>
      <c r="C56" s="249">
        <f t="shared" si="18"/>
        <v>8.2304526748971193E-2</v>
      </c>
      <c r="D56" s="271">
        <f t="shared" si="19"/>
        <v>2.6143790849673203</v>
      </c>
      <c r="E56" s="271">
        <f t="shared" si="20"/>
        <v>31.372549019607842</v>
      </c>
      <c r="F56" s="271">
        <f t="shared" si="21"/>
        <v>22.222222222222221</v>
      </c>
      <c r="G56" s="271">
        <f t="shared" si="22"/>
        <v>666.66666666666663</v>
      </c>
      <c r="H56" s="271">
        <v>8000</v>
      </c>
      <c r="I56" s="270"/>
    </row>
    <row r="57" spans="1:9" ht="13.5" thickBot="1">
      <c r="A57" s="280">
        <v>5</v>
      </c>
      <c r="B57" s="270" t="s">
        <v>836</v>
      </c>
      <c r="C57" s="249">
        <f t="shared" si="18"/>
        <v>2.0576131687242798</v>
      </c>
      <c r="D57" s="271">
        <f t="shared" si="19"/>
        <v>65.359477124183016</v>
      </c>
      <c r="E57" s="271">
        <f t="shared" si="20"/>
        <v>784.31372549019613</v>
      </c>
      <c r="F57" s="271">
        <f t="shared" si="21"/>
        <v>555.55555555555554</v>
      </c>
      <c r="G57" s="271">
        <f t="shared" si="22"/>
        <v>16666.666666666668</v>
      </c>
      <c r="H57" s="271">
        <v>200000</v>
      </c>
      <c r="I57" s="270"/>
    </row>
    <row r="58" spans="1:9" ht="13.5" thickBot="1">
      <c r="A58" s="280">
        <v>6</v>
      </c>
      <c r="B58" s="270" t="s">
        <v>966</v>
      </c>
      <c r="C58" s="249">
        <f t="shared" si="18"/>
        <v>1.5432098765432098</v>
      </c>
      <c r="D58" s="271">
        <f t="shared" si="19"/>
        <v>49.019607843137258</v>
      </c>
      <c r="E58" s="271">
        <f t="shared" si="20"/>
        <v>588.23529411764707</v>
      </c>
      <c r="F58" s="271">
        <f t="shared" si="21"/>
        <v>416.66666666666669</v>
      </c>
      <c r="G58" s="271">
        <f t="shared" si="22"/>
        <v>12500</v>
      </c>
      <c r="H58" s="271">
        <v>150000</v>
      </c>
      <c r="I58" s="270"/>
    </row>
    <row r="59" spans="1:9" ht="13.5" thickBot="1">
      <c r="A59" s="280">
        <v>7</v>
      </c>
      <c r="B59" s="270" t="s">
        <v>155</v>
      </c>
      <c r="C59" s="249">
        <f t="shared" si="18"/>
        <v>0.30864197530864196</v>
      </c>
      <c r="D59" s="271">
        <f t="shared" si="19"/>
        <v>9.8039215686274517</v>
      </c>
      <c r="E59" s="271">
        <f t="shared" si="20"/>
        <v>117.64705882352941</v>
      </c>
      <c r="F59" s="271">
        <f t="shared" si="21"/>
        <v>83.333333333333329</v>
      </c>
      <c r="G59" s="271">
        <f t="shared" si="22"/>
        <v>2500</v>
      </c>
      <c r="H59" s="271">
        <v>30000</v>
      </c>
      <c r="I59" s="270"/>
    </row>
    <row r="60" spans="1:9" ht="14.25" customHeight="1" thickBot="1">
      <c r="A60" s="280">
        <v>8</v>
      </c>
      <c r="B60" s="270" t="s">
        <v>156</v>
      </c>
      <c r="C60" s="249">
        <f t="shared" si="18"/>
        <v>0.30864197530864196</v>
      </c>
      <c r="D60" s="271">
        <f t="shared" si="19"/>
        <v>9.8039215686274517</v>
      </c>
      <c r="E60" s="271">
        <f t="shared" si="20"/>
        <v>117.64705882352941</v>
      </c>
      <c r="F60" s="271">
        <f t="shared" si="21"/>
        <v>83.333333333333329</v>
      </c>
      <c r="G60" s="271">
        <f t="shared" si="22"/>
        <v>2500</v>
      </c>
      <c r="H60" s="271">
        <v>30000</v>
      </c>
      <c r="I60" s="270"/>
    </row>
    <row r="61" spans="1:9" ht="13.5" thickBot="1">
      <c r="A61" s="280">
        <v>9</v>
      </c>
      <c r="B61" s="270" t="s">
        <v>865</v>
      </c>
      <c r="C61" s="249">
        <f t="shared" si="18"/>
        <v>5.1440329218106998E-2</v>
      </c>
      <c r="D61" s="271">
        <f t="shared" si="19"/>
        <v>1.6339869281045751</v>
      </c>
      <c r="E61" s="271">
        <f t="shared" si="20"/>
        <v>19.607843137254903</v>
      </c>
      <c r="F61" s="271">
        <f t="shared" si="21"/>
        <v>13.888888888888889</v>
      </c>
      <c r="G61" s="271">
        <f t="shared" si="22"/>
        <v>416.66666666666669</v>
      </c>
      <c r="H61" s="271">
        <v>5000</v>
      </c>
      <c r="I61" s="270" t="s">
        <v>983</v>
      </c>
    </row>
    <row r="62" spans="1:9" ht="13.5" thickBot="1">
      <c r="A62" s="280">
        <v>10</v>
      </c>
      <c r="B62" s="270" t="s">
        <v>866</v>
      </c>
      <c r="C62" s="249">
        <f t="shared" si="18"/>
        <v>0.102880658436214</v>
      </c>
      <c r="D62" s="271">
        <f t="shared" si="19"/>
        <v>3.2679738562091503</v>
      </c>
      <c r="E62" s="271">
        <f t="shared" si="20"/>
        <v>39.215686274509807</v>
      </c>
      <c r="F62" s="271">
        <f t="shared" si="21"/>
        <v>27.777777777777779</v>
      </c>
      <c r="G62" s="271">
        <f t="shared" si="22"/>
        <v>833.33333333333337</v>
      </c>
      <c r="H62" s="271">
        <v>10000</v>
      </c>
      <c r="I62" s="270"/>
    </row>
    <row r="63" spans="1:9" ht="13.5" thickBot="1">
      <c r="A63" s="280">
        <v>11</v>
      </c>
      <c r="B63" s="270" t="s">
        <v>161</v>
      </c>
      <c r="C63" s="253"/>
      <c r="D63" s="271">
        <f t="shared" si="19"/>
        <v>4.9019607843137258</v>
      </c>
      <c r="E63" s="271">
        <f t="shared" si="20"/>
        <v>58.823529411764703</v>
      </c>
      <c r="F63" s="271">
        <f t="shared" si="21"/>
        <v>41.666666666666664</v>
      </c>
      <c r="G63" s="271">
        <f t="shared" si="22"/>
        <v>1250</v>
      </c>
      <c r="H63" s="271">
        <v>15000</v>
      </c>
      <c r="I63" s="270"/>
    </row>
    <row r="64" spans="1:9" ht="13.5" thickBot="1">
      <c r="A64" s="280">
        <v>12</v>
      </c>
      <c r="B64" s="270" t="s">
        <v>837</v>
      </c>
      <c r="C64" s="253"/>
      <c r="D64" s="271">
        <f t="shared" si="19"/>
        <v>1.6339869281045751</v>
      </c>
      <c r="E64" s="271">
        <f t="shared" si="20"/>
        <v>19.607843137254903</v>
      </c>
      <c r="F64" s="271">
        <f t="shared" si="21"/>
        <v>13.888888888888889</v>
      </c>
      <c r="G64" s="271">
        <f t="shared" si="22"/>
        <v>416.66666666666669</v>
      </c>
      <c r="H64" s="271">
        <v>5000</v>
      </c>
      <c r="I64" s="270"/>
    </row>
    <row r="65" spans="1:10" s="246" customFormat="1" ht="13.5" thickBot="1">
      <c r="A65" s="296" t="s">
        <v>315</v>
      </c>
      <c r="B65" s="298" t="s">
        <v>174</v>
      </c>
      <c r="C65" s="292">
        <f>SUM(C66:C71)</f>
        <v>22.627572016460906</v>
      </c>
      <c r="D65" s="297">
        <f>SUM(D66:D74)</f>
        <v>29.546840958605664</v>
      </c>
      <c r="E65" s="297">
        <f>SUM(E66:E74)</f>
        <v>10636.86274509804</v>
      </c>
      <c r="F65" s="297">
        <f>SUM(F66:F74)</f>
        <v>7534.4444444444443</v>
      </c>
      <c r="G65" s="297">
        <f>SUM(G66:G74)</f>
        <v>226033.33333333331</v>
      </c>
      <c r="H65" s="297">
        <f>SUM(H66:H74)</f>
        <v>2712400</v>
      </c>
      <c r="I65" s="297"/>
      <c r="J65" s="378" t="s">
        <v>1019</v>
      </c>
    </row>
    <row r="66" spans="1:10" ht="13.5" thickBot="1">
      <c r="A66" s="280">
        <v>1</v>
      </c>
      <c r="B66" s="270" t="s">
        <v>840</v>
      </c>
      <c r="C66" s="249">
        <f>F66/270</f>
        <v>5.3086419753086416</v>
      </c>
      <c r="D66" s="271">
        <f t="shared" ref="D66:D74" si="23">F66/255</f>
        <v>5.6209150326797381</v>
      </c>
      <c r="E66" s="271">
        <f t="shared" ref="E66:E74" si="24">H66/255</f>
        <v>2023.5294117647059</v>
      </c>
      <c r="F66" s="271">
        <f>G66/30</f>
        <v>1433.3333333333333</v>
      </c>
      <c r="G66" s="271">
        <f>H66/12</f>
        <v>43000</v>
      </c>
      <c r="H66" s="271">
        <f>'Salary Budget'!E9</f>
        <v>516000</v>
      </c>
      <c r="I66" s="270"/>
      <c r="J66" s="378"/>
    </row>
    <row r="67" spans="1:10" ht="13.5" thickBot="1">
      <c r="A67" s="280">
        <v>2</v>
      </c>
      <c r="B67" s="270" t="s">
        <v>838</v>
      </c>
      <c r="C67" s="249">
        <f t="shared" ref="C67:C72" si="25">F67/270</f>
        <v>0.1234567901234568</v>
      </c>
      <c r="D67" s="271">
        <f t="shared" si="23"/>
        <v>0.13071895424836602</v>
      </c>
      <c r="E67" s="271">
        <f t="shared" si="24"/>
        <v>47.058823529411768</v>
      </c>
      <c r="F67" s="271">
        <f t="shared" ref="F67:F74" si="26">G67/30</f>
        <v>33.333333333333336</v>
      </c>
      <c r="G67" s="271">
        <f t="shared" ref="G67:G74" si="27">H67/12</f>
        <v>1000</v>
      </c>
      <c r="H67" s="271">
        <v>12000</v>
      </c>
      <c r="I67" s="270"/>
      <c r="J67" s="378"/>
    </row>
    <row r="68" spans="1:10" ht="13.5" thickBot="1">
      <c r="A68" s="280">
        <v>3</v>
      </c>
      <c r="B68" s="270" t="s">
        <v>176</v>
      </c>
      <c r="C68" s="249">
        <f t="shared" si="25"/>
        <v>8.2304526748971193E-2</v>
      </c>
      <c r="D68" s="271">
        <f t="shared" si="23"/>
        <v>8.7145969498910666E-2</v>
      </c>
      <c r="E68" s="271">
        <f t="shared" si="24"/>
        <v>31.372549019607842</v>
      </c>
      <c r="F68" s="271">
        <f t="shared" si="26"/>
        <v>22.222222222222221</v>
      </c>
      <c r="G68" s="271">
        <f t="shared" si="27"/>
        <v>666.66666666666663</v>
      </c>
      <c r="H68" s="271">
        <v>8000</v>
      </c>
      <c r="I68" s="270"/>
      <c r="J68" s="378"/>
    </row>
    <row r="69" spans="1:10" ht="13.5" thickBot="1">
      <c r="A69" s="280">
        <v>4</v>
      </c>
      <c r="B69" s="270" t="s">
        <v>839</v>
      </c>
      <c r="C69" s="249">
        <f t="shared" si="25"/>
        <v>3.4979423868312758E-2</v>
      </c>
      <c r="D69" s="271">
        <f t="shared" si="23"/>
        <v>3.7037037037037035E-2</v>
      </c>
      <c r="E69" s="271">
        <f t="shared" si="24"/>
        <v>13.333333333333334</v>
      </c>
      <c r="F69" s="271">
        <f t="shared" si="26"/>
        <v>9.4444444444444446</v>
      </c>
      <c r="G69" s="271">
        <f t="shared" si="27"/>
        <v>283.33333333333331</v>
      </c>
      <c r="H69" s="271">
        <v>3400</v>
      </c>
      <c r="I69" s="270"/>
      <c r="J69" s="378"/>
    </row>
    <row r="70" spans="1:10" ht="13.5" thickBot="1">
      <c r="A70" s="280">
        <v>5</v>
      </c>
      <c r="B70" s="270" t="s">
        <v>179</v>
      </c>
      <c r="C70" s="249">
        <f t="shared" si="25"/>
        <v>16.460905349794238</v>
      </c>
      <c r="D70" s="271">
        <f t="shared" si="23"/>
        <v>17.429193899782135</v>
      </c>
      <c r="E70" s="271">
        <f t="shared" si="24"/>
        <v>6274.5098039215691</v>
      </c>
      <c r="F70" s="271">
        <f t="shared" si="26"/>
        <v>4444.4444444444443</v>
      </c>
      <c r="G70" s="271">
        <f t="shared" si="27"/>
        <v>133333.33333333334</v>
      </c>
      <c r="H70" s="271">
        <v>1600000</v>
      </c>
      <c r="I70" s="270"/>
      <c r="J70" s="378"/>
    </row>
    <row r="71" spans="1:10" ht="13.5" thickBot="1">
      <c r="A71" s="280">
        <v>6</v>
      </c>
      <c r="B71" s="270" t="s">
        <v>183</v>
      </c>
      <c r="C71" s="249">
        <f t="shared" si="25"/>
        <v>0.61728395061728392</v>
      </c>
      <c r="D71" s="271">
        <f t="shared" si="23"/>
        <v>0.65359477124183007</v>
      </c>
      <c r="E71" s="271">
        <f t="shared" si="24"/>
        <v>235.29411764705881</v>
      </c>
      <c r="F71" s="271">
        <f t="shared" si="26"/>
        <v>166.66666666666666</v>
      </c>
      <c r="G71" s="271">
        <f t="shared" si="27"/>
        <v>5000</v>
      </c>
      <c r="H71" s="271">
        <v>60000</v>
      </c>
      <c r="I71" s="270"/>
      <c r="J71" s="378"/>
    </row>
    <row r="72" spans="1:10" ht="13.5" thickBot="1">
      <c r="A72" s="280">
        <v>7</v>
      </c>
      <c r="B72" s="270" t="s">
        <v>180</v>
      </c>
      <c r="C72" s="249">
        <f t="shared" si="25"/>
        <v>8.2304526748971193E-2</v>
      </c>
      <c r="D72" s="271">
        <f t="shared" si="23"/>
        <v>8.7145969498910666E-2</v>
      </c>
      <c r="E72" s="271">
        <f t="shared" si="24"/>
        <v>31.372549019607842</v>
      </c>
      <c r="F72" s="271">
        <f t="shared" si="26"/>
        <v>22.222222222222221</v>
      </c>
      <c r="G72" s="271">
        <f t="shared" si="27"/>
        <v>666.66666666666663</v>
      </c>
      <c r="H72" s="271">
        <v>8000</v>
      </c>
      <c r="I72" s="270"/>
      <c r="J72" s="378"/>
    </row>
    <row r="73" spans="1:10" ht="13.5" thickBot="1">
      <c r="A73" s="280">
        <v>8</v>
      </c>
      <c r="B73" s="270" t="s">
        <v>181</v>
      </c>
      <c r="C73" s="253"/>
      <c r="D73" s="271">
        <f t="shared" si="23"/>
        <v>5.4466230936819175E-2</v>
      </c>
      <c r="E73" s="271">
        <f t="shared" si="24"/>
        <v>19.607843137254903</v>
      </c>
      <c r="F73" s="271">
        <f t="shared" si="26"/>
        <v>13.888888888888889</v>
      </c>
      <c r="G73" s="271">
        <f t="shared" si="27"/>
        <v>416.66666666666669</v>
      </c>
      <c r="H73" s="271">
        <v>5000</v>
      </c>
      <c r="I73" s="270"/>
      <c r="J73" s="378"/>
    </row>
    <row r="74" spans="1:10" ht="13.5" thickBot="1">
      <c r="A74" s="280">
        <v>9</v>
      </c>
      <c r="B74" s="270" t="s">
        <v>182</v>
      </c>
      <c r="C74" s="253"/>
      <c r="D74" s="271">
        <f t="shared" si="23"/>
        <v>5.4466230936819171</v>
      </c>
      <c r="E74" s="271">
        <f t="shared" si="24"/>
        <v>1960.7843137254902</v>
      </c>
      <c r="F74" s="271">
        <f t="shared" si="26"/>
        <v>1388.8888888888889</v>
      </c>
      <c r="G74" s="271">
        <f t="shared" si="27"/>
        <v>41666.666666666664</v>
      </c>
      <c r="H74" s="271">
        <v>500000</v>
      </c>
      <c r="I74" s="270"/>
      <c r="J74" s="378"/>
    </row>
    <row r="75" spans="1:10" s="246" customFormat="1" ht="13.5" thickBot="1">
      <c r="A75" s="296" t="s">
        <v>315</v>
      </c>
      <c r="B75" s="298" t="s">
        <v>187</v>
      </c>
      <c r="C75" s="292">
        <f>SUM(C76:C87)</f>
        <v>20.874485596707824</v>
      </c>
      <c r="D75" s="297">
        <f>SUM(D76:D90)</f>
        <v>667.64705882352951</v>
      </c>
      <c r="E75" s="297">
        <f>SUM(E76:E90)</f>
        <v>8011.7647058823541</v>
      </c>
      <c r="F75" s="297">
        <f>SUM(F76:F90)</f>
        <v>5675</v>
      </c>
      <c r="G75" s="297">
        <f>SUM(G76:G90)</f>
        <v>170249.99999999994</v>
      </c>
      <c r="H75" s="297">
        <f>SUM(H76:H90)</f>
        <v>2043000</v>
      </c>
      <c r="I75" s="297"/>
    </row>
    <row r="76" spans="1:10" ht="13.5" thickBot="1">
      <c r="A76" s="280">
        <v>1</v>
      </c>
      <c r="B76" s="270" t="s">
        <v>188</v>
      </c>
      <c r="C76" s="249">
        <f>F76/270</f>
        <v>16.666666666666668</v>
      </c>
      <c r="D76" s="271">
        <f t="shared" ref="D76:D90" si="28">G76/255</f>
        <v>529.41176470588232</v>
      </c>
      <c r="E76" s="271">
        <f t="shared" ref="E76:E90" si="29">H76/255</f>
        <v>6352.9411764705883</v>
      </c>
      <c r="F76" s="271">
        <f t="shared" ref="F76:F90" si="30">G76/30</f>
        <v>4500</v>
      </c>
      <c r="G76" s="271">
        <f>H76/12</f>
        <v>135000</v>
      </c>
      <c r="H76" s="271">
        <f>'Salary Budget'!E10</f>
        <v>1620000</v>
      </c>
      <c r="I76" s="270"/>
    </row>
    <row r="77" spans="1:10" ht="13.5" thickBot="1">
      <c r="A77" s="280">
        <v>2</v>
      </c>
      <c r="B77" s="270" t="s">
        <v>867</v>
      </c>
      <c r="C77" s="249">
        <f t="shared" ref="C77:C87" si="31">F77/270</f>
        <v>0.20576131687242799</v>
      </c>
      <c r="D77" s="271">
        <f t="shared" si="28"/>
        <v>6.5359477124183005</v>
      </c>
      <c r="E77" s="271">
        <f t="shared" si="29"/>
        <v>78.431372549019613</v>
      </c>
      <c r="F77" s="271">
        <f t="shared" si="30"/>
        <v>55.555555555555557</v>
      </c>
      <c r="G77" s="271">
        <f t="shared" ref="G77:G87" si="32">H77/12</f>
        <v>1666.6666666666667</v>
      </c>
      <c r="H77" s="271">
        <v>20000</v>
      </c>
      <c r="I77" s="270"/>
    </row>
    <row r="78" spans="1:10" ht="13.5" thickBot="1">
      <c r="A78" s="280">
        <v>3</v>
      </c>
      <c r="B78" s="270" t="s">
        <v>868</v>
      </c>
      <c r="C78" s="249">
        <f t="shared" si="31"/>
        <v>2.0576131687242798E-2</v>
      </c>
      <c r="D78" s="271">
        <f t="shared" si="28"/>
        <v>0.65359477124183007</v>
      </c>
      <c r="E78" s="271">
        <f t="shared" si="29"/>
        <v>7.8431372549019605</v>
      </c>
      <c r="F78" s="271">
        <f t="shared" si="30"/>
        <v>5.5555555555555554</v>
      </c>
      <c r="G78" s="271">
        <f t="shared" si="32"/>
        <v>166.66666666666666</v>
      </c>
      <c r="H78" s="271">
        <v>2000</v>
      </c>
      <c r="I78" s="270"/>
    </row>
    <row r="79" spans="1:10" ht="13.5" thickBot="1">
      <c r="A79" s="280">
        <v>4</v>
      </c>
      <c r="B79" s="270" t="s">
        <v>843</v>
      </c>
      <c r="C79" s="249">
        <f t="shared" si="31"/>
        <v>0.20576131687242799</v>
      </c>
      <c r="D79" s="271">
        <f t="shared" si="28"/>
        <v>6.5359477124183005</v>
      </c>
      <c r="E79" s="271">
        <f t="shared" si="29"/>
        <v>78.431372549019613</v>
      </c>
      <c r="F79" s="271">
        <f t="shared" si="30"/>
        <v>55.555555555555557</v>
      </c>
      <c r="G79" s="271">
        <f t="shared" si="32"/>
        <v>1666.6666666666667</v>
      </c>
      <c r="H79" s="271">
        <v>20000</v>
      </c>
      <c r="I79" s="270"/>
    </row>
    <row r="80" spans="1:10" ht="13.5" thickBot="1">
      <c r="A80" s="280">
        <v>5</v>
      </c>
      <c r="B80" s="270" t="s">
        <v>844</v>
      </c>
      <c r="C80" s="249">
        <f t="shared" si="31"/>
        <v>0.82304526748971196</v>
      </c>
      <c r="D80" s="271">
        <f t="shared" si="28"/>
        <v>26.143790849673202</v>
      </c>
      <c r="E80" s="271">
        <f t="shared" si="29"/>
        <v>313.72549019607845</v>
      </c>
      <c r="F80" s="271">
        <f t="shared" si="30"/>
        <v>222.22222222222223</v>
      </c>
      <c r="G80" s="271">
        <f t="shared" si="32"/>
        <v>6666.666666666667</v>
      </c>
      <c r="H80" s="271">
        <v>80000</v>
      </c>
      <c r="I80" s="270"/>
    </row>
    <row r="81" spans="1:9" ht="13.5" thickBot="1">
      <c r="A81" s="280">
        <v>6</v>
      </c>
      <c r="B81" s="270" t="s">
        <v>869</v>
      </c>
      <c r="C81" s="249">
        <f t="shared" si="31"/>
        <v>4.1152263374485597E-2</v>
      </c>
      <c r="D81" s="271">
        <f t="shared" si="28"/>
        <v>1.3071895424836601</v>
      </c>
      <c r="E81" s="271">
        <f t="shared" si="29"/>
        <v>15.686274509803921</v>
      </c>
      <c r="F81" s="271">
        <f t="shared" si="30"/>
        <v>11.111111111111111</v>
      </c>
      <c r="G81" s="271">
        <f t="shared" si="32"/>
        <v>333.33333333333331</v>
      </c>
      <c r="H81" s="271">
        <v>4000</v>
      </c>
      <c r="I81" s="270"/>
    </row>
    <row r="82" spans="1:9" ht="13.5" thickBot="1">
      <c r="A82" s="280">
        <v>7</v>
      </c>
      <c r="B82" s="270" t="s">
        <v>191</v>
      </c>
      <c r="C82" s="249">
        <f t="shared" si="31"/>
        <v>0.30864197530864196</v>
      </c>
      <c r="D82" s="271">
        <f t="shared" si="28"/>
        <v>9.8039215686274517</v>
      </c>
      <c r="E82" s="271">
        <f t="shared" si="29"/>
        <v>117.64705882352941</v>
      </c>
      <c r="F82" s="271">
        <f t="shared" si="30"/>
        <v>83.333333333333329</v>
      </c>
      <c r="G82" s="271">
        <f t="shared" si="32"/>
        <v>2500</v>
      </c>
      <c r="H82" s="271">
        <v>30000</v>
      </c>
      <c r="I82" s="270"/>
    </row>
    <row r="83" spans="1:9" ht="13.5" thickBot="1">
      <c r="A83" s="280">
        <v>8</v>
      </c>
      <c r="B83" s="270" t="s">
        <v>870</v>
      </c>
      <c r="C83" s="249">
        <f t="shared" si="31"/>
        <v>1.0288065843621399E-2</v>
      </c>
      <c r="D83" s="271">
        <f t="shared" si="28"/>
        <v>0.32679738562091504</v>
      </c>
      <c r="E83" s="271">
        <f t="shared" si="29"/>
        <v>3.9215686274509802</v>
      </c>
      <c r="F83" s="271">
        <f t="shared" si="30"/>
        <v>2.7777777777777777</v>
      </c>
      <c r="G83" s="271">
        <f t="shared" si="32"/>
        <v>83.333333333333329</v>
      </c>
      <c r="H83" s="271">
        <v>1000</v>
      </c>
      <c r="I83" s="270"/>
    </row>
    <row r="84" spans="1:9" ht="13.5" thickBot="1">
      <c r="A84" s="280">
        <v>9</v>
      </c>
      <c r="B84" s="270" t="s">
        <v>845</v>
      </c>
      <c r="C84" s="249">
        <f t="shared" si="31"/>
        <v>2.0576131687242798</v>
      </c>
      <c r="D84" s="271">
        <f t="shared" si="28"/>
        <v>65.359477124183016</v>
      </c>
      <c r="E84" s="271">
        <f t="shared" si="29"/>
        <v>784.31372549019613</v>
      </c>
      <c r="F84" s="271">
        <f t="shared" si="30"/>
        <v>555.55555555555554</v>
      </c>
      <c r="G84" s="271">
        <f t="shared" si="32"/>
        <v>16666.666666666668</v>
      </c>
      <c r="H84" s="271">
        <v>200000</v>
      </c>
      <c r="I84" s="270" t="s">
        <v>984</v>
      </c>
    </row>
    <row r="85" spans="1:9" ht="13.5" thickBot="1">
      <c r="A85" s="280">
        <v>10</v>
      </c>
      <c r="B85" s="270" t="s">
        <v>846</v>
      </c>
      <c r="C85" s="249">
        <f t="shared" si="31"/>
        <v>0.20576131687242799</v>
      </c>
      <c r="D85" s="271">
        <f t="shared" si="28"/>
        <v>6.5359477124183005</v>
      </c>
      <c r="E85" s="271">
        <f t="shared" si="29"/>
        <v>78.431372549019613</v>
      </c>
      <c r="F85" s="271">
        <f t="shared" si="30"/>
        <v>55.555555555555557</v>
      </c>
      <c r="G85" s="271">
        <f t="shared" si="32"/>
        <v>1666.6666666666667</v>
      </c>
      <c r="H85" s="271">
        <v>20000</v>
      </c>
      <c r="I85" s="270"/>
    </row>
    <row r="86" spans="1:9" ht="13.5" thickBot="1">
      <c r="A86" s="280">
        <v>11</v>
      </c>
      <c r="B86" s="270" t="s">
        <v>871</v>
      </c>
      <c r="C86" s="249">
        <f t="shared" si="31"/>
        <v>2.0576131687242798E-2</v>
      </c>
      <c r="D86" s="271">
        <f t="shared" si="28"/>
        <v>0.65359477124183007</v>
      </c>
      <c r="E86" s="271">
        <f t="shared" si="29"/>
        <v>7.8431372549019605</v>
      </c>
      <c r="F86" s="271">
        <f t="shared" si="30"/>
        <v>5.5555555555555554</v>
      </c>
      <c r="G86" s="271">
        <f t="shared" si="32"/>
        <v>166.66666666666666</v>
      </c>
      <c r="H86" s="271">
        <v>2000</v>
      </c>
      <c r="I86" s="270"/>
    </row>
    <row r="87" spans="1:9" ht="13.5" thickBot="1">
      <c r="A87" s="280">
        <v>12</v>
      </c>
      <c r="B87" s="270" t="s">
        <v>192</v>
      </c>
      <c r="C87" s="249">
        <f t="shared" si="31"/>
        <v>0.30864197530864196</v>
      </c>
      <c r="D87" s="271">
        <f t="shared" si="28"/>
        <v>9.8039215686274517</v>
      </c>
      <c r="E87" s="271">
        <f t="shared" si="29"/>
        <v>117.64705882352941</v>
      </c>
      <c r="F87" s="271">
        <f t="shared" si="30"/>
        <v>83.333333333333329</v>
      </c>
      <c r="G87" s="271">
        <f t="shared" si="32"/>
        <v>2500</v>
      </c>
      <c r="H87" s="271">
        <v>30000</v>
      </c>
      <c r="I87" s="270" t="s">
        <v>985</v>
      </c>
    </row>
    <row r="88" spans="1:9" ht="13.5" thickBot="1">
      <c r="A88" s="280">
        <v>13</v>
      </c>
      <c r="B88" s="270" t="s">
        <v>872</v>
      </c>
      <c r="C88" s="249"/>
      <c r="D88" s="271">
        <f t="shared" si="28"/>
        <v>1.6339869281045751</v>
      </c>
      <c r="E88" s="271">
        <f t="shared" si="29"/>
        <v>19.607843137254903</v>
      </c>
      <c r="F88" s="271">
        <f t="shared" si="30"/>
        <v>13.888888888888889</v>
      </c>
      <c r="G88" s="271">
        <f>H88/12</f>
        <v>416.66666666666669</v>
      </c>
      <c r="H88" s="271">
        <v>5000</v>
      </c>
      <c r="I88" s="270" t="s">
        <v>986</v>
      </c>
    </row>
    <row r="89" spans="1:9" ht="13.5" thickBot="1">
      <c r="A89" s="280">
        <v>14</v>
      </c>
      <c r="B89" s="270" t="s">
        <v>873</v>
      </c>
      <c r="C89" s="249"/>
      <c r="D89" s="271">
        <f t="shared" si="28"/>
        <v>1.6339869281045751</v>
      </c>
      <c r="E89" s="271">
        <f t="shared" si="29"/>
        <v>19.607843137254903</v>
      </c>
      <c r="F89" s="271">
        <f t="shared" si="30"/>
        <v>13.888888888888889</v>
      </c>
      <c r="G89" s="271">
        <f>H89/12</f>
        <v>416.66666666666669</v>
      </c>
      <c r="H89" s="271">
        <v>5000</v>
      </c>
      <c r="I89" s="270"/>
    </row>
    <row r="90" spans="1:9" ht="13.5" thickBot="1">
      <c r="A90" s="280">
        <v>15</v>
      </c>
      <c r="B90" s="270" t="s">
        <v>847</v>
      </c>
      <c r="C90" s="254"/>
      <c r="D90" s="271">
        <f t="shared" si="28"/>
        <v>1.3071895424836601</v>
      </c>
      <c r="E90" s="271">
        <f t="shared" si="29"/>
        <v>15.686274509803921</v>
      </c>
      <c r="F90" s="271">
        <f t="shared" si="30"/>
        <v>11.111111111111111</v>
      </c>
      <c r="G90" s="271">
        <f>H90/12</f>
        <v>333.33333333333331</v>
      </c>
      <c r="H90" s="271">
        <v>4000</v>
      </c>
      <c r="I90" s="270"/>
    </row>
    <row r="91" spans="1:9" s="246" customFormat="1" ht="13.5" thickBot="1">
      <c r="A91" s="296" t="s">
        <v>315</v>
      </c>
      <c r="B91" s="298" t="s">
        <v>214</v>
      </c>
      <c r="C91" s="292">
        <f t="shared" ref="C91:H91" si="33">SUM(C92:C93)</f>
        <v>5.144032921810699</v>
      </c>
      <c r="D91" s="297">
        <f t="shared" si="33"/>
        <v>163.39869281045753</v>
      </c>
      <c r="E91" s="297">
        <f t="shared" si="33"/>
        <v>1960.7843137254902</v>
      </c>
      <c r="F91" s="297">
        <f t="shared" si="33"/>
        <v>1388.8888888888889</v>
      </c>
      <c r="G91" s="297">
        <f t="shared" si="33"/>
        <v>41666.666666666664</v>
      </c>
      <c r="H91" s="297">
        <f t="shared" si="33"/>
        <v>500000</v>
      </c>
      <c r="I91" s="297"/>
    </row>
    <row r="92" spans="1:9" ht="13.5" thickBot="1">
      <c r="A92" s="280">
        <v>1</v>
      </c>
      <c r="B92" s="270" t="s">
        <v>874</v>
      </c>
      <c r="C92" s="249">
        <f>F92/270</f>
        <v>4.9382716049382713</v>
      </c>
      <c r="D92" s="271">
        <f>G92/255</f>
        <v>156.86274509803923</v>
      </c>
      <c r="E92" s="271">
        <f>H92/255</f>
        <v>1882.3529411764705</v>
      </c>
      <c r="F92" s="271">
        <f>G92/30</f>
        <v>1333.3333333333333</v>
      </c>
      <c r="G92" s="271">
        <f>H92/12</f>
        <v>40000</v>
      </c>
      <c r="H92" s="271">
        <v>480000</v>
      </c>
      <c r="I92" s="270" t="s">
        <v>1020</v>
      </c>
    </row>
    <row r="93" spans="1:9" ht="13.5" thickBot="1">
      <c r="A93" s="280">
        <v>2</v>
      </c>
      <c r="B93" s="270" t="s">
        <v>215</v>
      </c>
      <c r="C93" s="249">
        <f>F93/270</f>
        <v>0.20576131687242799</v>
      </c>
      <c r="D93" s="271">
        <f>G93/255</f>
        <v>6.5359477124183005</v>
      </c>
      <c r="E93" s="271">
        <f>H93/255</f>
        <v>78.431372549019613</v>
      </c>
      <c r="F93" s="271">
        <f>G93/30</f>
        <v>55.555555555555557</v>
      </c>
      <c r="G93" s="271">
        <f>H93/12</f>
        <v>1666.6666666666667</v>
      </c>
      <c r="H93" s="271">
        <v>20000</v>
      </c>
      <c r="I93" s="270"/>
    </row>
    <row r="94" spans="1:9" ht="13.5" thickBot="1">
      <c r="A94" s="296" t="s">
        <v>315</v>
      </c>
      <c r="B94" s="298" t="s">
        <v>849</v>
      </c>
      <c r="C94" s="292">
        <f t="shared" ref="C94:H94" si="34">SUM(C95:C105)</f>
        <v>4.6296296296296306</v>
      </c>
      <c r="D94" s="297">
        <f t="shared" si="34"/>
        <v>207.84313725490199</v>
      </c>
      <c r="E94" s="297">
        <f t="shared" si="34"/>
        <v>2494.1176470588243</v>
      </c>
      <c r="F94" s="297">
        <f t="shared" si="34"/>
        <v>1766.6666666666667</v>
      </c>
      <c r="G94" s="297">
        <f t="shared" si="34"/>
        <v>53000.000000000007</v>
      </c>
      <c r="H94" s="297">
        <f t="shared" si="34"/>
        <v>636000</v>
      </c>
      <c r="I94" s="297"/>
    </row>
    <row r="95" spans="1:9" ht="13.5" thickBot="1">
      <c r="A95" s="280">
        <v>1</v>
      </c>
      <c r="B95" s="270" t="s">
        <v>89</v>
      </c>
      <c r="C95" s="249">
        <f t="shared" ref="C95:C105" si="35">F95/270</f>
        <v>0.30864197530864196</v>
      </c>
      <c r="D95" s="271">
        <f t="shared" ref="D95:D105" si="36">G95/255</f>
        <v>9.8039215686274517</v>
      </c>
      <c r="E95" s="271">
        <f t="shared" ref="E95:E105" si="37">H95/255</f>
        <v>117.64705882352941</v>
      </c>
      <c r="F95" s="271">
        <f t="shared" ref="F95:F105" si="38">G95/30</f>
        <v>83.333333333333329</v>
      </c>
      <c r="G95" s="271">
        <f t="shared" ref="G95:G105" si="39">H95/12</f>
        <v>2500</v>
      </c>
      <c r="H95" s="271">
        <v>30000</v>
      </c>
      <c r="I95" s="270"/>
    </row>
    <row r="96" spans="1:9" ht="13.5" thickBot="1">
      <c r="A96" s="280">
        <v>2</v>
      </c>
      <c r="B96" s="270" t="s">
        <v>768</v>
      </c>
      <c r="C96" s="249">
        <f t="shared" si="35"/>
        <v>0.20576131687242799</v>
      </c>
      <c r="D96" s="271">
        <f t="shared" si="36"/>
        <v>6.5359477124183005</v>
      </c>
      <c r="E96" s="271">
        <f t="shared" si="37"/>
        <v>78.431372549019613</v>
      </c>
      <c r="F96" s="271">
        <f t="shared" si="38"/>
        <v>55.555555555555557</v>
      </c>
      <c r="G96" s="271">
        <f t="shared" si="39"/>
        <v>1666.6666666666667</v>
      </c>
      <c r="H96" s="271">
        <v>20000</v>
      </c>
      <c r="I96" s="270"/>
    </row>
    <row r="97" spans="1:9" ht="13.5" thickBot="1">
      <c r="A97" s="280">
        <v>3</v>
      </c>
      <c r="B97" s="270" t="s">
        <v>875</v>
      </c>
      <c r="C97" s="249">
        <f t="shared" si="35"/>
        <v>2.0576131687242798</v>
      </c>
      <c r="D97" s="271">
        <f t="shared" si="36"/>
        <v>65.359477124183016</v>
      </c>
      <c r="E97" s="271">
        <f t="shared" si="37"/>
        <v>784.31372549019613</v>
      </c>
      <c r="F97" s="271">
        <f t="shared" si="38"/>
        <v>555.55555555555554</v>
      </c>
      <c r="G97" s="271">
        <f t="shared" si="39"/>
        <v>16666.666666666668</v>
      </c>
      <c r="H97" s="271">
        <v>200000</v>
      </c>
      <c r="I97" s="270"/>
    </row>
    <row r="98" spans="1:9" ht="13.5" thickBot="1">
      <c r="A98" s="280">
        <v>4</v>
      </c>
      <c r="B98" s="270" t="s">
        <v>91</v>
      </c>
      <c r="C98" s="249">
        <f t="shared" si="35"/>
        <v>0.41152263374485598</v>
      </c>
      <c r="D98" s="271">
        <f t="shared" si="36"/>
        <v>13.071895424836601</v>
      </c>
      <c r="E98" s="271">
        <f t="shared" si="37"/>
        <v>156.86274509803923</v>
      </c>
      <c r="F98" s="271">
        <f t="shared" si="38"/>
        <v>111.11111111111111</v>
      </c>
      <c r="G98" s="271">
        <f t="shared" si="39"/>
        <v>3333.3333333333335</v>
      </c>
      <c r="H98" s="271">
        <v>40000</v>
      </c>
      <c r="I98" s="270"/>
    </row>
    <row r="99" spans="1:9" ht="13.5" thickBot="1">
      <c r="A99" s="280">
        <v>5</v>
      </c>
      <c r="B99" s="270" t="s">
        <v>817</v>
      </c>
      <c r="C99" s="249">
        <f t="shared" si="35"/>
        <v>0.30864197530864196</v>
      </c>
      <c r="D99" s="271">
        <f t="shared" si="36"/>
        <v>9.8039215686274517</v>
      </c>
      <c r="E99" s="271">
        <f t="shared" si="37"/>
        <v>117.64705882352941</v>
      </c>
      <c r="F99" s="271">
        <f t="shared" si="38"/>
        <v>83.333333333333329</v>
      </c>
      <c r="G99" s="271">
        <f t="shared" si="39"/>
        <v>2500</v>
      </c>
      <c r="H99" s="271">
        <v>30000</v>
      </c>
      <c r="I99" s="270"/>
    </row>
    <row r="100" spans="1:9" ht="13.5" thickBot="1">
      <c r="A100" s="280">
        <v>6</v>
      </c>
      <c r="B100" s="270" t="s">
        <v>818</v>
      </c>
      <c r="C100" s="249">
        <f t="shared" si="35"/>
        <v>0.20576131687242799</v>
      </c>
      <c r="D100" s="271">
        <f t="shared" si="36"/>
        <v>6.5359477124183005</v>
      </c>
      <c r="E100" s="271">
        <f t="shared" si="37"/>
        <v>78.431372549019613</v>
      </c>
      <c r="F100" s="271">
        <f t="shared" si="38"/>
        <v>55.555555555555557</v>
      </c>
      <c r="G100" s="271">
        <f t="shared" si="39"/>
        <v>1666.6666666666667</v>
      </c>
      <c r="H100" s="271">
        <v>20000</v>
      </c>
      <c r="I100" s="270"/>
    </row>
    <row r="101" spans="1:9" ht="13.5" thickBot="1">
      <c r="A101" s="280">
        <v>7</v>
      </c>
      <c r="B101" s="270" t="s">
        <v>876</v>
      </c>
      <c r="C101" s="249">
        <f t="shared" si="35"/>
        <v>0.20576131687242799</v>
      </c>
      <c r="D101" s="271">
        <f t="shared" si="36"/>
        <v>6.5359477124183005</v>
      </c>
      <c r="E101" s="271">
        <f t="shared" si="37"/>
        <v>78.431372549019613</v>
      </c>
      <c r="F101" s="271">
        <f t="shared" si="38"/>
        <v>55.555555555555557</v>
      </c>
      <c r="G101" s="271">
        <f t="shared" si="39"/>
        <v>1666.6666666666667</v>
      </c>
      <c r="H101" s="271">
        <v>20000</v>
      </c>
      <c r="I101" s="270"/>
    </row>
    <row r="102" spans="1:9" ht="13.5" thickBot="1">
      <c r="A102" s="280">
        <v>8</v>
      </c>
      <c r="B102" s="270" t="s">
        <v>769</v>
      </c>
      <c r="C102" s="249">
        <f t="shared" si="35"/>
        <v>0.20576131687242799</v>
      </c>
      <c r="D102" s="271">
        <f t="shared" si="36"/>
        <v>6.5359477124183005</v>
      </c>
      <c r="E102" s="271">
        <f t="shared" si="37"/>
        <v>78.431372549019613</v>
      </c>
      <c r="F102" s="271">
        <f t="shared" si="38"/>
        <v>55.555555555555557</v>
      </c>
      <c r="G102" s="271">
        <f t="shared" si="39"/>
        <v>1666.6666666666667</v>
      </c>
      <c r="H102" s="271">
        <v>20000</v>
      </c>
      <c r="I102" s="270"/>
    </row>
    <row r="103" spans="1:9" ht="13.5" thickBot="1">
      <c r="A103" s="280">
        <v>9</v>
      </c>
      <c r="B103" s="270" t="s">
        <v>819</v>
      </c>
      <c r="C103" s="249">
        <f t="shared" si="35"/>
        <v>0.30864197530864196</v>
      </c>
      <c r="D103" s="271">
        <f t="shared" si="36"/>
        <v>9.8039215686274517</v>
      </c>
      <c r="E103" s="271">
        <f t="shared" si="37"/>
        <v>117.64705882352941</v>
      </c>
      <c r="F103" s="271">
        <f t="shared" si="38"/>
        <v>83.333333333333329</v>
      </c>
      <c r="G103" s="271">
        <f t="shared" si="39"/>
        <v>2500</v>
      </c>
      <c r="H103" s="271">
        <v>30000</v>
      </c>
      <c r="I103" s="270"/>
    </row>
    <row r="104" spans="1:9" ht="13.5" thickBot="1">
      <c r="A104" s="280">
        <v>10</v>
      </c>
      <c r="B104" s="270" t="s">
        <v>953</v>
      </c>
      <c r="C104" s="249"/>
      <c r="D104" s="271">
        <f t="shared" si="36"/>
        <v>60.784313725490193</v>
      </c>
      <c r="E104" s="271">
        <f t="shared" si="37"/>
        <v>729.41176470588232</v>
      </c>
      <c r="F104" s="271">
        <f t="shared" si="38"/>
        <v>516.66666666666663</v>
      </c>
      <c r="G104" s="271">
        <f>H104/12</f>
        <v>15500</v>
      </c>
      <c r="H104" s="271">
        <f>'Guruji Payment'!D11</f>
        <v>186000</v>
      </c>
      <c r="I104" s="270" t="s">
        <v>987</v>
      </c>
    </row>
    <row r="105" spans="1:9">
      <c r="A105" s="293">
        <v>11</v>
      </c>
      <c r="B105" s="294" t="s">
        <v>877</v>
      </c>
      <c r="C105" s="253">
        <f t="shared" si="35"/>
        <v>0.41152263374485598</v>
      </c>
      <c r="D105" s="295">
        <f t="shared" si="36"/>
        <v>13.071895424836601</v>
      </c>
      <c r="E105" s="295">
        <f t="shared" si="37"/>
        <v>156.86274509803923</v>
      </c>
      <c r="F105" s="295">
        <f t="shared" si="38"/>
        <v>111.11111111111111</v>
      </c>
      <c r="G105" s="295">
        <f t="shared" si="39"/>
        <v>3333.3333333333335</v>
      </c>
      <c r="H105" s="295">
        <v>40000</v>
      </c>
      <c r="I105" s="294"/>
    </row>
    <row r="106" spans="1:9" s="300" customFormat="1" ht="30" customHeight="1">
      <c r="A106" s="375" t="s">
        <v>848</v>
      </c>
      <c r="B106" s="375"/>
      <c r="C106" s="301">
        <f>F106/270</f>
        <v>160.98765432098764</v>
      </c>
      <c r="D106" s="301">
        <f>D3+D19+D34+D49+D52+D65+D75+D91+D94</f>
        <v>7120.919389978214</v>
      </c>
      <c r="E106" s="301">
        <f>E3+E19+E34+E49+E52+E65+E75+E91+E94</f>
        <v>75482.352941176476</v>
      </c>
      <c r="F106" s="301">
        <f>F3+F19+F34+F49+F52+F65+F75+F91+F94</f>
        <v>43466.666666666664</v>
      </c>
      <c r="G106" s="301">
        <f>G3+G19+G34+G49+G52+G65+G75+G91+G94</f>
        <v>1304000</v>
      </c>
      <c r="H106" s="301">
        <f>H3+H19+H34+H49+H52+H65+H75+H91+H94</f>
        <v>15648000</v>
      </c>
      <c r="I106" s="302"/>
    </row>
    <row r="107" spans="1:9" hidden="1">
      <c r="A107" s="199"/>
      <c r="C107" s="199"/>
      <c r="D107" s="199"/>
      <c r="E107" s="199"/>
      <c r="F107" s="199"/>
      <c r="G107" s="199"/>
      <c r="H107" s="199"/>
    </row>
    <row r="108" spans="1:9" hidden="1">
      <c r="A108" s="199"/>
      <c r="C108" s="199"/>
      <c r="D108" s="199"/>
      <c r="E108" s="199"/>
      <c r="I108" s="200"/>
    </row>
    <row r="109" spans="1:9" hidden="1">
      <c r="A109" s="199"/>
      <c r="C109" s="199"/>
      <c r="D109" s="199"/>
      <c r="E109" s="199"/>
      <c r="F109" s="199"/>
      <c r="G109" s="199"/>
      <c r="H109" s="199"/>
    </row>
    <row r="110" spans="1:9" hidden="1">
      <c r="A110" s="199"/>
      <c r="C110" s="199"/>
      <c r="D110" s="199"/>
      <c r="E110" s="199"/>
      <c r="F110" s="199"/>
      <c r="G110" s="199"/>
      <c r="H110" s="199"/>
    </row>
    <row r="111" spans="1:9" hidden="1">
      <c r="A111" s="199"/>
      <c r="C111" s="199"/>
      <c r="D111" s="199"/>
      <c r="E111" s="199"/>
      <c r="F111" s="199"/>
      <c r="G111" s="199"/>
      <c r="H111" s="199"/>
    </row>
    <row r="112" spans="1:9" hidden="1">
      <c r="A112" s="199"/>
      <c r="C112" s="199"/>
      <c r="D112" s="199"/>
      <c r="E112" s="199"/>
      <c r="F112" s="199"/>
      <c r="G112" s="199"/>
      <c r="H112" s="199"/>
    </row>
    <row r="113" spans="1:8" hidden="1">
      <c r="A113" s="199"/>
      <c r="D113" s="199"/>
      <c r="E113" s="199"/>
      <c r="F113" s="199"/>
      <c r="G113" s="199"/>
      <c r="H113" s="199"/>
    </row>
    <row r="114" spans="1:8" hidden="1">
      <c r="A114" s="199"/>
      <c r="D114" s="199"/>
      <c r="E114" s="199"/>
      <c r="F114" s="199"/>
      <c r="G114" s="199"/>
      <c r="H114" s="199"/>
    </row>
    <row r="115" spans="1:8" hidden="1">
      <c r="A115" s="199"/>
      <c r="D115" s="199"/>
      <c r="E115" s="199"/>
      <c r="F115" s="199"/>
      <c r="G115" s="199"/>
      <c r="H115" s="199"/>
    </row>
    <row r="116" spans="1:8" hidden="1">
      <c r="A116" s="199"/>
      <c r="D116" s="199"/>
      <c r="E116" s="199"/>
      <c r="F116" s="199"/>
      <c r="G116" s="199"/>
      <c r="H116" s="199"/>
    </row>
    <row r="117" spans="1:8" hidden="1">
      <c r="A117" s="199"/>
      <c r="D117" s="199"/>
      <c r="E117" s="199"/>
      <c r="F117" s="199"/>
      <c r="G117" s="199"/>
      <c r="H117" s="199"/>
    </row>
    <row r="118" spans="1:8" hidden="1">
      <c r="A118" s="199"/>
      <c r="D118" s="199"/>
      <c r="E118" s="199"/>
      <c r="F118" s="199"/>
      <c r="G118" s="199"/>
      <c r="H118" s="199"/>
    </row>
    <row r="119" spans="1:8" hidden="1">
      <c r="A119" s="199"/>
      <c r="D119" s="199"/>
      <c r="E119" s="199"/>
      <c r="F119" s="199"/>
      <c r="G119" s="199"/>
      <c r="H119" s="199"/>
    </row>
    <row r="120" spans="1:8" hidden="1">
      <c r="A120" s="199"/>
      <c r="D120" s="199"/>
      <c r="E120" s="199"/>
      <c r="F120" s="199"/>
      <c r="G120" s="199"/>
      <c r="H120" s="199"/>
    </row>
    <row r="121" spans="1:8" hidden="1">
      <c r="A121" s="199"/>
      <c r="D121" s="199"/>
      <c r="E121" s="199"/>
      <c r="F121" s="199"/>
      <c r="G121" s="199"/>
      <c r="H121" s="199"/>
    </row>
    <row r="122" spans="1:8" hidden="1">
      <c r="A122" s="199"/>
      <c r="D122" s="199"/>
      <c r="E122" s="199"/>
      <c r="F122" s="199"/>
      <c r="G122" s="199"/>
      <c r="H122" s="199"/>
    </row>
    <row r="123" spans="1:8" hidden="1">
      <c r="A123" s="199"/>
      <c r="D123" s="199"/>
      <c r="E123" s="199"/>
      <c r="F123" s="199"/>
      <c r="G123" s="199"/>
      <c r="H123" s="199"/>
    </row>
    <row r="124" spans="1:8" hidden="1">
      <c r="A124" s="199"/>
      <c r="D124" s="199"/>
      <c r="E124" s="199"/>
      <c r="F124" s="199"/>
      <c r="G124" s="199"/>
      <c r="H124" s="199"/>
    </row>
    <row r="125" spans="1:8" hidden="1">
      <c r="A125" s="199"/>
      <c r="D125" s="199"/>
      <c r="E125" s="199"/>
      <c r="F125" s="199"/>
      <c r="G125" s="199"/>
      <c r="H125" s="199"/>
    </row>
    <row r="126" spans="1:8" hidden="1">
      <c r="A126" s="199"/>
      <c r="D126" s="199"/>
      <c r="E126" s="199"/>
      <c r="F126" s="199"/>
      <c r="G126" s="199"/>
      <c r="H126" s="199"/>
    </row>
    <row r="127" spans="1:8" hidden="1">
      <c r="A127" s="199"/>
      <c r="D127" s="199"/>
      <c r="E127" s="199"/>
      <c r="F127" s="199"/>
      <c r="G127" s="199"/>
      <c r="H127" s="199"/>
    </row>
    <row r="128" spans="1:8" hidden="1">
      <c r="A128" s="199"/>
      <c r="D128" s="199"/>
      <c r="E128" s="199"/>
      <c r="F128" s="199"/>
      <c r="G128" s="199"/>
      <c r="H128" s="199"/>
    </row>
    <row r="129" spans="1:8" hidden="1">
      <c r="A129" s="199"/>
      <c r="D129" s="199"/>
      <c r="E129" s="199"/>
      <c r="F129" s="199"/>
      <c r="G129" s="199"/>
      <c r="H129" s="199"/>
    </row>
    <row r="130" spans="1:8" hidden="1">
      <c r="A130" s="199"/>
      <c r="D130" s="199"/>
      <c r="E130" s="199"/>
      <c r="F130" s="199"/>
      <c r="G130" s="199"/>
      <c r="H130" s="199"/>
    </row>
    <row r="131" spans="1:8" hidden="1">
      <c r="A131" s="199"/>
      <c r="D131" s="199"/>
      <c r="E131" s="199"/>
      <c r="F131" s="199"/>
      <c r="G131" s="199"/>
      <c r="H131" s="199"/>
    </row>
    <row r="132" spans="1:8" hidden="1">
      <c r="A132" s="199"/>
      <c r="D132" s="199"/>
      <c r="E132" s="199"/>
      <c r="F132" s="199"/>
      <c r="G132" s="199"/>
      <c r="H132" s="199"/>
    </row>
    <row r="133" spans="1:8" hidden="1">
      <c r="A133" s="199"/>
      <c r="D133" s="199"/>
      <c r="E133" s="199"/>
      <c r="F133" s="199"/>
      <c r="G133" s="199"/>
      <c r="H133" s="199"/>
    </row>
    <row r="134" spans="1:8" hidden="1">
      <c r="A134" s="199"/>
      <c r="D134" s="199"/>
      <c r="E134" s="199"/>
      <c r="F134" s="199"/>
      <c r="G134" s="199"/>
      <c r="H134" s="199"/>
    </row>
    <row r="135" spans="1:8" hidden="1">
      <c r="A135" s="199"/>
      <c r="D135" s="199"/>
      <c r="E135" s="199"/>
      <c r="F135" s="199"/>
      <c r="G135" s="199"/>
      <c r="H135" s="199"/>
    </row>
    <row r="136" spans="1:8" hidden="1">
      <c r="A136" s="199"/>
      <c r="D136" s="199"/>
      <c r="E136" s="199"/>
      <c r="F136" s="199"/>
      <c r="G136" s="199"/>
      <c r="H136" s="199"/>
    </row>
    <row r="137" spans="1:8" hidden="1">
      <c r="A137" s="199"/>
      <c r="D137" s="199"/>
      <c r="E137" s="199"/>
      <c r="F137" s="199"/>
      <c r="G137" s="199"/>
      <c r="H137" s="199"/>
    </row>
    <row r="138" spans="1:8" hidden="1">
      <c r="A138" s="199"/>
      <c r="D138" s="199"/>
      <c r="E138" s="199"/>
      <c r="F138" s="199"/>
      <c r="G138" s="199"/>
      <c r="H138" s="199"/>
    </row>
    <row r="139" spans="1:8" hidden="1">
      <c r="A139" s="199"/>
      <c r="D139" s="199"/>
      <c r="E139" s="199"/>
      <c r="F139" s="199"/>
      <c r="G139" s="199"/>
      <c r="H139" s="199"/>
    </row>
    <row r="140" spans="1:8" hidden="1">
      <c r="A140" s="199"/>
      <c r="D140" s="199"/>
      <c r="E140" s="199"/>
      <c r="F140" s="199"/>
      <c r="G140" s="199"/>
      <c r="H140" s="199"/>
    </row>
    <row r="141" spans="1:8" hidden="1">
      <c r="A141" s="199"/>
      <c r="D141" s="199"/>
      <c r="E141" s="199"/>
      <c r="F141" s="199"/>
      <c r="G141" s="199"/>
      <c r="H141" s="199"/>
    </row>
    <row r="142" spans="1:8" hidden="1">
      <c r="A142" s="199"/>
      <c r="D142" s="199"/>
      <c r="E142" s="199"/>
      <c r="F142" s="199"/>
      <c r="G142" s="199"/>
      <c r="H142" s="199"/>
    </row>
    <row r="143" spans="1:8" hidden="1">
      <c r="A143" s="199"/>
      <c r="D143" s="199"/>
      <c r="E143" s="199"/>
      <c r="F143" s="199"/>
      <c r="G143" s="199"/>
      <c r="H143" s="199"/>
    </row>
    <row r="144" spans="1:8" hidden="1">
      <c r="A144" s="199"/>
      <c r="D144" s="199"/>
      <c r="E144" s="199"/>
      <c r="F144" s="199"/>
      <c r="G144" s="199"/>
      <c r="H144" s="199"/>
    </row>
    <row r="145" spans="1:8" hidden="1">
      <c r="A145" s="199"/>
      <c r="D145" s="199"/>
      <c r="E145" s="199"/>
      <c r="F145" s="199"/>
      <c r="G145" s="199"/>
      <c r="H145" s="199"/>
    </row>
    <row r="146" spans="1:8" hidden="1"/>
    <row r="147" spans="1:8" hidden="1"/>
    <row r="148" spans="1:8" hidden="1"/>
    <row r="149" spans="1:8" hidden="1"/>
    <row r="150" spans="1:8" hidden="1"/>
    <row r="151" spans="1:8" hidden="1"/>
    <row r="152" spans="1:8" hidden="1"/>
    <row r="153" spans="1:8" hidden="1"/>
    <row r="154" spans="1:8" hidden="1"/>
    <row r="155" spans="1:8" hidden="1"/>
    <row r="156" spans="1:8" hidden="1"/>
    <row r="157" spans="1:8" hidden="1"/>
    <row r="158" spans="1:8" hidden="1"/>
    <row r="159" spans="1:8" hidden="1"/>
    <row r="160" spans="1:8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</sheetData>
  <autoFilter ref="A2:I106"/>
  <sortState ref="A73:T88">
    <sortCondition descending="1" ref="H73"/>
  </sortState>
  <mergeCells count="3">
    <mergeCell ref="A106:B106"/>
    <mergeCell ref="A1:I1"/>
    <mergeCell ref="J65:J74"/>
  </mergeCells>
  <hyperlinks>
    <hyperlink ref="I104" location="'Guruji Payment'!A1" display="Details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D4" sqref="D4"/>
    </sheetView>
  </sheetViews>
  <sheetFormatPr defaultRowHeight="12.75"/>
  <cols>
    <col min="1" max="1" width="35.28515625" bestFit="1" customWidth="1"/>
    <col min="2" max="3" width="17.7109375" bestFit="1" customWidth="1"/>
    <col min="4" max="4" width="16.140625" bestFit="1" customWidth="1"/>
    <col min="5" max="5" width="17.7109375" bestFit="1" customWidth="1"/>
  </cols>
  <sheetData>
    <row r="2" spans="1:6">
      <c r="A2" s="198" t="s">
        <v>770</v>
      </c>
      <c r="B2" s="198" t="s">
        <v>771</v>
      </c>
      <c r="C2" s="198" t="s">
        <v>760</v>
      </c>
      <c r="D2" s="198" t="s">
        <v>774</v>
      </c>
      <c r="E2" s="198" t="s">
        <v>761</v>
      </c>
    </row>
    <row r="3" spans="1:6" ht="15">
      <c r="A3" t="s">
        <v>620</v>
      </c>
      <c r="B3" s="196">
        <v>1683136</v>
      </c>
      <c r="C3" s="196">
        <v>1232099.6000000001</v>
      </c>
      <c r="D3" s="196">
        <v>439984.5</v>
      </c>
      <c r="E3" s="196">
        <f>SUM(B3:D3)/3</f>
        <v>1118406.7</v>
      </c>
    </row>
    <row r="4" spans="1:6" ht="15">
      <c r="A4" t="s">
        <v>772</v>
      </c>
      <c r="B4" s="196">
        <v>1093076</v>
      </c>
      <c r="C4" s="196">
        <v>1489202.4</v>
      </c>
      <c r="D4" s="196">
        <v>439984.5</v>
      </c>
      <c r="E4" s="196">
        <f>SUM(B4:D4)/3</f>
        <v>1007420.9666666667</v>
      </c>
      <c r="F4">
        <f>4000*4*75</f>
        <v>1200000</v>
      </c>
    </row>
    <row r="5" spans="1:6" ht="15">
      <c r="A5" t="s">
        <v>773</v>
      </c>
      <c r="B5" s="196">
        <v>160800</v>
      </c>
      <c r="C5" s="196">
        <v>133650</v>
      </c>
      <c r="D5" s="196">
        <v>44600</v>
      </c>
      <c r="E5" s="196">
        <f>SUM(B5:D5)/3</f>
        <v>113016.66666666667</v>
      </c>
      <c r="F5">
        <f>13500*11</f>
        <v>148500</v>
      </c>
    </row>
    <row r="6" spans="1:6" ht="15">
      <c r="A6" t="s">
        <v>621</v>
      </c>
      <c r="B6" s="196">
        <v>488919</v>
      </c>
      <c r="C6" s="196">
        <v>1682250</v>
      </c>
      <c r="D6" s="196">
        <v>559024.30000000005</v>
      </c>
      <c r="E6" s="196">
        <f>SUM(B6:D6)/3</f>
        <v>910064.43333333323</v>
      </c>
    </row>
    <row r="7" spans="1:6">
      <c r="A7" s="198" t="s">
        <v>770</v>
      </c>
      <c r="B7" s="197">
        <f>SUM(B3:B6)</f>
        <v>3425931</v>
      </c>
      <c r="C7" s="197">
        <f>SUM(C3:C6)</f>
        <v>4537202</v>
      </c>
      <c r="D7" s="197">
        <f>SUM(D3:D6)</f>
        <v>1483593.3</v>
      </c>
      <c r="E7" s="197">
        <f>SUM(E3:E6)</f>
        <v>3148908.7666666661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Budget 2010_11 (2)</vt:lpstr>
      <vt:lpstr>Budget 2010_11</vt:lpstr>
      <vt:lpstr>workings Exp 2012-13</vt:lpstr>
      <vt:lpstr>As per Audit report</vt:lpstr>
      <vt:lpstr>Abstract</vt:lpstr>
      <vt:lpstr>Proposed budget</vt:lpstr>
      <vt:lpstr>Projected Income</vt:lpstr>
      <vt:lpstr>Projected Expenses</vt:lpstr>
      <vt:lpstr>Rough calculation</vt:lpstr>
      <vt:lpstr>Communication</vt:lpstr>
      <vt:lpstr>Music Class</vt:lpstr>
      <vt:lpstr>Salary Budget</vt:lpstr>
      <vt:lpstr>Guruji Payment</vt:lpstr>
      <vt:lpstr>'Projected Income'!Print_Area</vt:lpstr>
      <vt:lpstr>'Projected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</dc:creator>
  <cp:lastModifiedBy>Ajay</cp:lastModifiedBy>
  <cp:lastPrinted>2018-01-27T05:13:08Z</cp:lastPrinted>
  <dcterms:created xsi:type="dcterms:W3CDTF">2013-05-12T15:35:21Z</dcterms:created>
  <dcterms:modified xsi:type="dcterms:W3CDTF">2018-03-17T00:47:44Z</dcterms:modified>
</cp:coreProperties>
</file>