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gsarup</author>
  </authors>
  <commentList>
    <comment ref="C70" authorId="0">
      <text>
        <r>
          <rPr>
            <b/>
            <sz val="8"/>
            <rFont val="Tahoma"/>
            <family val="0"/>
          </rPr>
          <t>gsarup:</t>
        </r>
        <r>
          <rPr>
            <sz val="8"/>
            <rFont val="Tahoma"/>
            <family val="0"/>
          </rPr>
          <t xml:space="preserve">
Unit price &amp; quantity?</t>
        </r>
      </text>
    </comment>
    <comment ref="C72" authorId="0">
      <text>
        <r>
          <rPr>
            <b/>
            <sz val="8"/>
            <rFont val="Tahoma"/>
            <family val="0"/>
          </rPr>
          <t>gsarup:</t>
        </r>
        <r>
          <rPr>
            <sz val="8"/>
            <rFont val="Tahoma"/>
            <family val="0"/>
          </rPr>
          <t xml:space="preserve">
Unit price &amp; qty?</t>
        </r>
      </text>
    </comment>
  </commentList>
</comments>
</file>

<file path=xl/sharedStrings.xml><?xml version="1.0" encoding="utf-8"?>
<sst xmlns="http://schemas.openxmlformats.org/spreadsheetml/2006/main" count="85" uniqueCount="73">
  <si>
    <t>Budget of NJSSS Project April 07- March 08</t>
  </si>
  <si>
    <t>Qty</t>
  </si>
  <si>
    <t>Total (Rs)</t>
  </si>
  <si>
    <t>Category Totals (Rs)</t>
  </si>
  <si>
    <t>COORDINATION TEAM SALARIES</t>
  </si>
  <si>
    <t>Education Coordinator (Suresh)</t>
  </si>
  <si>
    <t>Pachayati Raj Coordinator (Mukesh)</t>
  </si>
  <si>
    <t>Kala Manch Coordinator (Mahendra)</t>
  </si>
  <si>
    <t>RTI/RTF Coordinator (Arvind)</t>
  </si>
  <si>
    <t>SHG Coord (Urmila Patel)</t>
  </si>
  <si>
    <t>Sewing &amp; Kishori Shiksh Kendra (Urmila Vishwakarma)</t>
  </si>
  <si>
    <t>ASV NAGEPUR TEACHERS' SALARIES</t>
  </si>
  <si>
    <t>Shiv Kumar</t>
  </si>
  <si>
    <t>Shyam Kumar</t>
  </si>
  <si>
    <t>Panch Mukhi</t>
  </si>
  <si>
    <t>Amit</t>
  </si>
  <si>
    <t>Nitu Ray</t>
  </si>
  <si>
    <t>Sulekha Patel</t>
  </si>
  <si>
    <t>HARSOS TEACHERS' SALARIES</t>
  </si>
  <si>
    <t>Rajesh</t>
  </si>
  <si>
    <t>Sunil</t>
  </si>
  <si>
    <t>Vijay</t>
  </si>
  <si>
    <t>Chandra Kala</t>
  </si>
  <si>
    <t>Ram Bachan</t>
  </si>
  <si>
    <t>Vidya</t>
  </si>
  <si>
    <t>Anju</t>
  </si>
  <si>
    <t>NFE TEACHERS' SALARIES</t>
  </si>
  <si>
    <t>Harsosdeeh (Sunil)</t>
  </si>
  <si>
    <t>Ismanpur (Afzal)</t>
  </si>
  <si>
    <t>Benipur Sewing Center (Rehana Khatun)</t>
  </si>
  <si>
    <t>Khajuri (Anvar)</t>
  </si>
  <si>
    <t>Rakhauna (Dhanpatri)</t>
  </si>
  <si>
    <t>Mehdiganj Sewing Center ( Meharunnisha)</t>
  </si>
  <si>
    <t>Mehandi Ganj (Saffiullah)</t>
  </si>
  <si>
    <t>Kallipur Saida ( 2 Teachers: Shiv Shankar, Ravi Shankar)</t>
  </si>
  <si>
    <t>Nagepur (Shyam Sundar)</t>
  </si>
  <si>
    <t>ADMINISTRATIVE EXPENSES</t>
  </si>
  <si>
    <t>Travel + Petrol</t>
  </si>
  <si>
    <t>Phone</t>
  </si>
  <si>
    <t>Misc</t>
  </si>
  <si>
    <t>SPECIAL EVENTS</t>
  </si>
  <si>
    <t>Annual Field Trip</t>
  </si>
  <si>
    <t>15th August</t>
  </si>
  <si>
    <t>26th January</t>
  </si>
  <si>
    <t>14th November</t>
  </si>
  <si>
    <t>STATIONARY AND MATERIALS</t>
  </si>
  <si>
    <t>Text books</t>
  </si>
  <si>
    <t>Notebooks/Copies</t>
  </si>
  <si>
    <t>Chalk</t>
  </si>
  <si>
    <t>Mats (Tad patti)</t>
  </si>
  <si>
    <t>SPORTS ITEMS</t>
  </si>
  <si>
    <t>Skip Rope</t>
  </si>
  <si>
    <t>Carrom Board</t>
  </si>
  <si>
    <t>Footballs</t>
  </si>
  <si>
    <t>2 Training for teacher 2 days</t>
  </si>
  <si>
    <t>2 Training for RTI/RTF ( Villagers)</t>
  </si>
  <si>
    <t>1 Workshop on Water Right ( Villagers)</t>
  </si>
  <si>
    <t>2 Training for SHG</t>
  </si>
  <si>
    <t>1 Training ( Health )</t>
  </si>
  <si>
    <t>Dress Materials ( Harsos And Nagepur)</t>
  </si>
  <si>
    <t>Rs</t>
  </si>
  <si>
    <t>TOTAL</t>
  </si>
  <si>
    <t>Local Contributions from fee at Harsos and Nagepur</t>
  </si>
  <si>
    <t>2000 X 2</t>
  </si>
  <si>
    <t>Proposed Budget</t>
  </si>
  <si>
    <t>Approved Budget</t>
  </si>
  <si>
    <t>Other Expenses:</t>
  </si>
  <si>
    <t>TRAINING And Workshops</t>
  </si>
  <si>
    <t>Sub-Total</t>
  </si>
  <si>
    <t>Net Requirement for Next Session April 07- March 08</t>
  </si>
  <si>
    <t>Unit (Rs)</t>
  </si>
  <si>
    <t>USD @</t>
  </si>
  <si>
    <t>Net Requirement for Next Session April 07- March 08 in USD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</si>
</sst>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4" borderId="8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2" fillId="3" borderId="8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6" fontId="2" fillId="6" borderId="11" xfId="0" applyNumberFormat="1" applyFont="1" applyFill="1" applyBorder="1" applyAlignment="1">
      <alignment/>
    </xf>
    <xf numFmtId="6" fontId="2" fillId="6" borderId="8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2" fillId="5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4" borderId="8" xfId="0" applyNumberFormat="1" applyFill="1" applyBorder="1" applyAlignment="1">
      <alignment/>
    </xf>
    <xf numFmtId="3" fontId="2" fillId="4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5" borderId="8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5" borderId="9" xfId="0" applyNumberFormat="1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6" borderId="11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" fillId="6" borderId="8" xfId="0" applyNumberFormat="1" applyFont="1" applyFill="1" applyBorder="1" applyAlignment="1">
      <alignment/>
    </xf>
    <xf numFmtId="164" fontId="2" fillId="6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pane xSplit="2" ySplit="3" topLeftCell="C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U89" sqref="IU89"/>
    </sheetView>
  </sheetViews>
  <sheetFormatPr defaultColWidth="9.140625" defaultRowHeight="12.75"/>
  <cols>
    <col min="2" max="2" width="49.140625" style="0" bestFit="1" customWidth="1"/>
    <col min="3" max="3" width="8.140625" style="33" bestFit="1" customWidth="1"/>
    <col min="4" max="4" width="4.00390625" style="0" bestFit="1" customWidth="1"/>
    <col min="5" max="5" width="9.421875" style="33" bestFit="1" customWidth="1"/>
    <col min="6" max="6" width="19.28125" style="33" bestFit="1" customWidth="1"/>
    <col min="7" max="7" width="11.421875" style="0" bestFit="1" customWidth="1"/>
    <col min="8" max="8" width="4.00390625" style="0" bestFit="1" customWidth="1"/>
    <col min="9" max="9" width="9.140625" style="0" bestFit="1" customWidth="1"/>
  </cols>
  <sheetData>
    <row r="1" spans="1:9" s="5" customFormat="1" ht="13.5" thickBot="1">
      <c r="A1" s="6" t="s">
        <v>0</v>
      </c>
      <c r="B1" s="1"/>
      <c r="C1" s="1"/>
      <c r="D1" s="1"/>
      <c r="E1" s="1"/>
      <c r="F1" s="1"/>
      <c r="G1" s="1"/>
      <c r="H1" s="1"/>
      <c r="I1" s="1"/>
    </row>
    <row r="2" spans="1:9" s="5" customFormat="1" ht="14.25" thickBot="1" thickTop="1">
      <c r="A2"/>
      <c r="B2"/>
      <c r="C2" s="7" t="s">
        <v>64</v>
      </c>
      <c r="D2" s="8"/>
      <c r="E2" s="8"/>
      <c r="F2" s="9"/>
      <c r="G2" s="10" t="s">
        <v>65</v>
      </c>
      <c r="H2" s="14"/>
      <c r="I2" s="14"/>
    </row>
    <row r="3" spans="1:9" s="5" customFormat="1" ht="12.75">
      <c r="A3"/>
      <c r="B3"/>
      <c r="C3" s="28" t="s">
        <v>70</v>
      </c>
      <c r="D3" s="3" t="s">
        <v>1</v>
      </c>
      <c r="E3" s="34" t="s">
        <v>2</v>
      </c>
      <c r="F3" s="41" t="s">
        <v>3</v>
      </c>
      <c r="G3" s="2" t="s">
        <v>70</v>
      </c>
      <c r="H3" s="15" t="s">
        <v>1</v>
      </c>
      <c r="I3" s="3" t="s">
        <v>2</v>
      </c>
    </row>
    <row r="4" spans="1:7" s="5" customFormat="1" ht="12.75">
      <c r="A4"/>
      <c r="B4"/>
      <c r="C4" s="29"/>
      <c r="E4" s="35"/>
      <c r="F4" s="42"/>
      <c r="G4" s="4"/>
    </row>
    <row r="5" spans="1:7" s="5" customFormat="1" ht="12.75">
      <c r="A5" s="11" t="s">
        <v>4</v>
      </c>
      <c r="B5" s="12"/>
      <c r="C5" s="29"/>
      <c r="E5" s="35"/>
      <c r="F5" s="42"/>
      <c r="G5" s="4"/>
    </row>
    <row r="6" spans="1:9" s="5" customFormat="1" ht="12.75">
      <c r="A6"/>
      <c r="B6" t="s">
        <v>5</v>
      </c>
      <c r="C6" s="29">
        <v>3000</v>
      </c>
      <c r="D6" s="5">
        <v>12</v>
      </c>
      <c r="E6" s="35">
        <f>($C6*$D6)</f>
        <v>36000</v>
      </c>
      <c r="F6" s="42"/>
      <c r="G6" s="29">
        <v>2600</v>
      </c>
      <c r="H6" s="5">
        <v>12</v>
      </c>
      <c r="I6" s="35">
        <f>($G6*$H6)</f>
        <v>31200</v>
      </c>
    </row>
    <row r="7" spans="1:9" s="5" customFormat="1" ht="12.75">
      <c r="A7"/>
      <c r="B7" t="s">
        <v>6</v>
      </c>
      <c r="C7" s="29">
        <v>3000</v>
      </c>
      <c r="D7" s="5">
        <v>12</v>
      </c>
      <c r="E7" s="35">
        <f aca="true" t="shared" si="0" ref="E7:E48">($C7*$D7)</f>
        <v>36000</v>
      </c>
      <c r="F7" s="42"/>
      <c r="G7" s="29">
        <v>0</v>
      </c>
      <c r="H7" s="5">
        <v>12</v>
      </c>
      <c r="I7" s="35">
        <f>($G7*$H7)</f>
        <v>0</v>
      </c>
    </row>
    <row r="8" spans="1:9" s="5" customFormat="1" ht="12.75">
      <c r="A8"/>
      <c r="B8" t="s">
        <v>7</v>
      </c>
      <c r="C8" s="29">
        <v>3000</v>
      </c>
      <c r="D8" s="5">
        <v>12</v>
      </c>
      <c r="E8" s="35">
        <f t="shared" si="0"/>
        <v>36000</v>
      </c>
      <c r="F8" s="42"/>
      <c r="G8" s="29">
        <v>0</v>
      </c>
      <c r="H8" s="5">
        <v>12</v>
      </c>
      <c r="I8" s="35">
        <f>($G8*$H8)</f>
        <v>0</v>
      </c>
    </row>
    <row r="9" spans="1:9" s="5" customFormat="1" ht="12.75">
      <c r="A9"/>
      <c r="B9" t="s">
        <v>8</v>
      </c>
      <c r="C9" s="29">
        <v>3000</v>
      </c>
      <c r="D9" s="5">
        <v>12</v>
      </c>
      <c r="E9" s="35">
        <f t="shared" si="0"/>
        <v>36000</v>
      </c>
      <c r="F9" s="42"/>
      <c r="G9" s="29">
        <v>0</v>
      </c>
      <c r="H9" s="5">
        <v>12</v>
      </c>
      <c r="I9" s="35">
        <f>($G9*$H9)</f>
        <v>0</v>
      </c>
    </row>
    <row r="10" spans="1:9" s="5" customFormat="1" ht="12.75">
      <c r="A10"/>
      <c r="B10" t="s">
        <v>9</v>
      </c>
      <c r="C10" s="29">
        <v>1600</v>
      </c>
      <c r="D10" s="5">
        <v>12</v>
      </c>
      <c r="E10" s="35">
        <f t="shared" si="0"/>
        <v>19200</v>
      </c>
      <c r="F10" s="42"/>
      <c r="G10" s="29">
        <v>1400</v>
      </c>
      <c r="H10" s="5">
        <v>12</v>
      </c>
      <c r="I10" s="35">
        <f>($G10*$H10)</f>
        <v>16800</v>
      </c>
    </row>
    <row r="11" spans="1:9" s="5" customFormat="1" ht="12.75">
      <c r="A11"/>
      <c r="B11" t="s">
        <v>10</v>
      </c>
      <c r="C11" s="29">
        <v>1600</v>
      </c>
      <c r="D11" s="5">
        <v>12</v>
      </c>
      <c r="E11" s="35">
        <f t="shared" si="0"/>
        <v>19200</v>
      </c>
      <c r="F11" s="42"/>
      <c r="G11" s="29">
        <v>1400</v>
      </c>
      <c r="H11" s="5">
        <v>12</v>
      </c>
      <c r="I11" s="35">
        <f>($G11*$H11)</f>
        <v>16800</v>
      </c>
    </row>
    <row r="12" spans="1:9" s="5" customFormat="1" ht="12.75">
      <c r="A12" s="13"/>
      <c r="B12" s="13" t="s">
        <v>68</v>
      </c>
      <c r="C12" s="30"/>
      <c r="D12" s="13"/>
      <c r="E12" s="36"/>
      <c r="F12" s="43">
        <f>SUM(E6:E11)</f>
        <v>182400</v>
      </c>
      <c r="G12" s="45"/>
      <c r="H12" s="24"/>
      <c r="I12" s="49">
        <f>SUM(I6:I11)</f>
        <v>64800</v>
      </c>
    </row>
    <row r="13" spans="1:9" s="5" customFormat="1" ht="12.75">
      <c r="A13"/>
      <c r="B13"/>
      <c r="C13" s="29"/>
      <c r="E13" s="35"/>
      <c r="F13" s="42"/>
      <c r="G13" s="29"/>
      <c r="I13" s="35"/>
    </row>
    <row r="14" spans="1:9" s="5" customFormat="1" ht="12.75">
      <c r="A14" s="11" t="s">
        <v>11</v>
      </c>
      <c r="B14" s="12"/>
      <c r="C14" s="29"/>
      <c r="E14" s="35"/>
      <c r="F14" s="42"/>
      <c r="G14" s="29"/>
      <c r="I14" s="35"/>
    </row>
    <row r="15" spans="1:9" s="5" customFormat="1" ht="12.75">
      <c r="A15"/>
      <c r="B15" t="s">
        <v>12</v>
      </c>
      <c r="C15" s="29">
        <v>1500</v>
      </c>
      <c r="D15" s="5">
        <v>12</v>
      </c>
      <c r="E15" s="35">
        <f t="shared" si="0"/>
        <v>18000</v>
      </c>
      <c r="F15" s="42"/>
      <c r="G15" s="29">
        <v>1300</v>
      </c>
      <c r="H15" s="5">
        <v>12</v>
      </c>
      <c r="I15" s="35">
        <v>15600</v>
      </c>
    </row>
    <row r="16" spans="1:9" s="5" customFormat="1" ht="12.75">
      <c r="A16"/>
      <c r="B16" t="s">
        <v>13</v>
      </c>
      <c r="C16" s="29">
        <v>1500</v>
      </c>
      <c r="D16" s="5">
        <v>12</v>
      </c>
      <c r="E16" s="35">
        <f t="shared" si="0"/>
        <v>18000</v>
      </c>
      <c r="F16" s="42"/>
      <c r="G16" s="29">
        <v>1300</v>
      </c>
      <c r="H16" s="5">
        <v>12</v>
      </c>
      <c r="I16" s="35">
        <v>15600</v>
      </c>
    </row>
    <row r="17" spans="1:9" s="5" customFormat="1" ht="12.75">
      <c r="A17"/>
      <c r="B17" t="s">
        <v>14</v>
      </c>
      <c r="C17" s="29">
        <v>1500</v>
      </c>
      <c r="D17" s="5">
        <v>12</v>
      </c>
      <c r="E17" s="35">
        <f t="shared" si="0"/>
        <v>18000</v>
      </c>
      <c r="F17" s="42"/>
      <c r="G17" s="29">
        <v>1300</v>
      </c>
      <c r="H17" s="5">
        <v>12</v>
      </c>
      <c r="I17" s="35">
        <v>15600</v>
      </c>
    </row>
    <row r="18" spans="1:9" s="5" customFormat="1" ht="12.75">
      <c r="A18"/>
      <c r="B18" t="s">
        <v>15</v>
      </c>
      <c r="C18" s="29">
        <v>1500</v>
      </c>
      <c r="D18" s="5">
        <v>12</v>
      </c>
      <c r="E18" s="35">
        <f t="shared" si="0"/>
        <v>18000</v>
      </c>
      <c r="F18" s="42"/>
      <c r="G18" s="29">
        <v>1300</v>
      </c>
      <c r="H18" s="5">
        <v>12</v>
      </c>
      <c r="I18" s="35">
        <v>15600</v>
      </c>
    </row>
    <row r="19" spans="1:9" s="5" customFormat="1" ht="12.75">
      <c r="A19"/>
      <c r="B19" t="s">
        <v>16</v>
      </c>
      <c r="C19" s="29">
        <v>1200</v>
      </c>
      <c r="D19" s="5">
        <v>12</v>
      </c>
      <c r="E19" s="35">
        <f t="shared" si="0"/>
        <v>14400</v>
      </c>
      <c r="F19" s="42"/>
      <c r="G19" s="29">
        <v>1200</v>
      </c>
      <c r="H19" s="5">
        <v>12</v>
      </c>
      <c r="I19" s="35">
        <v>14400</v>
      </c>
    </row>
    <row r="20" spans="1:9" s="5" customFormat="1" ht="12.75">
      <c r="A20"/>
      <c r="B20" t="s">
        <v>17</v>
      </c>
      <c r="C20" s="29">
        <v>1000</v>
      </c>
      <c r="D20" s="5">
        <v>12</v>
      </c>
      <c r="E20" s="35">
        <f t="shared" si="0"/>
        <v>12000</v>
      </c>
      <c r="F20" s="42"/>
      <c r="G20" s="29">
        <v>1000</v>
      </c>
      <c r="H20" s="5">
        <v>12</v>
      </c>
      <c r="I20" s="35">
        <v>12000</v>
      </c>
    </row>
    <row r="21" spans="1:9" s="5" customFormat="1" ht="12.75">
      <c r="A21" s="13"/>
      <c r="B21" s="13" t="s">
        <v>68</v>
      </c>
      <c r="C21" s="30"/>
      <c r="D21" s="13"/>
      <c r="E21" s="36"/>
      <c r="F21" s="43">
        <f>SUM(E15:E20)</f>
        <v>98400</v>
      </c>
      <c r="G21" s="45"/>
      <c r="H21" s="24"/>
      <c r="I21" s="49">
        <f>SUM(I15:I20)</f>
        <v>88800</v>
      </c>
    </row>
    <row r="22" spans="1:9" s="5" customFormat="1" ht="12.75">
      <c r="A22"/>
      <c r="B22"/>
      <c r="C22" s="29"/>
      <c r="E22" s="35"/>
      <c r="F22" s="42"/>
      <c r="G22" s="29"/>
      <c r="I22" s="35"/>
    </row>
    <row r="23" spans="1:9" s="5" customFormat="1" ht="12.75">
      <c r="A23" s="11" t="s">
        <v>18</v>
      </c>
      <c r="B23" s="12"/>
      <c r="C23" s="29"/>
      <c r="E23" s="35"/>
      <c r="F23" s="42"/>
      <c r="G23" s="29"/>
      <c r="I23" s="35"/>
    </row>
    <row r="24" spans="1:9" s="5" customFormat="1" ht="12.75">
      <c r="A24"/>
      <c r="B24" t="s">
        <v>19</v>
      </c>
      <c r="C24" s="29">
        <v>1500</v>
      </c>
      <c r="D24" s="5">
        <v>12</v>
      </c>
      <c r="E24" s="35">
        <f t="shared" si="0"/>
        <v>18000</v>
      </c>
      <c r="F24" s="42"/>
      <c r="G24" s="29">
        <v>1300</v>
      </c>
      <c r="H24" s="5">
        <v>12</v>
      </c>
      <c r="I24" s="35">
        <v>15600</v>
      </c>
    </row>
    <row r="25" spans="1:9" s="5" customFormat="1" ht="12.75">
      <c r="A25"/>
      <c r="B25" t="s">
        <v>20</v>
      </c>
      <c r="C25" s="29">
        <v>1500</v>
      </c>
      <c r="D25" s="5">
        <v>12</v>
      </c>
      <c r="E25" s="35">
        <f t="shared" si="0"/>
        <v>18000</v>
      </c>
      <c r="F25" s="42"/>
      <c r="G25" s="29">
        <v>1300</v>
      </c>
      <c r="H25" s="5">
        <v>12</v>
      </c>
      <c r="I25" s="35">
        <v>15600</v>
      </c>
    </row>
    <row r="26" spans="1:9" s="5" customFormat="1" ht="12.75">
      <c r="A26"/>
      <c r="B26" t="s">
        <v>21</v>
      </c>
      <c r="C26" s="29">
        <v>1200</v>
      </c>
      <c r="D26" s="5">
        <v>12</v>
      </c>
      <c r="E26" s="35">
        <f t="shared" si="0"/>
        <v>14400</v>
      </c>
      <c r="F26" s="42"/>
      <c r="G26" s="29">
        <v>1200</v>
      </c>
      <c r="H26" s="5">
        <v>12</v>
      </c>
      <c r="I26" s="35">
        <v>14400</v>
      </c>
    </row>
    <row r="27" spans="1:9" s="5" customFormat="1" ht="12.75">
      <c r="A27"/>
      <c r="B27" t="s">
        <v>22</v>
      </c>
      <c r="C27" s="29">
        <v>800</v>
      </c>
      <c r="D27" s="5">
        <v>12</v>
      </c>
      <c r="E27" s="35">
        <f t="shared" si="0"/>
        <v>9600</v>
      </c>
      <c r="F27" s="42"/>
      <c r="G27" s="29">
        <v>800</v>
      </c>
      <c r="H27" s="5">
        <v>12</v>
      </c>
      <c r="I27" s="35">
        <v>9600</v>
      </c>
    </row>
    <row r="28" spans="1:9" s="5" customFormat="1" ht="12.75">
      <c r="A28"/>
      <c r="B28" t="s">
        <v>23</v>
      </c>
      <c r="C28" s="29">
        <v>1200</v>
      </c>
      <c r="D28" s="5">
        <v>12</v>
      </c>
      <c r="E28" s="35">
        <f t="shared" si="0"/>
        <v>14400</v>
      </c>
      <c r="F28" s="42"/>
      <c r="G28" s="29">
        <v>1200</v>
      </c>
      <c r="H28" s="5">
        <v>12</v>
      </c>
      <c r="I28" s="35">
        <v>14400</v>
      </c>
    </row>
    <row r="29" spans="1:9" s="5" customFormat="1" ht="12.75">
      <c r="A29"/>
      <c r="B29" t="s">
        <v>24</v>
      </c>
      <c r="C29" s="29">
        <v>800</v>
      </c>
      <c r="D29" s="5">
        <v>12</v>
      </c>
      <c r="E29" s="35">
        <f t="shared" si="0"/>
        <v>9600</v>
      </c>
      <c r="F29" s="42"/>
      <c r="G29" s="29">
        <v>800</v>
      </c>
      <c r="H29" s="5">
        <v>12</v>
      </c>
      <c r="I29" s="35">
        <v>9600</v>
      </c>
    </row>
    <row r="30" spans="1:9" s="5" customFormat="1" ht="12.75">
      <c r="A30"/>
      <c r="B30" t="s">
        <v>25</v>
      </c>
      <c r="C30" s="29">
        <v>600</v>
      </c>
      <c r="D30" s="5">
        <v>12</v>
      </c>
      <c r="E30" s="35">
        <f t="shared" si="0"/>
        <v>7200</v>
      </c>
      <c r="F30" s="42"/>
      <c r="G30" s="29">
        <v>600</v>
      </c>
      <c r="H30" s="5">
        <v>12</v>
      </c>
      <c r="I30" s="35">
        <v>7200</v>
      </c>
    </row>
    <row r="31" spans="1:9" s="5" customFormat="1" ht="12.75">
      <c r="A31" s="13"/>
      <c r="B31" s="13" t="s">
        <v>68</v>
      </c>
      <c r="C31" s="30"/>
      <c r="D31" s="13"/>
      <c r="E31" s="36"/>
      <c r="F31" s="43">
        <f>SUM(E24:E30)</f>
        <v>91200</v>
      </c>
      <c r="G31" s="45"/>
      <c r="H31" s="24"/>
      <c r="I31" s="49">
        <f>SUM(I24:I30)</f>
        <v>86400</v>
      </c>
    </row>
    <row r="32" spans="1:9" s="5" customFormat="1" ht="12.75">
      <c r="A32"/>
      <c r="B32"/>
      <c r="C32" s="29"/>
      <c r="E32" s="35"/>
      <c r="F32" s="42"/>
      <c r="G32" s="29"/>
      <c r="I32" s="35"/>
    </row>
    <row r="33" spans="1:9" s="5" customFormat="1" ht="12.75">
      <c r="A33" s="11" t="s">
        <v>26</v>
      </c>
      <c r="B33" s="12"/>
      <c r="C33" s="29"/>
      <c r="E33" s="35"/>
      <c r="F33" s="42"/>
      <c r="G33" s="29"/>
      <c r="I33" s="35"/>
    </row>
    <row r="34" spans="1:9" s="5" customFormat="1" ht="12.75">
      <c r="A34"/>
      <c r="B34" t="s">
        <v>27</v>
      </c>
      <c r="C34" s="29">
        <v>500</v>
      </c>
      <c r="D34" s="5">
        <v>12</v>
      </c>
      <c r="E34" s="35">
        <f t="shared" si="0"/>
        <v>6000</v>
      </c>
      <c r="F34" s="42"/>
      <c r="G34" s="46">
        <v>500</v>
      </c>
      <c r="H34" s="20">
        <v>12</v>
      </c>
      <c r="I34" s="39">
        <v>6000</v>
      </c>
    </row>
    <row r="35" spans="1:9" s="5" customFormat="1" ht="12.75">
      <c r="A35"/>
      <c r="B35" t="s">
        <v>28</v>
      </c>
      <c r="C35" s="29">
        <v>500</v>
      </c>
      <c r="D35" s="5">
        <v>12</v>
      </c>
      <c r="E35" s="35">
        <f t="shared" si="0"/>
        <v>6000</v>
      </c>
      <c r="F35" s="42"/>
      <c r="G35" s="46">
        <v>500</v>
      </c>
      <c r="H35" s="20">
        <v>12</v>
      </c>
      <c r="I35" s="39">
        <v>6000</v>
      </c>
    </row>
    <row r="36" spans="1:9" s="5" customFormat="1" ht="12.75">
      <c r="A36"/>
      <c r="B36" t="s">
        <v>29</v>
      </c>
      <c r="C36" s="29">
        <v>500</v>
      </c>
      <c r="D36" s="5">
        <v>12</v>
      </c>
      <c r="E36" s="35">
        <f t="shared" si="0"/>
        <v>6000</v>
      </c>
      <c r="F36" s="42"/>
      <c r="G36" s="46">
        <v>500</v>
      </c>
      <c r="H36" s="20">
        <v>12</v>
      </c>
      <c r="I36" s="39">
        <v>6000</v>
      </c>
    </row>
    <row r="37" spans="1:9" s="5" customFormat="1" ht="12.75">
      <c r="A37"/>
      <c r="B37" t="s">
        <v>30</v>
      </c>
      <c r="C37" s="29">
        <v>500</v>
      </c>
      <c r="D37" s="5">
        <v>12</v>
      </c>
      <c r="E37" s="35">
        <f t="shared" si="0"/>
        <v>6000</v>
      </c>
      <c r="F37" s="42"/>
      <c r="G37" s="46">
        <v>500</v>
      </c>
      <c r="H37" s="20">
        <v>12</v>
      </c>
      <c r="I37" s="39">
        <v>6000</v>
      </c>
    </row>
    <row r="38" spans="1:9" s="5" customFormat="1" ht="12.75">
      <c r="A38"/>
      <c r="B38" t="s">
        <v>31</v>
      </c>
      <c r="C38" s="29">
        <v>500</v>
      </c>
      <c r="D38" s="5">
        <v>12</v>
      </c>
      <c r="E38" s="35">
        <f t="shared" si="0"/>
        <v>6000</v>
      </c>
      <c r="F38" s="42"/>
      <c r="G38" s="46">
        <v>500</v>
      </c>
      <c r="H38" s="20">
        <v>12</v>
      </c>
      <c r="I38" s="39">
        <v>6000</v>
      </c>
    </row>
    <row r="39" spans="1:9" s="5" customFormat="1" ht="12.75">
      <c r="A39"/>
      <c r="B39" t="s">
        <v>32</v>
      </c>
      <c r="C39" s="29">
        <v>500</v>
      </c>
      <c r="D39" s="5">
        <v>12</v>
      </c>
      <c r="E39" s="35">
        <f t="shared" si="0"/>
        <v>6000</v>
      </c>
      <c r="F39" s="42"/>
      <c r="G39" s="46">
        <v>500</v>
      </c>
      <c r="H39" s="20">
        <v>12</v>
      </c>
      <c r="I39" s="39">
        <v>6000</v>
      </c>
    </row>
    <row r="40" spans="1:9" s="5" customFormat="1" ht="12.75">
      <c r="A40"/>
      <c r="B40" t="s">
        <v>33</v>
      </c>
      <c r="C40" s="29">
        <v>500</v>
      </c>
      <c r="D40" s="5">
        <v>12</v>
      </c>
      <c r="E40" s="35">
        <f t="shared" si="0"/>
        <v>6000</v>
      </c>
      <c r="F40" s="42"/>
      <c r="G40" s="46">
        <v>500</v>
      </c>
      <c r="H40" s="20">
        <v>12</v>
      </c>
      <c r="I40" s="39">
        <v>6000</v>
      </c>
    </row>
    <row r="41" spans="1:9" s="5" customFormat="1" ht="12.75">
      <c r="A41"/>
      <c r="B41" t="s">
        <v>34</v>
      </c>
      <c r="C41" s="29">
        <v>1000</v>
      </c>
      <c r="D41" s="5">
        <v>12</v>
      </c>
      <c r="E41" s="35">
        <f t="shared" si="0"/>
        <v>12000</v>
      </c>
      <c r="F41" s="42"/>
      <c r="G41" s="46">
        <v>1000</v>
      </c>
      <c r="H41" s="20">
        <v>12</v>
      </c>
      <c r="I41" s="39">
        <v>12000</v>
      </c>
    </row>
    <row r="42" spans="1:9" s="5" customFormat="1" ht="12.75">
      <c r="A42"/>
      <c r="B42" t="s">
        <v>35</v>
      </c>
      <c r="C42" s="29">
        <v>500</v>
      </c>
      <c r="D42" s="5">
        <v>12</v>
      </c>
      <c r="E42" s="35">
        <f t="shared" si="0"/>
        <v>6000</v>
      </c>
      <c r="F42" s="42"/>
      <c r="G42" s="47">
        <v>500</v>
      </c>
      <c r="H42" s="21">
        <v>12</v>
      </c>
      <c r="I42" s="50">
        <v>6000</v>
      </c>
    </row>
    <row r="43" spans="1:9" s="5" customFormat="1" ht="12.75">
      <c r="A43" s="13"/>
      <c r="B43" s="13" t="s">
        <v>68</v>
      </c>
      <c r="C43" s="30"/>
      <c r="D43" s="13"/>
      <c r="E43" s="36"/>
      <c r="F43" s="43">
        <f>SUM(E34:E42)</f>
        <v>60000</v>
      </c>
      <c r="G43" s="45"/>
      <c r="H43" s="24"/>
      <c r="I43" s="49">
        <f>SUM(I34:I42)</f>
        <v>60000</v>
      </c>
    </row>
    <row r="44" spans="1:9" s="5" customFormat="1" ht="12.75">
      <c r="A44"/>
      <c r="B44"/>
      <c r="C44" s="29"/>
      <c r="E44" s="35"/>
      <c r="F44" s="42"/>
      <c r="G44" s="29"/>
      <c r="I44" s="35"/>
    </row>
    <row r="45" spans="1:9" s="5" customFormat="1" ht="12.75">
      <c r="A45" s="11" t="s">
        <v>36</v>
      </c>
      <c r="B45" s="12"/>
      <c r="C45" s="29"/>
      <c r="E45" s="35"/>
      <c r="F45" s="42"/>
      <c r="G45" s="29"/>
      <c r="I45" s="35"/>
    </row>
    <row r="46" spans="1:9" s="5" customFormat="1" ht="12.75">
      <c r="A46"/>
      <c r="B46" t="s">
        <v>37</v>
      </c>
      <c r="C46" s="29">
        <v>2500</v>
      </c>
      <c r="D46" s="5">
        <v>12</v>
      </c>
      <c r="E46" s="35">
        <f t="shared" si="0"/>
        <v>30000</v>
      </c>
      <c r="F46" s="42"/>
      <c r="G46" s="29">
        <v>2500</v>
      </c>
      <c r="H46" s="5">
        <v>12</v>
      </c>
      <c r="I46" s="35">
        <v>30000</v>
      </c>
    </row>
    <row r="47" spans="1:9" s="5" customFormat="1" ht="12.75">
      <c r="A47"/>
      <c r="B47" t="s">
        <v>38</v>
      </c>
      <c r="C47" s="29">
        <v>1500</v>
      </c>
      <c r="D47" s="5">
        <v>12</v>
      </c>
      <c r="E47" s="35">
        <f t="shared" si="0"/>
        <v>18000</v>
      </c>
      <c r="F47" s="42"/>
      <c r="G47" s="29">
        <v>1500</v>
      </c>
      <c r="H47" s="5">
        <v>12</v>
      </c>
      <c r="I47" s="35">
        <v>18000</v>
      </c>
    </row>
    <row r="48" spans="1:9" s="5" customFormat="1" ht="12.75">
      <c r="A48"/>
      <c r="B48" t="s">
        <v>39</v>
      </c>
      <c r="C48" s="29">
        <v>750</v>
      </c>
      <c r="D48" s="5">
        <v>12</v>
      </c>
      <c r="E48" s="35">
        <f t="shared" si="0"/>
        <v>9000</v>
      </c>
      <c r="F48" s="42"/>
      <c r="G48" s="29">
        <v>600</v>
      </c>
      <c r="H48" s="5">
        <v>12</v>
      </c>
      <c r="I48" s="35">
        <v>7200</v>
      </c>
    </row>
    <row r="49" spans="1:9" s="5" customFormat="1" ht="12.75">
      <c r="A49" s="13"/>
      <c r="B49" s="13" t="s">
        <v>68</v>
      </c>
      <c r="C49" s="30"/>
      <c r="D49" s="13"/>
      <c r="E49" s="37"/>
      <c r="F49" s="43">
        <f>SUM(E46:E48)</f>
        <v>57000</v>
      </c>
      <c r="G49" s="45"/>
      <c r="H49" s="24"/>
      <c r="I49" s="49">
        <f>SUM(I46:I48)</f>
        <v>55200</v>
      </c>
    </row>
    <row r="50" spans="1:9" s="5" customFormat="1" ht="12.75">
      <c r="A50"/>
      <c r="B50"/>
      <c r="C50" s="29"/>
      <c r="E50" s="35"/>
      <c r="F50" s="42"/>
      <c r="G50" s="29"/>
      <c r="I50" s="35"/>
    </row>
    <row r="51" spans="1:9" s="5" customFormat="1" ht="12.75">
      <c r="A51" s="11" t="s">
        <v>40</v>
      </c>
      <c r="B51" s="12"/>
      <c r="C51" s="29"/>
      <c r="E51" s="35"/>
      <c r="F51" s="42"/>
      <c r="G51" s="29"/>
      <c r="I51" s="35"/>
    </row>
    <row r="52" spans="1:9" s="5" customFormat="1" ht="12.75">
      <c r="A52"/>
      <c r="B52" t="s">
        <v>41</v>
      </c>
      <c r="C52" s="29"/>
      <c r="E52" s="35">
        <v>15000</v>
      </c>
      <c r="F52" s="42"/>
      <c r="G52" s="29"/>
      <c r="I52" s="35">
        <v>13000</v>
      </c>
    </row>
    <row r="53" spans="1:9" s="5" customFormat="1" ht="12.75">
      <c r="A53"/>
      <c r="B53" t="s">
        <v>42</v>
      </c>
      <c r="C53" s="29"/>
      <c r="E53" s="35">
        <v>7500</v>
      </c>
      <c r="F53" s="42"/>
      <c r="G53" s="29"/>
      <c r="I53" s="35">
        <v>7500</v>
      </c>
    </row>
    <row r="54" spans="1:9" s="5" customFormat="1" ht="12.75">
      <c r="A54"/>
      <c r="B54" t="s">
        <v>43</v>
      </c>
      <c r="C54" s="29"/>
      <c r="E54" s="35">
        <v>7500</v>
      </c>
      <c r="F54" s="42"/>
      <c r="G54" s="29"/>
      <c r="I54" s="35">
        <v>5000</v>
      </c>
    </row>
    <row r="55" spans="1:9" s="5" customFormat="1" ht="12.75">
      <c r="A55"/>
      <c r="B55" t="s">
        <v>44</v>
      </c>
      <c r="C55" s="29"/>
      <c r="E55" s="35">
        <v>10000</v>
      </c>
      <c r="F55" s="42"/>
      <c r="G55" s="29"/>
      <c r="I55" s="35">
        <v>8000</v>
      </c>
    </row>
    <row r="56" spans="1:9" s="5" customFormat="1" ht="12.75">
      <c r="A56" s="13"/>
      <c r="B56" s="13" t="s">
        <v>68</v>
      </c>
      <c r="C56" s="30"/>
      <c r="D56" s="13"/>
      <c r="E56" s="37"/>
      <c r="F56" s="43">
        <f>SUM(E52:E55)</f>
        <v>40000</v>
      </c>
      <c r="G56" s="45"/>
      <c r="H56" s="24"/>
      <c r="I56" s="49">
        <f>SUM(I52:I55)</f>
        <v>33500</v>
      </c>
    </row>
    <row r="57" spans="1:9" s="5" customFormat="1" ht="12.75">
      <c r="A57"/>
      <c r="B57"/>
      <c r="C57" s="29"/>
      <c r="E57" s="35"/>
      <c r="F57" s="42"/>
      <c r="G57" s="29"/>
      <c r="I57" s="35"/>
    </row>
    <row r="58" spans="1:9" s="5" customFormat="1" ht="12.75">
      <c r="A58" s="11" t="s">
        <v>45</v>
      </c>
      <c r="B58" s="12"/>
      <c r="C58" s="29"/>
      <c r="E58" s="35"/>
      <c r="F58" s="42"/>
      <c r="G58" s="29"/>
      <c r="I58" s="35"/>
    </row>
    <row r="59" spans="1:9" s="5" customFormat="1" ht="12.75">
      <c r="A59"/>
      <c r="B59"/>
      <c r="C59" s="29"/>
      <c r="E59" s="35"/>
      <c r="F59" s="42"/>
      <c r="G59" s="29"/>
      <c r="I59" s="35"/>
    </row>
    <row r="60" spans="1:9" s="5" customFormat="1" ht="12.75">
      <c r="A60"/>
      <c r="B60" t="s">
        <v>46</v>
      </c>
      <c r="C60" s="29"/>
      <c r="E60" s="35">
        <v>2000</v>
      </c>
      <c r="F60" s="42"/>
      <c r="G60" s="29"/>
      <c r="I60" s="35">
        <v>2000</v>
      </c>
    </row>
    <row r="61" spans="1:9" s="5" customFormat="1" ht="12.75">
      <c r="A61"/>
      <c r="B61" t="s">
        <v>47</v>
      </c>
      <c r="C61" s="29"/>
      <c r="E61" s="35">
        <v>2000</v>
      </c>
      <c r="F61" s="42"/>
      <c r="G61" s="29"/>
      <c r="I61" s="35">
        <v>2000</v>
      </c>
    </row>
    <row r="62" spans="1:9" s="5" customFormat="1" ht="12.75">
      <c r="A62"/>
      <c r="B62" t="s">
        <v>48</v>
      </c>
      <c r="C62" s="29"/>
      <c r="E62" s="35">
        <v>2000</v>
      </c>
      <c r="F62" s="42"/>
      <c r="G62" s="29"/>
      <c r="I62" s="35">
        <v>2000</v>
      </c>
    </row>
    <row r="63" spans="1:9" s="5" customFormat="1" ht="12.75">
      <c r="A63"/>
      <c r="B63" t="s">
        <v>49</v>
      </c>
      <c r="C63" s="29"/>
      <c r="E63" s="35">
        <v>2500</v>
      </c>
      <c r="F63" s="42"/>
      <c r="G63" s="29"/>
      <c r="I63" s="35">
        <v>2500</v>
      </c>
    </row>
    <row r="64" spans="1:9" s="5" customFormat="1" ht="12.75">
      <c r="A64"/>
      <c r="B64"/>
      <c r="C64" s="29"/>
      <c r="E64" s="35"/>
      <c r="F64" s="42"/>
      <c r="G64" s="29"/>
      <c r="I64" s="35"/>
    </row>
    <row r="65" spans="1:9" s="5" customFormat="1" ht="12.75">
      <c r="A65"/>
      <c r="B65"/>
      <c r="C65" s="29"/>
      <c r="E65" s="35"/>
      <c r="F65" s="42"/>
      <c r="G65" s="29"/>
      <c r="I65" s="35"/>
    </row>
    <row r="66" spans="1:9" s="5" customFormat="1" ht="12.75">
      <c r="A66" s="13"/>
      <c r="B66" s="13" t="s">
        <v>68</v>
      </c>
      <c r="C66" s="30"/>
      <c r="D66" s="13"/>
      <c r="E66" s="37"/>
      <c r="F66" s="43">
        <f>SUM(E60:E63)</f>
        <v>8500</v>
      </c>
      <c r="G66" s="45"/>
      <c r="H66" s="24"/>
      <c r="I66" s="49">
        <f>SUM(I60:I65)</f>
        <v>8500</v>
      </c>
    </row>
    <row r="67" spans="1:9" s="5" customFormat="1" ht="12.75">
      <c r="A67"/>
      <c r="B67"/>
      <c r="C67" s="29"/>
      <c r="E67" s="35"/>
      <c r="F67" s="42"/>
      <c r="G67" s="29"/>
      <c r="I67" s="35"/>
    </row>
    <row r="68" spans="1:9" s="5" customFormat="1" ht="12.75">
      <c r="A68" s="11" t="s">
        <v>50</v>
      </c>
      <c r="B68" s="12"/>
      <c r="C68" s="29"/>
      <c r="E68" s="35"/>
      <c r="F68" s="42"/>
      <c r="G68" s="29"/>
      <c r="I68" s="35"/>
    </row>
    <row r="69" spans="1:9" s="5" customFormat="1" ht="12.75">
      <c r="A69"/>
      <c r="B69"/>
      <c r="C69" s="29"/>
      <c r="E69" s="35"/>
      <c r="F69" s="42"/>
      <c r="G69" s="29"/>
      <c r="I69" s="35"/>
    </row>
    <row r="70" spans="1:9" s="5" customFormat="1" ht="12.75">
      <c r="A70"/>
      <c r="B70" t="s">
        <v>51</v>
      </c>
      <c r="C70" s="31">
        <v>300</v>
      </c>
      <c r="D70" s="19">
        <v>1</v>
      </c>
      <c r="E70" s="38">
        <f>($C70*$D70)</f>
        <v>300</v>
      </c>
      <c r="F70" s="42"/>
      <c r="G70" s="31">
        <v>300</v>
      </c>
      <c r="H70" s="22">
        <v>1</v>
      </c>
      <c r="I70" s="38">
        <f>($G70*$H70)</f>
        <v>300</v>
      </c>
    </row>
    <row r="71" spans="1:9" s="5" customFormat="1" ht="12.75">
      <c r="A71"/>
      <c r="B71" t="s">
        <v>52</v>
      </c>
      <c r="C71" s="29">
        <v>200</v>
      </c>
      <c r="D71" s="5">
        <v>2</v>
      </c>
      <c r="E71" s="39">
        <f>($C71*$D71)</f>
        <v>400</v>
      </c>
      <c r="F71" s="42"/>
      <c r="G71" s="29">
        <v>200</v>
      </c>
      <c r="H71" s="5">
        <v>2</v>
      </c>
      <c r="I71" s="39">
        <f>($G71*$H71)</f>
        <v>400</v>
      </c>
    </row>
    <row r="72" spans="1:9" s="5" customFormat="1" ht="12.75">
      <c r="A72"/>
      <c r="B72" t="s">
        <v>53</v>
      </c>
      <c r="C72" s="31">
        <v>3000</v>
      </c>
      <c r="D72" s="19">
        <v>1</v>
      </c>
      <c r="E72" s="38">
        <f>($C72*$D72)</f>
        <v>3000</v>
      </c>
      <c r="F72" s="42"/>
      <c r="G72" s="31">
        <v>3000</v>
      </c>
      <c r="H72" s="22">
        <v>1</v>
      </c>
      <c r="I72" s="38">
        <f>($G72*$H72)</f>
        <v>3000</v>
      </c>
    </row>
    <row r="73" spans="1:9" s="5" customFormat="1" ht="12.75">
      <c r="A73"/>
      <c r="B73"/>
      <c r="C73" s="29"/>
      <c r="E73" s="35"/>
      <c r="F73" s="42"/>
      <c r="G73" s="29"/>
      <c r="I73" s="35"/>
    </row>
    <row r="74" spans="1:9" s="5" customFormat="1" ht="12.75">
      <c r="A74" s="13"/>
      <c r="B74" s="13" t="s">
        <v>68</v>
      </c>
      <c r="C74" s="30"/>
      <c r="D74" s="13"/>
      <c r="E74" s="37"/>
      <c r="F74" s="43">
        <f>SUM(E70:E72)</f>
        <v>3700</v>
      </c>
      <c r="G74" s="45"/>
      <c r="H74" s="24"/>
      <c r="I74" s="49">
        <f>SUM(I70:I73)</f>
        <v>3700</v>
      </c>
    </row>
    <row r="75" spans="1:9" s="5" customFormat="1" ht="12.75">
      <c r="A75"/>
      <c r="B75"/>
      <c r="C75" s="29"/>
      <c r="E75" s="35"/>
      <c r="F75" s="42"/>
      <c r="G75" s="29"/>
      <c r="I75" s="35"/>
    </row>
    <row r="76" spans="1:9" s="5" customFormat="1" ht="12.75">
      <c r="A76" s="11" t="s">
        <v>67</v>
      </c>
      <c r="B76" s="12"/>
      <c r="C76" s="29"/>
      <c r="E76" s="35"/>
      <c r="F76" s="42"/>
      <c r="G76" s="29"/>
      <c r="I76" s="35"/>
    </row>
    <row r="77" spans="1:9" s="5" customFormat="1" ht="12.75">
      <c r="A77"/>
      <c r="B77" t="s">
        <v>54</v>
      </c>
      <c r="C77" s="29"/>
      <c r="E77" s="35">
        <v>10000</v>
      </c>
      <c r="F77" s="42"/>
      <c r="G77" s="29"/>
      <c r="I77" s="35">
        <v>10000</v>
      </c>
    </row>
    <row r="78" spans="1:9" s="5" customFormat="1" ht="12.75">
      <c r="A78"/>
      <c r="B78" t="s">
        <v>55</v>
      </c>
      <c r="C78" s="29"/>
      <c r="E78" s="35">
        <v>5000</v>
      </c>
      <c r="F78" s="42"/>
      <c r="G78" s="29"/>
      <c r="I78" s="35">
        <v>0</v>
      </c>
    </row>
    <row r="79" spans="1:9" s="5" customFormat="1" ht="12.75">
      <c r="A79"/>
      <c r="B79" t="s">
        <v>56</v>
      </c>
      <c r="C79" s="29"/>
      <c r="E79" s="35">
        <v>10000</v>
      </c>
      <c r="F79" s="42"/>
      <c r="G79" s="29"/>
      <c r="I79" s="35">
        <v>0</v>
      </c>
    </row>
    <row r="80" spans="1:9" s="5" customFormat="1" ht="12.75">
      <c r="A80"/>
      <c r="B80" t="s">
        <v>57</v>
      </c>
      <c r="C80" s="29"/>
      <c r="E80" s="35">
        <v>5000</v>
      </c>
      <c r="F80" s="42"/>
      <c r="G80" s="29"/>
      <c r="I80" s="35">
        <v>5000</v>
      </c>
    </row>
    <row r="81" spans="1:9" s="5" customFormat="1" ht="12.75">
      <c r="A81"/>
      <c r="B81" t="s">
        <v>58</v>
      </c>
      <c r="C81" s="29"/>
      <c r="E81" s="35">
        <v>3000</v>
      </c>
      <c r="F81" s="42"/>
      <c r="G81" s="29"/>
      <c r="I81" s="35">
        <v>3000</v>
      </c>
    </row>
    <row r="82" spans="1:9" s="5" customFormat="1" ht="12.75">
      <c r="A82" s="13"/>
      <c r="B82" s="13" t="s">
        <v>68</v>
      </c>
      <c r="C82" s="30"/>
      <c r="D82" s="13"/>
      <c r="E82" s="37"/>
      <c r="F82" s="43">
        <f>SUM(E77:E81)</f>
        <v>33000</v>
      </c>
      <c r="G82" s="45"/>
      <c r="H82" s="24"/>
      <c r="I82" s="49">
        <f>SUM(I77:I81)</f>
        <v>18000</v>
      </c>
    </row>
    <row r="83" spans="1:9" s="5" customFormat="1" ht="12.75">
      <c r="A83"/>
      <c r="B83"/>
      <c r="C83" s="29"/>
      <c r="E83" s="35"/>
      <c r="F83" s="42"/>
      <c r="G83" s="29"/>
      <c r="I83" s="35"/>
    </row>
    <row r="84" spans="1:9" s="5" customFormat="1" ht="12.75">
      <c r="A84" s="11" t="s">
        <v>66</v>
      </c>
      <c r="B84" s="12"/>
      <c r="C84" s="29"/>
      <c r="E84" s="35"/>
      <c r="F84" s="42"/>
      <c r="G84" s="29"/>
      <c r="I84" s="35"/>
    </row>
    <row r="85" spans="1:9" s="5" customFormat="1" ht="12.75">
      <c r="A85"/>
      <c r="B85" t="s">
        <v>59</v>
      </c>
      <c r="C85" s="29"/>
      <c r="E85" s="35">
        <v>30000</v>
      </c>
      <c r="F85" s="42"/>
      <c r="G85" s="29"/>
      <c r="I85" s="35">
        <v>0</v>
      </c>
    </row>
    <row r="86" spans="1:9" s="5" customFormat="1" ht="12.75">
      <c r="A86"/>
      <c r="B86"/>
      <c r="C86" s="29"/>
      <c r="E86" s="35"/>
      <c r="F86" s="42"/>
      <c r="G86" s="29"/>
      <c r="I86" s="35"/>
    </row>
    <row r="87" spans="1:9" s="5" customFormat="1" ht="12.75">
      <c r="A87" s="13"/>
      <c r="B87" s="13" t="s">
        <v>68</v>
      </c>
      <c r="C87" s="30"/>
      <c r="D87" s="13"/>
      <c r="E87" s="37"/>
      <c r="F87" s="43">
        <f>SUM(E85)</f>
        <v>30000</v>
      </c>
      <c r="G87" s="45"/>
      <c r="H87" s="24"/>
      <c r="I87" s="49">
        <f>SUM(I85:I86)</f>
        <v>0</v>
      </c>
    </row>
    <row r="88" spans="1:9" s="5" customFormat="1" ht="12.75">
      <c r="A88"/>
      <c r="B88"/>
      <c r="C88" s="29"/>
      <c r="E88" s="35"/>
      <c r="F88" s="42" t="s">
        <v>60</v>
      </c>
      <c r="G88" s="33"/>
      <c r="H88"/>
      <c r="I88" s="33"/>
    </row>
    <row r="89" spans="1:9" s="3" customFormat="1" ht="12.75">
      <c r="A89" s="16" t="s">
        <v>61</v>
      </c>
      <c r="B89" s="17"/>
      <c r="C89" s="32"/>
      <c r="D89" s="18"/>
      <c r="E89" s="40"/>
      <c r="F89" s="44">
        <v>604200</v>
      </c>
      <c r="G89" s="48"/>
      <c r="H89" s="25"/>
      <c r="I89" s="51">
        <v>418900</v>
      </c>
    </row>
    <row r="90" spans="1:9" s="5" customFormat="1" ht="12.75">
      <c r="A90"/>
      <c r="B90"/>
      <c r="C90" s="29"/>
      <c r="E90" s="35"/>
      <c r="F90" s="42"/>
      <c r="G90" s="29"/>
      <c r="I90" s="35"/>
    </row>
    <row r="91" spans="1:9" s="5" customFormat="1" ht="12.75">
      <c r="A91"/>
      <c r="B91" t="s">
        <v>62</v>
      </c>
      <c r="C91" s="29" t="s">
        <v>63</v>
      </c>
      <c r="D91" s="5">
        <v>12</v>
      </c>
      <c r="E91" s="35">
        <v>48000</v>
      </c>
      <c r="F91" s="42"/>
      <c r="G91" s="29"/>
      <c r="I91" s="35"/>
    </row>
    <row r="92" spans="1:9" s="5" customFormat="1" ht="12.75">
      <c r="A92"/>
      <c r="B92"/>
      <c r="C92" s="29"/>
      <c r="E92" s="35"/>
      <c r="F92" s="42">
        <v>48000</v>
      </c>
      <c r="G92" s="29"/>
      <c r="I92" s="35">
        <v>48000</v>
      </c>
    </row>
    <row r="93" spans="1:9" s="5" customFormat="1" ht="12.75">
      <c r="A93" s="18"/>
      <c r="B93" s="18" t="s">
        <v>69</v>
      </c>
      <c r="C93" s="32"/>
      <c r="D93" s="18"/>
      <c r="E93" s="40"/>
      <c r="F93" s="44">
        <f>($F89-$F92)</f>
        <v>556200</v>
      </c>
      <c r="G93" s="48"/>
      <c r="H93" s="27"/>
      <c r="I93" s="51">
        <f>($I89-$I92)</f>
        <v>370900</v>
      </c>
    </row>
    <row r="94" spans="1:9" s="5" customFormat="1" ht="12.75">
      <c r="A94"/>
      <c r="B94"/>
      <c r="C94" s="33"/>
      <c r="D94"/>
      <c r="E94" s="33"/>
      <c r="F94" s="33"/>
      <c r="G94" t="s">
        <v>71</v>
      </c>
      <c r="H94"/>
      <c r="I94">
        <v>43.5</v>
      </c>
    </row>
    <row r="95" spans="1:9" s="5" customFormat="1" ht="12.75">
      <c r="A95" s="18"/>
      <c r="B95" s="16" t="s">
        <v>72</v>
      </c>
      <c r="C95" s="23"/>
      <c r="D95" s="18"/>
      <c r="E95" s="40"/>
      <c r="F95" s="44"/>
      <c r="G95" s="26"/>
      <c r="H95" s="27"/>
      <c r="I95" s="52">
        <f>($I93/$I94)</f>
        <v>8526.436781609196</v>
      </c>
    </row>
    <row r="96" spans="1:9" s="5" customFormat="1" ht="12.75">
      <c r="A96"/>
      <c r="B96"/>
      <c r="C96" s="33"/>
      <c r="D96"/>
      <c r="E96" s="33"/>
      <c r="F96" s="33"/>
      <c r="G96"/>
      <c r="H96"/>
      <c r="I96"/>
    </row>
    <row r="97" spans="1:9" s="5" customFormat="1" ht="12.75">
      <c r="A97"/>
      <c r="B97"/>
      <c r="C97" s="33"/>
      <c r="D97"/>
      <c r="E97" s="33"/>
      <c r="F97" s="33"/>
      <c r="G97"/>
      <c r="H97"/>
      <c r="I97"/>
    </row>
    <row r="98" spans="1:9" s="5" customFormat="1" ht="12.75">
      <c r="A98"/>
      <c r="B98"/>
      <c r="C98" s="33"/>
      <c r="D98"/>
      <c r="E98" s="33"/>
      <c r="F98" s="33"/>
      <c r="G98"/>
      <c r="H98"/>
      <c r="I98"/>
    </row>
    <row r="99" spans="1:9" s="5" customFormat="1" ht="12.75">
      <c r="A99"/>
      <c r="B99"/>
      <c r="C99" s="33"/>
      <c r="D99"/>
      <c r="E99" s="33"/>
      <c r="F99" s="33"/>
      <c r="G99"/>
      <c r="H99"/>
      <c r="I99"/>
    </row>
    <row r="100" spans="1:9" s="5" customFormat="1" ht="12.75">
      <c r="A100"/>
      <c r="B100"/>
      <c r="C100" s="33"/>
      <c r="D100"/>
      <c r="E100" s="33"/>
      <c r="F100" s="33"/>
      <c r="G100"/>
      <c r="H100"/>
      <c r="I100"/>
    </row>
    <row r="101" spans="1:9" s="5" customFormat="1" ht="12.75">
      <c r="A101"/>
      <c r="B101"/>
      <c r="C101" s="33"/>
      <c r="D101"/>
      <c r="E101" s="33"/>
      <c r="F101" s="33"/>
      <c r="G101"/>
      <c r="H101"/>
      <c r="I101"/>
    </row>
    <row r="102" spans="1:9" s="5" customFormat="1" ht="12.75">
      <c r="A102"/>
      <c r="B102"/>
      <c r="C102" s="33"/>
      <c r="D102"/>
      <c r="E102" s="33"/>
      <c r="F102" s="33"/>
      <c r="G102"/>
      <c r="H102"/>
      <c r="I102"/>
    </row>
    <row r="103" spans="1:9" s="5" customFormat="1" ht="12.75">
      <c r="A103"/>
      <c r="B103"/>
      <c r="C103" s="33"/>
      <c r="D103"/>
      <c r="E103" s="33"/>
      <c r="F103" s="33"/>
      <c r="G103"/>
      <c r="H103"/>
      <c r="I103"/>
    </row>
    <row r="104" spans="1:9" s="5" customFormat="1" ht="12.75">
      <c r="A104"/>
      <c r="B104"/>
      <c r="C104" s="33"/>
      <c r="D104"/>
      <c r="E104" s="33"/>
      <c r="F104" s="33"/>
      <c r="G104"/>
      <c r="H104"/>
      <c r="I104"/>
    </row>
    <row r="105" spans="1:9" s="5" customFormat="1" ht="12.75">
      <c r="A105"/>
      <c r="B105"/>
      <c r="C105" s="33"/>
      <c r="D105"/>
      <c r="E105" s="33"/>
      <c r="F105" s="33"/>
      <c r="G105"/>
      <c r="H105"/>
      <c r="I105"/>
    </row>
    <row r="106" spans="1:9" s="5" customFormat="1" ht="12.75">
      <c r="A106"/>
      <c r="B106"/>
      <c r="C106" s="33"/>
      <c r="D106"/>
      <c r="E106" s="33"/>
      <c r="F106" s="33"/>
      <c r="G106"/>
      <c r="H106"/>
      <c r="I106"/>
    </row>
    <row r="107" spans="1:9" s="5" customFormat="1" ht="12.75">
      <c r="A107"/>
      <c r="B107"/>
      <c r="C107" s="33"/>
      <c r="D107"/>
      <c r="E107" s="33"/>
      <c r="F107" s="33"/>
      <c r="G107"/>
      <c r="H107"/>
      <c r="I107"/>
    </row>
    <row r="108" spans="1:9" s="5" customFormat="1" ht="12.75">
      <c r="A108"/>
      <c r="B108"/>
      <c r="C108" s="33"/>
      <c r="D108"/>
      <c r="E108" s="33"/>
      <c r="F108" s="33"/>
      <c r="G108"/>
      <c r="H108"/>
      <c r="I108"/>
    </row>
    <row r="109" spans="1:9" s="5" customFormat="1" ht="12.75">
      <c r="A109"/>
      <c r="B109"/>
      <c r="C109" s="33"/>
      <c r="D109"/>
      <c r="E109" s="33"/>
      <c r="F109" s="33"/>
      <c r="G109"/>
      <c r="H109"/>
      <c r="I109"/>
    </row>
    <row r="110" spans="1:9" s="5" customFormat="1" ht="12.75">
      <c r="A110"/>
      <c r="B110"/>
      <c r="C110" s="33"/>
      <c r="D110"/>
      <c r="E110" s="33"/>
      <c r="F110" s="33"/>
      <c r="G110"/>
      <c r="H110"/>
      <c r="I110"/>
    </row>
    <row r="111" spans="1:9" s="5" customFormat="1" ht="12.75">
      <c r="A111"/>
      <c r="B111"/>
      <c r="C111" s="33"/>
      <c r="D111"/>
      <c r="E111" s="33"/>
      <c r="F111" s="33"/>
      <c r="G111"/>
      <c r="H111"/>
      <c r="I111"/>
    </row>
    <row r="112" spans="1:9" s="5" customFormat="1" ht="12.75">
      <c r="A112"/>
      <c r="B112"/>
      <c r="C112" s="33"/>
      <c r="D112"/>
      <c r="E112" s="33"/>
      <c r="F112" s="33"/>
      <c r="G112"/>
      <c r="H112"/>
      <c r="I112"/>
    </row>
    <row r="113" spans="1:9" s="5" customFormat="1" ht="12.75">
      <c r="A113"/>
      <c r="B113"/>
      <c r="C113" s="33"/>
      <c r="D113"/>
      <c r="E113" s="33"/>
      <c r="F113" s="33"/>
      <c r="G113"/>
      <c r="H113"/>
      <c r="I113"/>
    </row>
    <row r="114" spans="1:9" s="5" customFormat="1" ht="12.75">
      <c r="A114"/>
      <c r="B114"/>
      <c r="C114" s="33"/>
      <c r="D114"/>
      <c r="E114" s="33"/>
      <c r="F114" s="33"/>
      <c r="G114"/>
      <c r="H114"/>
      <c r="I114"/>
    </row>
    <row r="115" spans="1:9" s="5" customFormat="1" ht="12.75">
      <c r="A115"/>
      <c r="B115"/>
      <c r="C115" s="33"/>
      <c r="D115"/>
      <c r="E115" s="33"/>
      <c r="F115" s="33"/>
      <c r="G115"/>
      <c r="H115"/>
      <c r="I115"/>
    </row>
    <row r="116" spans="1:9" s="5" customFormat="1" ht="12.75">
      <c r="A116"/>
      <c r="B116"/>
      <c r="C116" s="33"/>
      <c r="D116"/>
      <c r="E116" s="33"/>
      <c r="F116" s="33"/>
      <c r="G116"/>
      <c r="H116"/>
      <c r="I116"/>
    </row>
  </sheetData>
  <mergeCells count="15">
    <mergeCell ref="A84:B84"/>
    <mergeCell ref="A89:B89"/>
    <mergeCell ref="B95:C95"/>
    <mergeCell ref="A51:B51"/>
    <mergeCell ref="A58:B58"/>
    <mergeCell ref="A68:B68"/>
    <mergeCell ref="A76:B76"/>
    <mergeCell ref="A14:B14"/>
    <mergeCell ref="A23:B23"/>
    <mergeCell ref="A33:B33"/>
    <mergeCell ref="A45:B45"/>
    <mergeCell ref="A1:I1"/>
    <mergeCell ref="C2:F2"/>
    <mergeCell ref="G2:I2"/>
    <mergeCell ref="A5:B5"/>
  </mergeCell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Electronics America,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Ajay Gupta</dc:creator>
  <cp:keywords/>
  <dc:description/>
  <cp:lastModifiedBy>gsarup</cp:lastModifiedBy>
  <cp:lastPrinted>2007-04-27T15:51:22Z</cp:lastPrinted>
  <dcterms:created xsi:type="dcterms:W3CDTF">2007-04-27T14:11:51Z</dcterms:created>
  <dcterms:modified xsi:type="dcterms:W3CDTF">2007-04-27T15:53:20Z</dcterms:modified>
  <cp:category/>
  <cp:version/>
  <cp:contentType/>
  <cp:contentStatus/>
</cp:coreProperties>
</file>