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karinaohri/Desktop/"/>
    </mc:Choice>
  </mc:AlternateContent>
  <xr:revisionPtr revIDLastSave="0" documentId="8_{18517F5A-D2FB-B848-9874-8F1822F48BDE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Budget-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jyEWYBlcRQLyYFmEhLl1M1gJTYw=="/>
    </ext>
  </extLst>
</workbook>
</file>

<file path=xl/calcChain.xml><?xml version="1.0" encoding="utf-8"?>
<calcChain xmlns="http://schemas.openxmlformats.org/spreadsheetml/2006/main">
  <c r="I10" i="1" l="1"/>
  <c r="H10" i="1"/>
  <c r="F34" i="1"/>
  <c r="F33" i="1"/>
  <c r="F32" i="1"/>
  <c r="F31" i="1"/>
  <c r="F30" i="1"/>
  <c r="F29" i="1"/>
  <c r="F35" i="1" s="1"/>
  <c r="F28" i="1"/>
  <c r="F25" i="1"/>
  <c r="E24" i="1"/>
  <c r="F24" i="1" s="1"/>
  <c r="F23" i="1"/>
  <c r="F26" i="1" s="1"/>
  <c r="F19" i="1"/>
  <c r="F18" i="1"/>
  <c r="F17" i="1"/>
  <c r="F16" i="1"/>
  <c r="F15" i="1"/>
  <c r="F14" i="1"/>
  <c r="F13" i="1"/>
  <c r="F12" i="1"/>
  <c r="F20" i="1" s="1"/>
  <c r="F9" i="1"/>
  <c r="F8" i="1"/>
  <c r="F7" i="1"/>
  <c r="F6" i="1"/>
  <c r="F10" i="1" s="1"/>
  <c r="F36" i="1" l="1"/>
</calcChain>
</file>

<file path=xl/sharedStrings.xml><?xml version="1.0" encoding="utf-8"?>
<sst xmlns="http://schemas.openxmlformats.org/spreadsheetml/2006/main" count="67" uniqueCount="64">
  <si>
    <t>Sabuj Sangha</t>
  </si>
  <si>
    <t>Nandakumarpur, South 24  Parganas</t>
  </si>
  <si>
    <t>Budget for Kishalaya Sishu Siksha Niketan -2021-22</t>
  </si>
  <si>
    <t>SL. NO.</t>
  </si>
  <si>
    <t>PARTICULARS</t>
  </si>
  <si>
    <t>Quantity</t>
  </si>
  <si>
    <t>Duration/Qnty</t>
  </si>
  <si>
    <t>Rate</t>
  </si>
  <si>
    <t>Budget for  Jan,21 to Dec,21</t>
  </si>
  <si>
    <t>A</t>
  </si>
  <si>
    <t>PERSONAL COST</t>
  </si>
  <si>
    <t>A.1</t>
  </si>
  <si>
    <t xml:space="preserve">HONORARIUM OF  TEACHER </t>
  </si>
  <si>
    <t>A.2</t>
  </si>
  <si>
    <t>HONORARIUM OF PHYSICAL EDUCATION (ECA)</t>
  </si>
  <si>
    <t>A.3</t>
  </si>
  <si>
    <t>HONORARIUM OF ACCOUNTS OFFICER</t>
  </si>
  <si>
    <t>A.4</t>
  </si>
  <si>
    <t>HONORARIUM OF HELPER</t>
  </si>
  <si>
    <t>Sub Total-</t>
  </si>
  <si>
    <t>B</t>
  </si>
  <si>
    <t>RUNNING COST WITH SCHOOL MAINTANANCE</t>
  </si>
  <si>
    <t>B.1</t>
  </si>
  <si>
    <t>Computer Maintenance</t>
  </si>
  <si>
    <t>B.2</t>
  </si>
  <si>
    <t>Celebration /Observation day</t>
  </si>
  <si>
    <t>B.3</t>
  </si>
  <si>
    <t>Wall Magazine</t>
  </si>
  <si>
    <t>B.4</t>
  </si>
  <si>
    <t>Health Card</t>
  </si>
  <si>
    <t>B.5</t>
  </si>
  <si>
    <t>Identity Card</t>
  </si>
  <si>
    <t>B.6</t>
  </si>
  <si>
    <t>Booklist &amp; Prospectus</t>
  </si>
  <si>
    <t>B.7</t>
  </si>
  <si>
    <t>Saraswati Puja</t>
  </si>
  <si>
    <t>B.8</t>
  </si>
  <si>
    <t>Annual Sports &amp; Game</t>
  </si>
  <si>
    <t>B.9</t>
  </si>
  <si>
    <t>C</t>
  </si>
  <si>
    <t>CAPITAL COST</t>
  </si>
  <si>
    <t>C.1</t>
  </si>
  <si>
    <t>Reconstruction of classrooms of KSSN (1000 sqft with RCC roof )</t>
  </si>
  <si>
    <t>C.2</t>
  </si>
  <si>
    <t>Computer Accessories for smart class</t>
  </si>
  <si>
    <t>C.3</t>
  </si>
  <si>
    <t>FURNITURE (Bench,Chair,Table)</t>
  </si>
  <si>
    <t>D</t>
  </si>
  <si>
    <t>OVERHEAD COST</t>
  </si>
  <si>
    <t>D.1</t>
  </si>
  <si>
    <t>Maint. Cost of Building &amp; Toilet</t>
  </si>
  <si>
    <t>D.2</t>
  </si>
  <si>
    <t>Teacher Training</t>
  </si>
  <si>
    <t>D.3</t>
  </si>
  <si>
    <t>Electricity,Water</t>
  </si>
  <si>
    <t>D.4</t>
  </si>
  <si>
    <t>Travelling</t>
  </si>
  <si>
    <t>D.5</t>
  </si>
  <si>
    <t>Printing &amp; Stationery</t>
  </si>
  <si>
    <t>D.6</t>
  </si>
  <si>
    <t>Office Tea,Tiffin</t>
  </si>
  <si>
    <t>D.7</t>
  </si>
  <si>
    <t>Telephone,Internet</t>
  </si>
  <si>
    <t>Total-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</si>
</sst>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</numFmts>
  <fonts count="8" x14ac:knownFonts="1">
    <font>
      <sz val="11"/>
      <color theme="1"/>
      <name val="Arial"/>
    </font>
    <font>
      <b/>
      <sz val="16"/>
      <color theme="1"/>
      <name val="Calibri"/>
    </font>
    <font>
      <sz val="11"/>
      <name val="Arial"/>
    </font>
    <font>
      <sz val="11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1"/>
      <color theme="1"/>
      <name val="Arial"/>
    </font>
    <font>
      <b/>
      <sz val="14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3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/>
    <xf numFmtId="164" fontId="3" fillId="0" borderId="8" xfId="0" applyNumberFormat="1" applyFont="1" applyBorder="1"/>
    <xf numFmtId="43" fontId="3" fillId="0" borderId="8" xfId="0" applyNumberFormat="1" applyFont="1" applyBorder="1"/>
    <xf numFmtId="43" fontId="3" fillId="2" borderId="9" xfId="0" applyNumberFormat="1" applyFont="1" applyFill="1" applyBorder="1"/>
    <xf numFmtId="165" fontId="3" fillId="0" borderId="0" xfId="0" applyNumberFormat="1" applyFont="1"/>
    <xf numFmtId="165" fontId="6" fillId="0" borderId="0" xfId="0" applyNumberFormat="1" applyFont="1"/>
    <xf numFmtId="43" fontId="3" fillId="0" borderId="9" xfId="0" applyNumberFormat="1" applyFont="1" applyBorder="1"/>
    <xf numFmtId="43" fontId="4" fillId="0" borderId="9" xfId="0" applyNumberFormat="1" applyFont="1" applyBorder="1"/>
    <xf numFmtId="43" fontId="3" fillId="0" borderId="0" xfId="0" applyNumberFormat="1" applyFont="1"/>
    <xf numFmtId="0" fontId="5" fillId="0" borderId="8" xfId="0" applyFont="1" applyBorder="1"/>
    <xf numFmtId="0" fontId="3" fillId="0" borderId="9" xfId="0" applyFont="1" applyBorder="1"/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43" fontId="3" fillId="0" borderId="8" xfId="0" applyNumberFormat="1" applyFont="1" applyBorder="1" applyAlignment="1">
      <alignment vertical="top"/>
    </xf>
    <xf numFmtId="43" fontId="3" fillId="0" borderId="9" xfId="0" applyNumberFormat="1" applyFont="1" applyBorder="1" applyAlignment="1">
      <alignment vertical="top"/>
    </xf>
    <xf numFmtId="0" fontId="3" fillId="0" borderId="8" xfId="0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center" vertical="center"/>
    </xf>
    <xf numFmtId="43" fontId="3" fillId="0" borderId="8" xfId="0" applyNumberFormat="1" applyFont="1" applyBorder="1" applyAlignment="1">
      <alignment horizontal="center" vertical="center"/>
    </xf>
    <xf numFmtId="43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43" fontId="5" fillId="0" borderId="9" xfId="0" applyNumberFormat="1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8" xfId="0" applyFont="1" applyBorder="1" applyAlignment="1">
      <alignment horizontal="left" vertical="top" wrapText="1"/>
    </xf>
    <xf numFmtId="165" fontId="3" fillId="0" borderId="9" xfId="0" applyNumberFormat="1" applyFont="1" applyBorder="1" applyAlignment="1">
      <alignment vertical="top"/>
    </xf>
    <xf numFmtId="164" fontId="3" fillId="0" borderId="8" xfId="0" applyNumberFormat="1" applyFont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43" fontId="3" fillId="0" borderId="9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top"/>
    </xf>
    <xf numFmtId="43" fontId="7" fillId="0" borderId="11" xfId="0" applyNumberFormat="1" applyFont="1" applyBorder="1" applyAlignment="1">
      <alignment vertical="top"/>
    </xf>
    <xf numFmtId="43" fontId="4" fillId="0" borderId="11" xfId="0" applyNumberFormat="1" applyFont="1" applyBorder="1" applyAlignment="1">
      <alignment vertical="top"/>
    </xf>
    <xf numFmtId="43" fontId="4" fillId="0" borderId="12" xfId="0" applyNumberFormat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H5" sqref="H5"/>
    </sheetView>
  </sheetViews>
  <sheetFormatPr baseColWidth="10" defaultColWidth="12.6640625" defaultRowHeight="15" customHeight="1" x14ac:dyDescent="0.15"/>
  <cols>
    <col min="1" max="1" width="5.5" customWidth="1"/>
    <col min="2" max="2" width="42.6640625" customWidth="1"/>
    <col min="3" max="3" width="6" customWidth="1"/>
    <col min="4" max="4" width="6.33203125" customWidth="1"/>
    <col min="5" max="5" width="11.1640625" customWidth="1"/>
    <col min="6" max="6" width="13.83203125" customWidth="1"/>
    <col min="7" max="7" width="8.1640625" customWidth="1"/>
    <col min="8" max="8" width="10.83203125" customWidth="1"/>
    <col min="9" max="26" width="8" customWidth="1"/>
  </cols>
  <sheetData>
    <row r="1" spans="1:26" ht="21" x14ac:dyDescent="0.25">
      <c r="A1" s="46" t="s">
        <v>0</v>
      </c>
      <c r="B1" s="47"/>
      <c r="C1" s="47"/>
      <c r="D1" s="47"/>
      <c r="E1" s="47"/>
      <c r="F1" s="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49" t="s">
        <v>1</v>
      </c>
      <c r="B2" s="50"/>
      <c r="C2" s="50"/>
      <c r="D2" s="50"/>
      <c r="E2" s="50"/>
      <c r="F2" s="5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" x14ac:dyDescent="0.2">
      <c r="A3" s="52" t="s">
        <v>2</v>
      </c>
      <c r="B3" s="50"/>
      <c r="C3" s="50"/>
      <c r="D3" s="50"/>
      <c r="E3" s="50"/>
      <c r="F3" s="5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1" x14ac:dyDescent="0.15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4" t="s">
        <v>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7" x14ac:dyDescent="0.2">
      <c r="A5" s="2" t="s">
        <v>9</v>
      </c>
      <c r="B5" s="6" t="s">
        <v>10</v>
      </c>
      <c r="C5" s="7"/>
      <c r="D5" s="7"/>
      <c r="E5" s="7"/>
      <c r="F5" s="8"/>
      <c r="G5" s="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">
      <c r="A6" s="9" t="s">
        <v>11</v>
      </c>
      <c r="B6" s="10" t="s">
        <v>12</v>
      </c>
      <c r="C6" s="11">
        <v>1</v>
      </c>
      <c r="D6" s="11">
        <v>12</v>
      </c>
      <c r="E6" s="12">
        <v>60000</v>
      </c>
      <c r="F6" s="13">
        <f t="shared" ref="F6:F9" si="0">C6*D6*E6</f>
        <v>720000</v>
      </c>
      <c r="G6" s="14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9" t="s">
        <v>13</v>
      </c>
      <c r="B7" s="10" t="s">
        <v>14</v>
      </c>
      <c r="C7" s="11">
        <v>1</v>
      </c>
      <c r="D7" s="11">
        <v>12</v>
      </c>
      <c r="E7" s="12">
        <v>3500</v>
      </c>
      <c r="F7" s="13">
        <f t="shared" si="0"/>
        <v>42000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9" t="s">
        <v>15</v>
      </c>
      <c r="B8" s="10" t="s">
        <v>16</v>
      </c>
      <c r="C8" s="11">
        <v>1</v>
      </c>
      <c r="D8" s="11">
        <v>12</v>
      </c>
      <c r="E8" s="12">
        <v>7500</v>
      </c>
      <c r="F8" s="16">
        <f t="shared" si="0"/>
        <v>90000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9" t="s">
        <v>17</v>
      </c>
      <c r="B9" s="10" t="s">
        <v>18</v>
      </c>
      <c r="C9" s="11">
        <v>2</v>
      </c>
      <c r="D9" s="11">
        <v>12</v>
      </c>
      <c r="E9" s="12">
        <v>3500</v>
      </c>
      <c r="F9" s="13">
        <f t="shared" si="0"/>
        <v>84000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" x14ac:dyDescent="0.2">
      <c r="A10" s="9"/>
      <c r="B10" s="10" t="s">
        <v>19</v>
      </c>
      <c r="C10" s="11"/>
      <c r="D10" s="11"/>
      <c r="E10" s="12"/>
      <c r="F10" s="17">
        <f>SUM(F6:F9)</f>
        <v>936000</v>
      </c>
      <c r="G10" s="1"/>
      <c r="H10" s="18">
        <f>F10-F8</f>
        <v>846000</v>
      </c>
      <c r="I10" s="18">
        <f>H10/16</f>
        <v>52875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9" t="s">
        <v>20</v>
      </c>
      <c r="B11" s="19" t="s">
        <v>21</v>
      </c>
      <c r="C11" s="11"/>
      <c r="D11" s="11"/>
      <c r="E11" s="12"/>
      <c r="F11" s="2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9" t="s">
        <v>22</v>
      </c>
      <c r="B12" s="10" t="s">
        <v>23</v>
      </c>
      <c r="C12" s="11">
        <v>1</v>
      </c>
      <c r="D12" s="11">
        <v>12</v>
      </c>
      <c r="E12" s="12">
        <v>1000</v>
      </c>
      <c r="F12" s="16">
        <f t="shared" ref="F12:F19" si="1">C12*D12*E12</f>
        <v>12000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9" t="s">
        <v>24</v>
      </c>
      <c r="B13" s="21" t="s">
        <v>25</v>
      </c>
      <c r="C13" s="22">
        <v>1</v>
      </c>
      <c r="D13" s="22">
        <v>1</v>
      </c>
      <c r="E13" s="23">
        <v>12800</v>
      </c>
      <c r="F13" s="24">
        <f t="shared" si="1"/>
        <v>12800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9" t="s">
        <v>26</v>
      </c>
      <c r="B14" s="25" t="s">
        <v>27</v>
      </c>
      <c r="C14" s="26">
        <v>1</v>
      </c>
      <c r="D14" s="26">
        <v>1</v>
      </c>
      <c r="E14" s="27">
        <v>4000</v>
      </c>
      <c r="F14" s="28">
        <f t="shared" si="1"/>
        <v>4000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15">
      <c r="A15" s="29" t="s">
        <v>28</v>
      </c>
      <c r="B15" s="21" t="s">
        <v>29</v>
      </c>
      <c r="C15" s="22">
        <v>170</v>
      </c>
      <c r="D15" s="22">
        <v>1</v>
      </c>
      <c r="E15" s="23">
        <v>75</v>
      </c>
      <c r="F15" s="24">
        <f t="shared" si="1"/>
        <v>12750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x14ac:dyDescent="0.2">
      <c r="A16" s="9" t="s">
        <v>30</v>
      </c>
      <c r="B16" s="21" t="s">
        <v>31</v>
      </c>
      <c r="C16" s="22">
        <v>170</v>
      </c>
      <c r="D16" s="22">
        <v>1</v>
      </c>
      <c r="E16" s="23">
        <v>25</v>
      </c>
      <c r="F16" s="24">
        <f t="shared" si="1"/>
        <v>4250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9" t="s">
        <v>32</v>
      </c>
      <c r="B17" s="21" t="s">
        <v>33</v>
      </c>
      <c r="C17" s="22">
        <v>170</v>
      </c>
      <c r="D17" s="22">
        <v>1</v>
      </c>
      <c r="E17" s="23">
        <v>25</v>
      </c>
      <c r="F17" s="24">
        <f t="shared" si="1"/>
        <v>4250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9" t="s">
        <v>34</v>
      </c>
      <c r="B18" s="21" t="s">
        <v>35</v>
      </c>
      <c r="C18" s="22">
        <v>1</v>
      </c>
      <c r="D18" s="22">
        <v>1</v>
      </c>
      <c r="E18" s="23">
        <v>8500</v>
      </c>
      <c r="F18" s="24">
        <f t="shared" si="1"/>
        <v>8500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9" t="s">
        <v>36</v>
      </c>
      <c r="B19" s="21" t="s">
        <v>37</v>
      </c>
      <c r="C19" s="22">
        <v>1</v>
      </c>
      <c r="D19" s="22">
        <v>1</v>
      </c>
      <c r="E19" s="23">
        <v>7000</v>
      </c>
      <c r="F19" s="24">
        <f t="shared" si="1"/>
        <v>7000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9" t="s">
        <v>38</v>
      </c>
      <c r="B20" s="21" t="s">
        <v>19</v>
      </c>
      <c r="C20" s="22"/>
      <c r="D20" s="22"/>
      <c r="E20" s="23"/>
      <c r="F20" s="31">
        <f>SUM(F12:F19)</f>
        <v>65550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9"/>
      <c r="B21" s="10"/>
      <c r="C21" s="10"/>
      <c r="D21" s="10"/>
      <c r="E21" s="10"/>
      <c r="F21" s="2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9" t="s">
        <v>39</v>
      </c>
      <c r="B22" s="32" t="s">
        <v>40</v>
      </c>
      <c r="C22" s="22"/>
      <c r="D22" s="22"/>
      <c r="E22" s="23"/>
      <c r="F22" s="3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.75" customHeight="1" x14ac:dyDescent="0.2">
      <c r="A23" s="9" t="s">
        <v>41</v>
      </c>
      <c r="B23" s="34" t="s">
        <v>42</v>
      </c>
      <c r="C23" s="22">
        <v>700</v>
      </c>
      <c r="D23" s="22">
        <v>1</v>
      </c>
      <c r="E23" s="23">
        <v>1200</v>
      </c>
      <c r="F23" s="35">
        <f t="shared" ref="F23:F25" si="2">C23*D23*E23</f>
        <v>840000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9" t="s">
        <v>43</v>
      </c>
      <c r="B24" s="34" t="s">
        <v>44</v>
      </c>
      <c r="C24" s="36">
        <v>4</v>
      </c>
      <c r="D24" s="36">
        <v>1</v>
      </c>
      <c r="E24" s="37">
        <f>21000+17000</f>
        <v>38000</v>
      </c>
      <c r="F24" s="38">
        <f t="shared" si="2"/>
        <v>152000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9" t="s">
        <v>45</v>
      </c>
      <c r="B25" s="34" t="s">
        <v>46</v>
      </c>
      <c r="C25" s="22">
        <v>1</v>
      </c>
      <c r="D25" s="22">
        <v>1</v>
      </c>
      <c r="E25" s="23">
        <v>15000</v>
      </c>
      <c r="F25" s="24">
        <f t="shared" si="2"/>
        <v>15000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9"/>
      <c r="B26" s="21" t="s">
        <v>19</v>
      </c>
      <c r="C26" s="22"/>
      <c r="D26" s="22"/>
      <c r="E26" s="23"/>
      <c r="F26" s="31">
        <f>SUM(F23:F25)</f>
        <v>1007000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9" t="s">
        <v>47</v>
      </c>
      <c r="B27" s="32" t="s">
        <v>48</v>
      </c>
      <c r="C27" s="22"/>
      <c r="D27" s="22"/>
      <c r="E27" s="23"/>
      <c r="F27" s="3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9" t="s">
        <v>49</v>
      </c>
      <c r="B28" s="21" t="s">
        <v>50</v>
      </c>
      <c r="C28" s="22">
        <v>1</v>
      </c>
      <c r="D28" s="22">
        <v>12</v>
      </c>
      <c r="E28" s="23">
        <v>2000</v>
      </c>
      <c r="F28" s="24">
        <f t="shared" ref="F28:F34" si="3">C28*D28*E28</f>
        <v>24000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9" t="s">
        <v>51</v>
      </c>
      <c r="B29" s="21" t="s">
        <v>52</v>
      </c>
      <c r="C29" s="22">
        <v>1</v>
      </c>
      <c r="D29" s="22">
        <v>2</v>
      </c>
      <c r="E29" s="23">
        <v>10000</v>
      </c>
      <c r="F29" s="24">
        <f t="shared" si="3"/>
        <v>20000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9" t="s">
        <v>53</v>
      </c>
      <c r="B30" s="39" t="s">
        <v>54</v>
      </c>
      <c r="C30" s="36">
        <v>1</v>
      </c>
      <c r="D30" s="36">
        <v>12</v>
      </c>
      <c r="E30" s="37">
        <v>1500</v>
      </c>
      <c r="F30" s="38">
        <f t="shared" si="3"/>
        <v>18000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9" t="s">
        <v>55</v>
      </c>
      <c r="B31" s="21" t="s">
        <v>56</v>
      </c>
      <c r="C31" s="22">
        <v>1</v>
      </c>
      <c r="D31" s="22">
        <v>12</v>
      </c>
      <c r="E31" s="23">
        <v>500</v>
      </c>
      <c r="F31" s="24">
        <f t="shared" si="3"/>
        <v>6000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9" t="s">
        <v>57</v>
      </c>
      <c r="B32" s="21" t="s">
        <v>58</v>
      </c>
      <c r="C32" s="22">
        <v>1</v>
      </c>
      <c r="D32" s="22">
        <v>12</v>
      </c>
      <c r="E32" s="23">
        <v>1000</v>
      </c>
      <c r="F32" s="24">
        <f t="shared" si="3"/>
        <v>12000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9" t="s">
        <v>59</v>
      </c>
      <c r="B33" s="21" t="s">
        <v>60</v>
      </c>
      <c r="C33" s="22">
        <v>1</v>
      </c>
      <c r="D33" s="22">
        <v>12</v>
      </c>
      <c r="E33" s="23">
        <v>2000</v>
      </c>
      <c r="F33" s="24">
        <f t="shared" si="3"/>
        <v>24000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9" t="s">
        <v>61</v>
      </c>
      <c r="B34" s="39" t="s">
        <v>62</v>
      </c>
      <c r="C34" s="36">
        <v>1</v>
      </c>
      <c r="D34" s="36">
        <v>12</v>
      </c>
      <c r="E34" s="37">
        <v>200</v>
      </c>
      <c r="F34" s="38">
        <f t="shared" si="3"/>
        <v>2400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9"/>
      <c r="B35" s="21" t="s">
        <v>19</v>
      </c>
      <c r="C35" s="22"/>
      <c r="D35" s="23"/>
      <c r="E35" s="23"/>
      <c r="F35" s="31">
        <f>SUM(F28:F34)</f>
        <v>106400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40"/>
      <c r="B36" s="41" t="s">
        <v>63</v>
      </c>
      <c r="C36" s="42"/>
      <c r="D36" s="42"/>
      <c r="E36" s="43"/>
      <c r="F36" s="44">
        <f>F10+F20+F26+F35</f>
        <v>2114950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4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4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4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4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4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4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4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4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4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4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4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4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4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4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4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4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4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4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4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4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4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4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4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4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4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4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4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4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4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4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4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4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4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4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4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4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4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4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4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4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4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4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4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4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4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4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4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4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4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4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4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4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4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4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4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4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4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4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4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4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4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4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4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4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4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4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4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4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4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4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4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4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4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4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4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4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4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4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4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4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4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4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4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4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4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4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4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4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4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4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4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4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4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4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4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4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4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4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4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4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4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4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4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4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4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4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4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4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4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4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4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4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4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4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4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4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4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4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4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4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4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4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4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4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4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4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4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4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4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4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4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4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4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4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4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4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4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4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4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4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4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4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4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4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4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4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4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4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4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4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4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4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4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4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4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4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4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4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4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4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4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4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4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4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4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4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4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4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4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4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4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4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4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4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4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4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4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4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4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4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4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4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4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4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4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4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4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4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4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4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4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4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4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4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4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4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4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4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4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4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4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4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4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4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4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4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4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4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4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4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4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4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4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4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4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4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4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4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4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4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4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4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4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4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4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4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4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4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4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4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4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4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4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4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4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4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4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4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4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4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4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4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4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4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4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4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4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4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4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4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4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4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4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4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4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4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4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4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4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4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4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4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4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4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4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4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4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4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4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4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4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4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4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4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4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4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4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4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4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4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4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4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4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4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4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4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4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4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4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4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4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4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4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4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4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4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4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4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4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4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4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4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4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4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4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4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4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4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4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4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4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4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4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4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4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4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4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4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4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4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4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4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4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4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4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4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4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4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4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4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4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4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4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4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4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4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4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4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4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4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4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4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4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4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4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4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4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4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4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4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4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4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4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4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4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4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4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4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4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4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4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4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4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4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4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4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4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4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4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4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4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4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4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4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4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4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4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4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4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4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4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4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4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4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4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4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4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4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4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4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4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4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4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4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4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4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4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4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4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4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4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4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4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4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4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4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4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4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4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4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4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4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4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4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4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4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4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4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4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4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4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4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4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4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4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4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4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4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4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4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4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4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4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4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4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4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4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4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4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4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4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4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4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4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4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4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4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4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4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4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4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4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4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4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4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4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4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4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4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4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4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4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4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4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4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4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4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4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4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4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4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4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4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4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4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4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4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4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4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4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4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4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4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4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4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4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4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4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4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4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4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4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4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4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4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4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4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4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4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4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4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4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4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4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4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4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4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4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4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4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4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4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4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4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4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4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4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4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4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4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4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4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4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4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4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4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4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4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4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4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4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4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4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4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4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4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4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4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4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4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4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4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4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4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4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4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4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4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4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4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4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4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4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4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4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4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4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4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4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4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4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4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4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4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4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4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4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4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4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4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4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4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4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4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4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4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4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4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4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4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4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4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4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4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4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4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4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4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4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4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4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4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4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4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4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4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4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4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4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4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4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4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4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4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4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4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4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4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4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4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4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4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4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4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4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4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4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4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4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4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4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4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4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4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4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4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4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4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4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4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4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4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4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4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4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4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4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4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4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4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4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4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4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4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4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4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4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4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4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4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4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4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4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4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4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4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4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4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4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4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4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4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4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4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4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4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4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4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4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4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4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4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4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4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4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4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4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4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4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4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4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4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4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4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4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4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4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4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4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4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4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4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4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4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4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4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4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4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4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4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4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4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4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4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4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4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4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4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4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4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4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4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4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4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4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4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4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4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4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4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4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4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4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4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4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4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4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4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4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4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4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4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4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4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4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4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4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4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4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4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4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4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4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4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4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4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4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4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4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4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4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4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4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4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4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4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4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4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4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4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4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4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4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4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4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4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4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4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4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4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4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4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4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4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4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4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4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4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4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4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4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4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4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4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4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4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4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4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4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4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4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4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4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4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4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4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4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4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4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4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4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4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4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4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4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4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4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4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4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4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4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4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4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4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4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4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4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4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4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4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4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4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4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4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4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4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4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4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4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4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4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4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4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4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4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4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4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4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4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4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4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4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4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4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4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4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4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4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4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4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4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4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4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4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4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4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4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4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4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4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4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4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4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4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4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4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4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4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4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4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4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4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4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4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4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4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4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4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4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4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4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4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4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4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4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4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4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4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4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4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4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4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4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4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4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4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4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4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4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4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4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4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4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4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4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4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4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4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4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4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4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4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4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4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4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4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4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4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4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4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4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4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4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4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4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4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4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4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4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4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4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4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4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4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4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4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4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4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4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4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4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4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4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4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4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4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4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4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4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4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4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4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4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4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4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4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4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4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4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4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45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45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45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F1"/>
    <mergeCell ref="A2:F2"/>
    <mergeCell ref="A3:F3"/>
  </mergeCells>
  <pageMargins left="0.95" right="0.2" top="0" bottom="0" header="0" footer="0"/>
  <pageSetup paperSize="9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Karina Ohri</cp:lastModifiedBy>
  <dcterms:created xsi:type="dcterms:W3CDTF">2006-09-16T00:00:00Z</dcterms:created>
  <dcterms:modified xsi:type="dcterms:W3CDTF">2021-09-19T22:03:25Z</dcterms:modified>
</cp:coreProperties>
</file>