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o\Desktop\mathru\"/>
    </mc:Choice>
  </mc:AlternateContent>
  <bookViews>
    <workbookView xWindow="0" yWindow="0" windowWidth="18885" windowHeight="8340" tabRatio="768"/>
  </bookViews>
  <sheets>
    <sheet name="Utilization( Oct19-Mar20)" sheetId="2" r:id="rId1"/>
    <sheet name="Utilization(April-Sept19)" sheetId="6" r:id="rId2"/>
    <sheet name="Consolidated Utilization" sheetId="7" r:id="rId3"/>
  </sheets>
  <calcPr calcId="152511"/>
</workbook>
</file>

<file path=xl/calcChain.xml><?xml version="1.0" encoding="utf-8"?>
<calcChain xmlns="http://schemas.openxmlformats.org/spreadsheetml/2006/main">
  <c r="B22" i="2" l="1"/>
  <c r="B22" i="7" l="1"/>
  <c r="B20" i="7"/>
  <c r="B18" i="7"/>
  <c r="G15" i="7"/>
  <c r="F15" i="7"/>
  <c r="E15" i="7"/>
  <c r="D15" i="7"/>
  <c r="C15" i="7"/>
  <c r="B15" i="7"/>
  <c r="B13" i="2"/>
  <c r="B14" i="2"/>
  <c r="B12" i="2"/>
  <c r="F8" i="2"/>
  <c r="E8" i="2"/>
  <c r="D8" i="2"/>
  <c r="C8" i="2"/>
  <c r="B8" i="2"/>
  <c r="B21" i="6"/>
  <c r="B13" i="6"/>
  <c r="B11" i="6"/>
  <c r="G8" i="6"/>
  <c r="B8" i="6"/>
  <c r="E8" i="6"/>
</calcChain>
</file>

<file path=xl/sharedStrings.xml><?xml version="1.0" encoding="utf-8"?>
<sst xmlns="http://schemas.openxmlformats.org/spreadsheetml/2006/main" count="68" uniqueCount="40">
  <si>
    <t>Education</t>
  </si>
  <si>
    <t>Salary</t>
  </si>
  <si>
    <t>Misc</t>
  </si>
  <si>
    <t>October</t>
  </si>
  <si>
    <t>November</t>
  </si>
  <si>
    <t>December</t>
  </si>
  <si>
    <t>January</t>
  </si>
  <si>
    <t>February</t>
  </si>
  <si>
    <t>March</t>
  </si>
  <si>
    <t>Month</t>
  </si>
  <si>
    <t>Home</t>
  </si>
  <si>
    <t>Medical</t>
  </si>
  <si>
    <t>Salaries</t>
  </si>
  <si>
    <t>Maintenance/Misc</t>
  </si>
  <si>
    <t>New 16 capacity vehicle purchased</t>
  </si>
  <si>
    <t>Fix water filteration problem</t>
  </si>
  <si>
    <t>April</t>
  </si>
  <si>
    <t>May</t>
  </si>
  <si>
    <t>June</t>
  </si>
  <si>
    <t>July</t>
  </si>
  <si>
    <t>August</t>
  </si>
  <si>
    <t>September</t>
  </si>
  <si>
    <t>Staff Salary</t>
  </si>
  <si>
    <t>Maintenance</t>
  </si>
  <si>
    <t>Total</t>
  </si>
  <si>
    <t>Avg per month</t>
  </si>
  <si>
    <t>Driver</t>
  </si>
  <si>
    <t>cook</t>
  </si>
  <si>
    <t>Assistant</t>
  </si>
  <si>
    <t>Accountant</t>
  </si>
  <si>
    <t>Part-time</t>
  </si>
  <si>
    <t xml:space="preserve">Total </t>
  </si>
  <si>
    <t>Avg/month (removing one time expense)</t>
  </si>
  <si>
    <t>Total (removing one time expense)</t>
  </si>
  <si>
    <t>Total (removing large one time expense)</t>
  </si>
  <si>
    <t>Large one-time</t>
  </si>
  <si>
    <t>Avg monthly expense</t>
  </si>
  <si>
    <t>assistant</t>
  </si>
  <si>
    <t>accountant</t>
  </si>
  <si>
    <t>computer 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</si>
</sst>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17" sqref="B17"/>
    </sheetView>
  </sheetViews>
  <sheetFormatPr defaultRowHeight="15" x14ac:dyDescent="0.25"/>
  <cols>
    <col min="1" max="1" width="19.28515625" customWidth="1"/>
    <col min="4" max="4" width="9.7109375" bestFit="1" customWidth="1"/>
    <col min="6" max="6" width="17.7109375" bestFit="1" customWidth="1"/>
    <col min="7" max="7" width="35.5703125" customWidth="1"/>
  </cols>
  <sheetData>
    <row r="1" spans="1:7" s="1" customFormat="1" x14ac:dyDescent="0.25">
      <c r="A1" s="1" t="s">
        <v>9</v>
      </c>
      <c r="B1" s="1" t="s">
        <v>10</v>
      </c>
      <c r="C1" s="1" t="s">
        <v>11</v>
      </c>
      <c r="D1" s="1" t="s">
        <v>0</v>
      </c>
      <c r="E1" s="1" t="s">
        <v>12</v>
      </c>
      <c r="F1" s="1" t="s">
        <v>13</v>
      </c>
    </row>
    <row r="2" spans="1:7" x14ac:dyDescent="0.25">
      <c r="A2" t="s">
        <v>3</v>
      </c>
      <c r="B2">
        <v>23500</v>
      </c>
      <c r="E2">
        <v>45250</v>
      </c>
    </row>
    <row r="3" spans="1:7" x14ac:dyDescent="0.25">
      <c r="A3" t="s">
        <v>4</v>
      </c>
      <c r="B3">
        <v>20750</v>
      </c>
      <c r="C3">
        <v>67500</v>
      </c>
      <c r="E3">
        <v>45250</v>
      </c>
    </row>
    <row r="4" spans="1:7" x14ac:dyDescent="0.25">
      <c r="A4" t="s">
        <v>5</v>
      </c>
      <c r="B4">
        <v>17200</v>
      </c>
      <c r="D4">
        <v>33500</v>
      </c>
      <c r="E4">
        <v>60250</v>
      </c>
    </row>
    <row r="5" spans="1:7" x14ac:dyDescent="0.25">
      <c r="A5" t="s">
        <v>6</v>
      </c>
      <c r="B5">
        <v>19217</v>
      </c>
      <c r="C5">
        <v>73000</v>
      </c>
      <c r="E5">
        <v>60250</v>
      </c>
      <c r="F5">
        <v>2173000</v>
      </c>
      <c r="G5" t="s">
        <v>14</v>
      </c>
    </row>
    <row r="6" spans="1:7" x14ac:dyDescent="0.25">
      <c r="A6" t="s">
        <v>7</v>
      </c>
      <c r="B6">
        <v>23756</v>
      </c>
      <c r="C6">
        <v>15725</v>
      </c>
      <c r="E6">
        <v>60250</v>
      </c>
      <c r="F6">
        <v>416000</v>
      </c>
      <c r="G6" t="s">
        <v>15</v>
      </c>
    </row>
    <row r="7" spans="1:7" x14ac:dyDescent="0.25">
      <c r="A7" t="s">
        <v>8</v>
      </c>
      <c r="B7">
        <v>10525</v>
      </c>
      <c r="E7">
        <v>60250</v>
      </c>
    </row>
    <row r="8" spans="1:7" x14ac:dyDescent="0.25">
      <c r="A8" t="s">
        <v>24</v>
      </c>
      <c r="B8">
        <f>SUM(B2:B7)</f>
        <v>114948</v>
      </c>
      <c r="C8">
        <f t="shared" ref="C8:F8" si="0">SUM(C2:C7)</f>
        <v>156225</v>
      </c>
      <c r="D8">
        <f t="shared" si="0"/>
        <v>33500</v>
      </c>
      <c r="E8">
        <f t="shared" si="0"/>
        <v>331500</v>
      </c>
      <c r="F8">
        <f t="shared" si="0"/>
        <v>2589000</v>
      </c>
    </row>
    <row r="12" spans="1:7" x14ac:dyDescent="0.25">
      <c r="A12" t="s">
        <v>31</v>
      </c>
      <c r="B12">
        <f>SUM(B8:F8)</f>
        <v>3225173</v>
      </c>
    </row>
    <row r="13" spans="1:7" ht="30" x14ac:dyDescent="0.25">
      <c r="A13" s="2" t="s">
        <v>33</v>
      </c>
      <c r="B13">
        <f>SUM(B8:E8)</f>
        <v>636173</v>
      </c>
    </row>
    <row r="14" spans="1:7" ht="60" x14ac:dyDescent="0.25">
      <c r="A14" s="2" t="s">
        <v>32</v>
      </c>
      <c r="B14">
        <f>SUM(B8:E8)/6</f>
        <v>106028.83333333333</v>
      </c>
    </row>
    <row r="17" spans="1:2" x14ac:dyDescent="0.25">
      <c r="A17" t="s">
        <v>26</v>
      </c>
      <c r="B17">
        <v>17050</v>
      </c>
    </row>
    <row r="18" spans="1:2" x14ac:dyDescent="0.25">
      <c r="A18" t="s">
        <v>27</v>
      </c>
      <c r="B18">
        <v>13200</v>
      </c>
    </row>
    <row r="19" spans="1:2" x14ac:dyDescent="0.25">
      <c r="A19" t="s">
        <v>37</v>
      </c>
      <c r="B19">
        <v>11000</v>
      </c>
    </row>
    <row r="20" spans="1:2" x14ac:dyDescent="0.25">
      <c r="A20" t="s">
        <v>38</v>
      </c>
      <c r="B20">
        <v>4000</v>
      </c>
    </row>
    <row r="21" spans="1:2" x14ac:dyDescent="0.25">
      <c r="A21" t="s">
        <v>39</v>
      </c>
      <c r="B21">
        <v>15000</v>
      </c>
    </row>
    <row r="22" spans="1:2" x14ac:dyDescent="0.25">
      <c r="B22">
        <f>SUM(B17:B21)</f>
        <v>60250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8" sqref="A8"/>
    </sheetView>
  </sheetViews>
  <sheetFormatPr defaultRowHeight="15" x14ac:dyDescent="0.25"/>
  <cols>
    <col min="1" max="1" width="14.140625" bestFit="1" customWidth="1"/>
    <col min="3" max="3" width="8" bestFit="1" customWidth="1"/>
    <col min="4" max="4" width="9.7109375" bestFit="1" customWidth="1"/>
    <col min="5" max="5" width="10.85546875" bestFit="1" customWidth="1"/>
    <col min="6" max="6" width="12.5703125" bestFit="1" customWidth="1"/>
  </cols>
  <sheetData>
    <row r="1" spans="1:7" x14ac:dyDescent="0.25">
      <c r="B1" t="s">
        <v>10</v>
      </c>
      <c r="C1" t="s">
        <v>11</v>
      </c>
      <c r="D1" t="s">
        <v>0</v>
      </c>
      <c r="E1" t="s">
        <v>22</v>
      </c>
      <c r="F1" t="s">
        <v>23</v>
      </c>
      <c r="G1" t="s">
        <v>2</v>
      </c>
    </row>
    <row r="2" spans="1:7" x14ac:dyDescent="0.25">
      <c r="A2" t="s">
        <v>16</v>
      </c>
      <c r="B2">
        <v>16904</v>
      </c>
      <c r="C2">
        <v>5970</v>
      </c>
      <c r="E2">
        <v>45250</v>
      </c>
      <c r="G2">
        <v>3117</v>
      </c>
    </row>
    <row r="3" spans="1:7" x14ac:dyDescent="0.25">
      <c r="A3" t="s">
        <v>17</v>
      </c>
      <c r="B3">
        <v>30705</v>
      </c>
      <c r="E3">
        <v>45250</v>
      </c>
    </row>
    <row r="4" spans="1:7" x14ac:dyDescent="0.25">
      <c r="A4" t="s">
        <v>18</v>
      </c>
      <c r="B4">
        <v>21884</v>
      </c>
      <c r="D4">
        <v>41900</v>
      </c>
      <c r="E4">
        <v>45250</v>
      </c>
      <c r="G4">
        <v>3825</v>
      </c>
    </row>
    <row r="5" spans="1:7" x14ac:dyDescent="0.25">
      <c r="A5" t="s">
        <v>19</v>
      </c>
      <c r="B5">
        <v>24549</v>
      </c>
      <c r="E5">
        <v>45250</v>
      </c>
    </row>
    <row r="6" spans="1:7" x14ac:dyDescent="0.25">
      <c r="A6" t="s">
        <v>20</v>
      </c>
      <c r="B6">
        <v>22874</v>
      </c>
      <c r="E6">
        <v>45250</v>
      </c>
    </row>
    <row r="7" spans="1:7" x14ac:dyDescent="0.25">
      <c r="A7" t="s">
        <v>21</v>
      </c>
      <c r="B7">
        <v>18871</v>
      </c>
      <c r="E7">
        <v>45250</v>
      </c>
      <c r="F7">
        <v>99820</v>
      </c>
      <c r="G7">
        <v>7200</v>
      </c>
    </row>
    <row r="8" spans="1:7" x14ac:dyDescent="0.25">
      <c r="A8" t="s">
        <v>24</v>
      </c>
      <c r="B8">
        <f>SUM(B2:B7)</f>
        <v>135787</v>
      </c>
      <c r="C8">
        <v>5970</v>
      </c>
      <c r="D8">
        <v>41900</v>
      </c>
      <c r="E8">
        <f>SUM(E2:E7)</f>
        <v>271500</v>
      </c>
      <c r="F8">
        <v>99820</v>
      </c>
      <c r="G8">
        <f>SUM(G2:G7)</f>
        <v>14142</v>
      </c>
    </row>
    <row r="11" spans="1:7" x14ac:dyDescent="0.25">
      <c r="A11" t="s">
        <v>24</v>
      </c>
      <c r="B11">
        <f>SUM(B8:G8)</f>
        <v>569119</v>
      </c>
    </row>
    <row r="13" spans="1:7" x14ac:dyDescent="0.25">
      <c r="A13" t="s">
        <v>25</v>
      </c>
      <c r="B13">
        <f>B11/6</f>
        <v>94853.166666666672</v>
      </c>
    </row>
    <row r="16" spans="1:7" x14ac:dyDescent="0.25">
      <c r="A16" t="s">
        <v>1</v>
      </c>
    </row>
    <row r="17" spans="1:3" x14ac:dyDescent="0.25">
      <c r="A17" t="s">
        <v>26</v>
      </c>
      <c r="B17">
        <v>17050</v>
      </c>
    </row>
    <row r="18" spans="1:3" x14ac:dyDescent="0.25">
      <c r="A18" t="s">
        <v>27</v>
      </c>
      <c r="B18">
        <v>13400</v>
      </c>
    </row>
    <row r="19" spans="1:3" x14ac:dyDescent="0.25">
      <c r="A19" t="s">
        <v>28</v>
      </c>
      <c r="B19">
        <v>11000</v>
      </c>
    </row>
    <row r="20" spans="1:3" x14ac:dyDescent="0.25">
      <c r="A20" t="s">
        <v>29</v>
      </c>
      <c r="B20">
        <v>4000</v>
      </c>
      <c r="C20" t="s">
        <v>30</v>
      </c>
    </row>
    <row r="21" spans="1:3" x14ac:dyDescent="0.25">
      <c r="B21">
        <f>SUM(B17:B20)</f>
        <v>45450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7" workbookViewId="0">
      <selection activeCell="C38" sqref="C38"/>
    </sheetView>
  </sheetViews>
  <sheetFormatPr defaultRowHeight="15" x14ac:dyDescent="0.25"/>
  <cols>
    <col min="1" max="1" width="22.5703125" customWidth="1"/>
    <col min="8" max="8" width="14.5703125" bestFit="1" customWidth="1"/>
  </cols>
  <sheetData>
    <row r="1" spans="1:8" s="1" customFormat="1" x14ac:dyDescent="0.25">
      <c r="B1" s="1" t="s">
        <v>10</v>
      </c>
      <c r="C1" s="1" t="s">
        <v>11</v>
      </c>
      <c r="D1" s="1" t="s">
        <v>0</v>
      </c>
      <c r="E1" s="1" t="s">
        <v>22</v>
      </c>
      <c r="F1" s="1" t="s">
        <v>23</v>
      </c>
      <c r="G1" s="1" t="s">
        <v>2</v>
      </c>
    </row>
    <row r="2" spans="1:8" x14ac:dyDescent="0.25">
      <c r="A2" t="s">
        <v>16</v>
      </c>
      <c r="B2">
        <v>16904</v>
      </c>
      <c r="C2">
        <v>5970</v>
      </c>
      <c r="E2">
        <v>45250</v>
      </c>
      <c r="G2">
        <v>3117</v>
      </c>
    </row>
    <row r="3" spans="1:8" x14ac:dyDescent="0.25">
      <c r="A3" t="s">
        <v>17</v>
      </c>
      <c r="B3">
        <v>30705</v>
      </c>
      <c r="E3">
        <v>45250</v>
      </c>
    </row>
    <row r="4" spans="1:8" x14ac:dyDescent="0.25">
      <c r="A4" t="s">
        <v>18</v>
      </c>
      <c r="B4">
        <v>21884</v>
      </c>
      <c r="D4">
        <v>41900</v>
      </c>
      <c r="E4">
        <v>45250</v>
      </c>
      <c r="G4">
        <v>3825</v>
      </c>
    </row>
    <row r="5" spans="1:8" x14ac:dyDescent="0.25">
      <c r="A5" t="s">
        <v>19</v>
      </c>
      <c r="B5">
        <v>24549</v>
      </c>
      <c r="E5">
        <v>45250</v>
      </c>
    </row>
    <row r="6" spans="1:8" x14ac:dyDescent="0.25">
      <c r="A6" t="s">
        <v>20</v>
      </c>
      <c r="B6">
        <v>22874</v>
      </c>
      <c r="E6">
        <v>45250</v>
      </c>
    </row>
    <row r="7" spans="1:8" x14ac:dyDescent="0.25">
      <c r="A7" t="s">
        <v>21</v>
      </c>
      <c r="B7">
        <v>18871</v>
      </c>
      <c r="E7">
        <v>45250</v>
      </c>
      <c r="F7">
        <v>99820</v>
      </c>
      <c r="G7">
        <v>7200</v>
      </c>
    </row>
    <row r="8" spans="1:8" x14ac:dyDescent="0.25">
      <c r="A8" t="s">
        <v>3</v>
      </c>
      <c r="B8">
        <v>23500</v>
      </c>
      <c r="E8">
        <v>45250</v>
      </c>
    </row>
    <row r="9" spans="1:8" x14ac:dyDescent="0.25">
      <c r="A9" t="s">
        <v>4</v>
      </c>
      <c r="B9">
        <v>20750</v>
      </c>
      <c r="C9">
        <v>67500</v>
      </c>
      <c r="E9">
        <v>45250</v>
      </c>
    </row>
    <row r="10" spans="1:8" x14ac:dyDescent="0.25">
      <c r="A10" t="s">
        <v>5</v>
      </c>
      <c r="B10">
        <v>17200</v>
      </c>
      <c r="D10">
        <v>33500</v>
      </c>
      <c r="E10">
        <v>60250</v>
      </c>
    </row>
    <row r="11" spans="1:8" x14ac:dyDescent="0.25">
      <c r="A11" t="s">
        <v>6</v>
      </c>
      <c r="B11">
        <v>19217</v>
      </c>
      <c r="C11">
        <v>73000</v>
      </c>
      <c r="E11">
        <v>60250</v>
      </c>
      <c r="F11">
        <v>2173000</v>
      </c>
      <c r="H11" t="s">
        <v>35</v>
      </c>
    </row>
    <row r="12" spans="1:8" x14ac:dyDescent="0.25">
      <c r="A12" t="s">
        <v>7</v>
      </c>
      <c r="B12">
        <v>23756</v>
      </c>
      <c r="C12">
        <v>15725</v>
      </c>
      <c r="E12">
        <v>60250</v>
      </c>
      <c r="F12">
        <v>416000</v>
      </c>
      <c r="H12" t="s">
        <v>35</v>
      </c>
    </row>
    <row r="13" spans="1:8" x14ac:dyDescent="0.25">
      <c r="A13" t="s">
        <v>8</v>
      </c>
      <c r="B13">
        <v>10525</v>
      </c>
      <c r="E13">
        <v>60250</v>
      </c>
    </row>
    <row r="15" spans="1:8" x14ac:dyDescent="0.25">
      <c r="A15" t="s">
        <v>24</v>
      </c>
      <c r="B15">
        <f>SUM(B2:B13)</f>
        <v>250735</v>
      </c>
      <c r="C15">
        <f t="shared" ref="C15:G15" si="0">SUM(C2:C13)</f>
        <v>162195</v>
      </c>
      <c r="D15">
        <f t="shared" si="0"/>
        <v>75400</v>
      </c>
      <c r="E15">
        <f t="shared" si="0"/>
        <v>603000</v>
      </c>
      <c r="F15">
        <f t="shared" si="0"/>
        <v>2688820</v>
      </c>
      <c r="G15">
        <f t="shared" si="0"/>
        <v>14142</v>
      </c>
    </row>
    <row r="18" spans="1:2" x14ac:dyDescent="0.25">
      <c r="A18" t="s">
        <v>24</v>
      </c>
      <c r="B18">
        <f>SUM(B15:G15)</f>
        <v>3794292</v>
      </c>
    </row>
    <row r="20" spans="1:2" ht="75" x14ac:dyDescent="0.25">
      <c r="A20" s="2" t="s">
        <v>34</v>
      </c>
      <c r="B20">
        <f>B18-2589000</f>
        <v>1205292</v>
      </c>
    </row>
    <row r="22" spans="1:2" x14ac:dyDescent="0.25">
      <c r="A22" t="s">
        <v>36</v>
      </c>
      <c r="B22">
        <f xml:space="preserve"> B20/12</f>
        <v>100441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Utilization( Oct19-Mar20)</vt:lpstr>
      <vt:lpstr>Utilization(April-Sept19)</vt:lpstr>
      <vt:lpstr>Consolidated Utilization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Arvind Rao</cp:lastModifiedBy>
  <dcterms:created xsi:type="dcterms:W3CDTF">2020-05-06T06:08:10Z</dcterms:created>
  <dcterms:modified xsi:type="dcterms:W3CDTF">2020-07-20T17:45:57Z</dcterms:modified>
</cp:coreProperties>
</file>