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410" windowHeight="8010"/>
  </bookViews>
  <sheets>
    <sheet name="July To Sept. " sheetId="2" r:id="rId1"/>
  </sheets>
  <calcPr calcId="145621"/>
</workbook>
</file>

<file path=xl/calcChain.xml><?xml version="1.0" encoding="utf-8"?>
<calcChain xmlns="http://schemas.openxmlformats.org/spreadsheetml/2006/main">
  <c r="F42" i="2"/>
  <c r="D42"/>
  <c r="H41"/>
  <c r="H38"/>
  <c r="H37"/>
  <c r="H36"/>
  <c r="H35"/>
  <c r="H34"/>
  <c r="H33"/>
  <c r="G42"/>
  <c r="H30"/>
  <c r="E29"/>
  <c r="E42" s="1"/>
  <c r="H42" s="1"/>
  <c r="H28"/>
  <c r="H27"/>
  <c r="H26"/>
  <c r="H25"/>
  <c r="H24"/>
  <c r="H23"/>
  <c r="H22"/>
  <c r="H21"/>
  <c r="H20"/>
  <c r="H18"/>
  <c r="H17"/>
  <c r="H16"/>
  <c r="H14"/>
  <c r="H29" l="1"/>
  <c r="F46"/>
  <c r="F47" s="1"/>
  <c r="H31"/>
</calcChain>
</file>

<file path=xl/sharedStrings.xml><?xml version="1.0" encoding="utf-8"?>
<sst xmlns="http://schemas.openxmlformats.org/spreadsheetml/2006/main" count="56" uniqueCount="52">
  <si>
    <t>Door Step School</t>
  </si>
  <si>
    <t>Estimated Budget(INR):</t>
  </si>
  <si>
    <t>Sr. No.</t>
  </si>
  <si>
    <t>Particulars</t>
  </si>
  <si>
    <t>Annual Sanctioned Budget</t>
  </si>
  <si>
    <t>July</t>
  </si>
  <si>
    <t>August</t>
  </si>
  <si>
    <t>September</t>
  </si>
  <si>
    <t xml:space="preserve">Total </t>
  </si>
  <si>
    <t>I</t>
  </si>
  <si>
    <t>MANAGEMENT COST</t>
  </si>
  <si>
    <t>Reporting and Communication</t>
  </si>
  <si>
    <t>II</t>
  </si>
  <si>
    <t>STAFF WELFARE</t>
  </si>
  <si>
    <t>Mediclaim of staff (Part Payment)</t>
  </si>
  <si>
    <t>Welfare Fund</t>
  </si>
  <si>
    <t>Training</t>
  </si>
  <si>
    <t>III</t>
  </si>
  <si>
    <t>PROGRAM EXPENSES</t>
  </si>
  <si>
    <t>Quality Assurance field Staff</t>
  </si>
  <si>
    <t>Field Monitoring and Planning</t>
  </si>
  <si>
    <t xml:space="preserve">Book Fairy </t>
  </si>
  <si>
    <t>Office Staff (Part Payment)</t>
  </si>
  <si>
    <t>Rent (Part Payment)</t>
  </si>
  <si>
    <t>Books</t>
  </si>
  <si>
    <t>Books maintenance</t>
  </si>
  <si>
    <t>Bags for books</t>
  </si>
  <si>
    <t>Bag maintainance</t>
  </si>
  <si>
    <t>Stationary (for 1 school)</t>
  </si>
  <si>
    <t>Supporting Program (2 events for 8 classes)</t>
  </si>
  <si>
    <t>Teaching and Educational Material</t>
  </si>
  <si>
    <t>IV</t>
  </si>
  <si>
    <t>Lending library for 5th to 7th section</t>
  </si>
  <si>
    <t>Stationary (for 4 schools)</t>
  </si>
  <si>
    <t>Supporting Program (1 event for 15 classes)</t>
  </si>
  <si>
    <t>V</t>
  </si>
  <si>
    <t>ADMINISTRATIVE EXPENSES</t>
  </si>
  <si>
    <t xml:space="preserve">Telephone, stationary, postage, admin staff and other organizational costs </t>
  </si>
  <si>
    <t xml:space="preserve"> Total </t>
  </si>
  <si>
    <t xml:space="preserve">D. Balance </t>
  </si>
  <si>
    <t>Notes:</t>
  </si>
  <si>
    <t>C. Total Three month  Expenses</t>
  </si>
  <si>
    <t>4.Budgeted amount was sanctioned in June 2013. Hence the expenses are posted from July 2013.</t>
  </si>
  <si>
    <t>1. The mediclaim premium will be paid in March. Hence the cost will appear in the next report.</t>
  </si>
  <si>
    <t>3.Office staff expenses will be posted in October onwards.</t>
  </si>
  <si>
    <t xml:space="preserve">2. Supporting activity Expenses  and Training  cost  will appear  in the next six months. </t>
  </si>
  <si>
    <t>Santioned Budget Period :                                              July 2013 - June 2014</t>
  </si>
  <si>
    <t>Sanction Amount(INR):</t>
  </si>
  <si>
    <t xml:space="preserve">Received Amount(INR): </t>
  </si>
  <si>
    <t>Cost Center : Asha for Education - St. Louis</t>
  </si>
  <si>
    <t xml:space="preserve">Expense Report July 2013 - September 2013 for Asha for Education - St. Louis </t>
  </si>
  <si>
    <t xml:space="preserve">A.Yearly  Sanctioned Amount by   Asha St. Louis </t>
  </si>
</sst>
</file>

<file path=xl/styles.xml><?xml version="1.0" encoding="utf-8"?>
<styleSheet xmlns="http://schemas.openxmlformats.org/spreadsheetml/2006/main">
  <numFmts count="2">
    <numFmt numFmtId="164" formatCode="&quot;&quot;0.00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2" fillId="2" borderId="0" xfId="0" applyFont="1" applyFill="1" applyBorder="1" applyAlignment="1">
      <alignment horizontal="left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/>
    <xf numFmtId="0" fontId="4" fillId="3" borderId="0" xfId="1" applyFont="1" applyFill="1" applyBorder="1" applyAlignment="1"/>
    <xf numFmtId="0" fontId="6" fillId="3" borderId="6" xfId="0" applyFont="1" applyFill="1" applyBorder="1"/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left" wrapText="1"/>
    </xf>
    <xf numFmtId="0" fontId="6" fillId="0" borderId="6" xfId="0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3" borderId="6" xfId="1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7" xfId="2" applyFont="1" applyFill="1" applyBorder="1"/>
    <xf numFmtId="1" fontId="6" fillId="0" borderId="6" xfId="0" applyNumberFormat="1" applyFont="1" applyBorder="1" applyAlignment="1">
      <alignment horizontal="center"/>
    </xf>
    <xf numFmtId="0" fontId="7" fillId="0" borderId="6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left" wrapText="1"/>
    </xf>
    <xf numFmtId="0" fontId="4" fillId="0" borderId="7" xfId="1" applyFont="1" applyFill="1" applyBorder="1"/>
    <xf numFmtId="1" fontId="6" fillId="3" borderId="6" xfId="0" applyNumberFormat="1" applyFont="1" applyFill="1" applyBorder="1" applyAlignment="1">
      <alignment horizontal="center"/>
    </xf>
    <xf numFmtId="0" fontId="7" fillId="0" borderId="7" xfId="1" applyFont="1" applyFill="1" applyBorder="1"/>
    <xf numFmtId="0" fontId="7" fillId="0" borderId="7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/>
    </xf>
    <xf numFmtId="0" fontId="4" fillId="0" borderId="6" xfId="1" applyFont="1" applyBorder="1" applyAlignment="1">
      <alignment horizontal="left" wrapText="1"/>
    </xf>
    <xf numFmtId="0" fontId="4" fillId="3" borderId="8" xfId="1" applyFont="1" applyFill="1" applyBorder="1"/>
    <xf numFmtId="0" fontId="4" fillId="3" borderId="9" xfId="1" applyFont="1" applyFill="1" applyBorder="1" applyAlignment="1">
      <alignment horizontal="left"/>
    </xf>
    <xf numFmtId="1" fontId="5" fillId="3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 vertical="center" wrapText="1"/>
    </xf>
    <xf numFmtId="1" fontId="2" fillId="5" borderId="10" xfId="0" applyNumberFormat="1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/>
    <xf numFmtId="1" fontId="0" fillId="0" borderId="0" xfId="0" applyNumberFormat="1"/>
    <xf numFmtId="164" fontId="10" fillId="0" borderId="0" xfId="0" applyNumberFormat="1" applyFont="1" applyAlignment="1">
      <alignment horizontal="right" vertical="top"/>
    </xf>
    <xf numFmtId="165" fontId="0" fillId="0" borderId="0" xfId="0" applyNumberFormat="1"/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11" fillId="7" borderId="1" xfId="0" applyFont="1" applyFill="1" applyBorder="1"/>
    <xf numFmtId="0" fontId="1" fillId="7" borderId="3" xfId="0" applyFont="1" applyFill="1" applyBorder="1"/>
    <xf numFmtId="0" fontId="1" fillId="7" borderId="11" xfId="0" applyFont="1" applyFill="1" applyBorder="1"/>
    <xf numFmtId="0" fontId="2" fillId="4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/>
    </xf>
    <xf numFmtId="0" fontId="1" fillId="6" borderId="0" xfId="0" applyFont="1" applyFill="1" applyAlignment="1">
      <alignment horizontal="left" vertical="top" wrapText="1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3"/>
  <sheetViews>
    <sheetView tabSelected="1" topLeftCell="A37" workbookViewId="0">
      <selection activeCell="B2" sqref="B2:F2"/>
    </sheetView>
  </sheetViews>
  <sheetFormatPr defaultRowHeight="15"/>
  <cols>
    <col min="2" max="2" width="8.140625" bestFit="1" customWidth="1"/>
    <col min="3" max="3" width="40" bestFit="1" customWidth="1"/>
    <col min="4" max="4" width="13.5703125" customWidth="1"/>
    <col min="5" max="5" width="11.140625" customWidth="1"/>
    <col min="6" max="7" width="13.28515625" customWidth="1"/>
  </cols>
  <sheetData>
    <row r="1" spans="2:8" ht="15.75" thickBot="1"/>
    <row r="2" spans="2:8" ht="19.5" thickBot="1">
      <c r="B2" s="48" t="s">
        <v>50</v>
      </c>
      <c r="C2" s="49"/>
      <c r="D2" s="49"/>
      <c r="E2" s="49"/>
      <c r="F2" s="50"/>
    </row>
    <row r="4" spans="2:8" ht="15.75" thickBot="1"/>
    <row r="5" spans="2:8">
      <c r="B5" s="39" t="s">
        <v>0</v>
      </c>
      <c r="C5" s="40"/>
      <c r="D5" s="41"/>
    </row>
    <row r="6" spans="2:8">
      <c r="B6" s="42" t="s">
        <v>49</v>
      </c>
      <c r="C6" s="1"/>
      <c r="D6" s="43"/>
    </row>
    <row r="7" spans="2:8" ht="15" customHeight="1">
      <c r="B7" s="42" t="s">
        <v>46</v>
      </c>
      <c r="C7" s="1"/>
      <c r="D7" s="44"/>
    </row>
    <row r="8" spans="2:8">
      <c r="B8" s="42" t="s">
        <v>1</v>
      </c>
      <c r="C8" s="1"/>
      <c r="D8" s="44">
        <v>474000</v>
      </c>
    </row>
    <row r="9" spans="2:8" ht="15" customHeight="1">
      <c r="B9" s="42" t="s">
        <v>47</v>
      </c>
      <c r="C9" s="1"/>
      <c r="D9" s="44">
        <v>445000</v>
      </c>
    </row>
    <row r="10" spans="2:8" ht="15.75" thickBot="1">
      <c r="B10" s="45" t="s">
        <v>48</v>
      </c>
      <c r="C10" s="46"/>
      <c r="D10" s="47">
        <v>445000</v>
      </c>
    </row>
    <row r="11" spans="2:8" ht="15.75" thickBot="1"/>
    <row r="12" spans="2:8" ht="39" thickBot="1">
      <c r="B12" s="2" t="s">
        <v>2</v>
      </c>
      <c r="C12" s="3" t="s">
        <v>3</v>
      </c>
      <c r="D12" s="4" t="s">
        <v>4</v>
      </c>
      <c r="E12" s="5" t="s">
        <v>5</v>
      </c>
      <c r="F12" s="5" t="s">
        <v>6</v>
      </c>
      <c r="G12" s="5" t="s">
        <v>7</v>
      </c>
      <c r="H12" s="5" t="s">
        <v>8</v>
      </c>
    </row>
    <row r="13" spans="2:8">
      <c r="B13" s="6" t="s">
        <v>9</v>
      </c>
      <c r="C13" s="7" t="s">
        <v>10</v>
      </c>
      <c r="D13" s="8"/>
      <c r="E13" s="9"/>
      <c r="F13" s="9"/>
      <c r="G13" s="9"/>
      <c r="H13" s="9"/>
    </row>
    <row r="14" spans="2:8">
      <c r="B14" s="10">
        <v>1</v>
      </c>
      <c r="C14" s="11" t="s">
        <v>11</v>
      </c>
      <c r="D14" s="12">
        <v>24600</v>
      </c>
      <c r="E14" s="12">
        <v>0</v>
      </c>
      <c r="F14" s="12">
        <v>2082</v>
      </c>
      <c r="G14" s="13">
        <v>2151</v>
      </c>
      <c r="H14" s="14">
        <f>SUM(E14:G14)</f>
        <v>4233</v>
      </c>
    </row>
    <row r="15" spans="2:8">
      <c r="B15" s="6" t="s">
        <v>12</v>
      </c>
      <c r="C15" s="15" t="s">
        <v>13</v>
      </c>
      <c r="D15" s="16"/>
      <c r="E15" s="16"/>
      <c r="F15" s="16"/>
      <c r="G15" s="16"/>
      <c r="H15" s="16"/>
    </row>
    <row r="16" spans="2:8">
      <c r="B16" s="10">
        <v>1</v>
      </c>
      <c r="C16" s="11" t="s">
        <v>14</v>
      </c>
      <c r="D16" s="12">
        <v>5400</v>
      </c>
      <c r="E16" s="12">
        <v>0</v>
      </c>
      <c r="F16" s="12">
        <v>0</v>
      </c>
      <c r="G16" s="13">
        <v>0</v>
      </c>
      <c r="H16" s="14">
        <f>SUM(E16:G16)</f>
        <v>0</v>
      </c>
    </row>
    <row r="17" spans="2:11">
      <c r="B17" s="10">
        <v>2</v>
      </c>
      <c r="C17" s="17" t="s">
        <v>15</v>
      </c>
      <c r="D17" s="12">
        <v>2100</v>
      </c>
      <c r="E17" s="12">
        <v>0</v>
      </c>
      <c r="F17" s="12">
        <v>369</v>
      </c>
      <c r="G17" s="13">
        <v>361</v>
      </c>
      <c r="H17" s="14">
        <f>SUM(E17:G17)</f>
        <v>730</v>
      </c>
    </row>
    <row r="18" spans="2:11">
      <c r="B18" s="10">
        <v>3</v>
      </c>
      <c r="C18" s="17" t="s">
        <v>16</v>
      </c>
      <c r="D18" s="12">
        <v>6500</v>
      </c>
      <c r="E18" s="12">
        <v>0</v>
      </c>
      <c r="F18" s="12">
        <v>0</v>
      </c>
      <c r="G18" s="13">
        <v>0</v>
      </c>
      <c r="H18" s="14">
        <f>SUM(E18:G18)</f>
        <v>0</v>
      </c>
    </row>
    <row r="19" spans="2:11">
      <c r="B19" s="6" t="s">
        <v>17</v>
      </c>
      <c r="C19" s="15" t="s">
        <v>18</v>
      </c>
      <c r="D19" s="16"/>
      <c r="E19" s="16"/>
      <c r="F19" s="16"/>
      <c r="G19" s="16"/>
      <c r="H19" s="16"/>
    </row>
    <row r="20" spans="2:11">
      <c r="B20" s="10">
        <v>1</v>
      </c>
      <c r="C20" s="18" t="s">
        <v>19</v>
      </c>
      <c r="D20" s="12">
        <v>12600</v>
      </c>
      <c r="E20" s="13">
        <v>0</v>
      </c>
      <c r="F20" s="13">
        <v>1492</v>
      </c>
      <c r="G20" s="13">
        <v>1519</v>
      </c>
      <c r="H20" s="19">
        <f t="shared" ref="H20:H38" si="0">SUM(E20:G20)</f>
        <v>3011</v>
      </c>
    </row>
    <row r="21" spans="2:11">
      <c r="B21" s="10">
        <v>2</v>
      </c>
      <c r="C21" s="18" t="s">
        <v>20</v>
      </c>
      <c r="D21" s="12">
        <v>94260</v>
      </c>
      <c r="E21" s="13">
        <v>7243</v>
      </c>
      <c r="F21" s="13">
        <v>8699</v>
      </c>
      <c r="G21" s="13">
        <v>7302</v>
      </c>
      <c r="H21" s="19">
        <f t="shared" si="0"/>
        <v>23244</v>
      </c>
    </row>
    <row r="22" spans="2:11">
      <c r="B22" s="10">
        <v>3</v>
      </c>
      <c r="C22" s="20" t="s">
        <v>21</v>
      </c>
      <c r="D22" s="12">
        <v>204600</v>
      </c>
      <c r="E22" s="13">
        <v>18072</v>
      </c>
      <c r="F22" s="13">
        <v>18564</v>
      </c>
      <c r="G22" s="13">
        <v>17822</v>
      </c>
      <c r="H22" s="13">
        <f t="shared" si="0"/>
        <v>54458</v>
      </c>
      <c r="K22" s="36"/>
    </row>
    <row r="23" spans="2:11">
      <c r="B23" s="10">
        <v>4</v>
      </c>
      <c r="C23" s="20" t="s">
        <v>22</v>
      </c>
      <c r="D23" s="12">
        <v>12000</v>
      </c>
      <c r="E23" s="13">
        <v>0</v>
      </c>
      <c r="F23" s="13">
        <v>0</v>
      </c>
      <c r="G23" s="13">
        <v>0</v>
      </c>
      <c r="H23" s="13">
        <f t="shared" si="0"/>
        <v>0</v>
      </c>
    </row>
    <row r="24" spans="2:11">
      <c r="B24" s="10">
        <v>5</v>
      </c>
      <c r="C24" s="20" t="s">
        <v>23</v>
      </c>
      <c r="D24" s="12">
        <v>13800</v>
      </c>
      <c r="E24" s="13">
        <v>0</v>
      </c>
      <c r="F24" s="13">
        <v>1725</v>
      </c>
      <c r="G24" s="13">
        <v>1725</v>
      </c>
      <c r="H24" s="13">
        <f t="shared" si="0"/>
        <v>3450</v>
      </c>
    </row>
    <row r="25" spans="2:11">
      <c r="B25" s="10">
        <v>6</v>
      </c>
      <c r="C25" s="20" t="s">
        <v>24</v>
      </c>
      <c r="D25" s="12">
        <v>10500</v>
      </c>
      <c r="E25" s="13">
        <v>0</v>
      </c>
      <c r="F25" s="13">
        <v>6079</v>
      </c>
      <c r="G25" s="13">
        <v>1750</v>
      </c>
      <c r="H25" s="13">
        <f t="shared" si="0"/>
        <v>7829</v>
      </c>
    </row>
    <row r="26" spans="2:11">
      <c r="B26" s="10">
        <v>7</v>
      </c>
      <c r="C26" s="20" t="s">
        <v>25</v>
      </c>
      <c r="D26" s="12">
        <v>4000</v>
      </c>
      <c r="E26" s="13">
        <v>0</v>
      </c>
      <c r="F26" s="13">
        <v>0</v>
      </c>
      <c r="G26" s="13">
        <v>0</v>
      </c>
      <c r="H26" s="13">
        <f t="shared" si="0"/>
        <v>0</v>
      </c>
    </row>
    <row r="27" spans="2:11">
      <c r="B27" s="10">
        <v>8</v>
      </c>
      <c r="C27" s="20" t="s">
        <v>26</v>
      </c>
      <c r="D27" s="12">
        <v>500</v>
      </c>
      <c r="E27" s="13">
        <v>0</v>
      </c>
      <c r="F27" s="13">
        <v>0</v>
      </c>
      <c r="G27" s="13">
        <v>450</v>
      </c>
      <c r="H27" s="13">
        <f t="shared" si="0"/>
        <v>450</v>
      </c>
    </row>
    <row r="28" spans="2:11">
      <c r="B28" s="10">
        <v>9</v>
      </c>
      <c r="C28" s="20" t="s">
        <v>27</v>
      </c>
      <c r="D28" s="12">
        <v>250</v>
      </c>
      <c r="E28" s="13">
        <v>0</v>
      </c>
      <c r="F28" s="13">
        <v>0</v>
      </c>
      <c r="G28" s="13">
        <v>0</v>
      </c>
      <c r="H28" s="13">
        <f t="shared" si="0"/>
        <v>0</v>
      </c>
    </row>
    <row r="29" spans="2:11">
      <c r="B29" s="10">
        <v>10</v>
      </c>
      <c r="C29" s="20" t="s">
        <v>28</v>
      </c>
      <c r="D29" s="12">
        <v>7500</v>
      </c>
      <c r="E29" s="13">
        <f>200-200</f>
        <v>0</v>
      </c>
      <c r="F29" s="13">
        <v>0</v>
      </c>
      <c r="G29" s="13">
        <v>6042</v>
      </c>
      <c r="H29" s="13">
        <f t="shared" si="0"/>
        <v>6042</v>
      </c>
    </row>
    <row r="30" spans="2:11" ht="26.25">
      <c r="B30" s="10">
        <v>11</v>
      </c>
      <c r="C30" s="21" t="s">
        <v>29</v>
      </c>
      <c r="D30" s="12">
        <v>5600</v>
      </c>
      <c r="E30" s="13">
        <v>0</v>
      </c>
      <c r="F30" s="13">
        <v>0</v>
      </c>
      <c r="G30" s="13">
        <v>0</v>
      </c>
      <c r="H30" s="13">
        <f t="shared" si="0"/>
        <v>0</v>
      </c>
    </row>
    <row r="31" spans="2:11">
      <c r="B31" s="10">
        <v>12</v>
      </c>
      <c r="C31" s="21" t="s">
        <v>30</v>
      </c>
      <c r="D31" s="12">
        <v>6000</v>
      </c>
      <c r="E31" s="13">
        <v>0</v>
      </c>
      <c r="F31" s="13">
        <v>0</v>
      </c>
      <c r="G31" s="13">
        <v>4203</v>
      </c>
      <c r="H31" s="13">
        <f t="shared" si="0"/>
        <v>4203</v>
      </c>
      <c r="K31" s="36"/>
    </row>
    <row r="32" spans="2:11">
      <c r="B32" s="6" t="s">
        <v>31</v>
      </c>
      <c r="C32" s="22" t="s">
        <v>32</v>
      </c>
      <c r="D32" s="23"/>
      <c r="E32" s="23"/>
      <c r="F32" s="23"/>
      <c r="G32" s="23"/>
      <c r="H32" s="23"/>
    </row>
    <row r="33" spans="2:11">
      <c r="B33" s="10">
        <v>1</v>
      </c>
      <c r="C33" s="24" t="s">
        <v>24</v>
      </c>
      <c r="D33" s="12">
        <v>14000</v>
      </c>
      <c r="E33" s="13">
        <v>0</v>
      </c>
      <c r="F33" s="13">
        <v>0</v>
      </c>
      <c r="G33" s="13">
        <v>2760</v>
      </c>
      <c r="H33" s="13">
        <f t="shared" si="0"/>
        <v>2760</v>
      </c>
    </row>
    <row r="34" spans="2:11">
      <c r="B34" s="10">
        <v>2</v>
      </c>
      <c r="C34" s="24" t="s">
        <v>25</v>
      </c>
      <c r="D34" s="12">
        <v>3600</v>
      </c>
      <c r="E34" s="13">
        <v>0</v>
      </c>
      <c r="F34" s="13">
        <v>0</v>
      </c>
      <c r="G34" s="13">
        <v>1919</v>
      </c>
      <c r="H34" s="13">
        <f t="shared" si="0"/>
        <v>1919</v>
      </c>
    </row>
    <row r="35" spans="2:11">
      <c r="B35" s="10">
        <v>3</v>
      </c>
      <c r="C35" s="24" t="s">
        <v>26</v>
      </c>
      <c r="D35" s="12">
        <v>1200</v>
      </c>
      <c r="E35" s="13">
        <v>0</v>
      </c>
      <c r="F35" s="13">
        <v>0</v>
      </c>
      <c r="G35" s="13">
        <v>1170</v>
      </c>
      <c r="H35" s="13">
        <f t="shared" si="0"/>
        <v>1170</v>
      </c>
    </row>
    <row r="36" spans="2:11">
      <c r="B36" s="10">
        <v>4</v>
      </c>
      <c r="C36" s="24" t="s">
        <v>27</v>
      </c>
      <c r="D36" s="12">
        <v>240</v>
      </c>
      <c r="E36" s="13">
        <v>0</v>
      </c>
      <c r="F36" s="13">
        <v>0</v>
      </c>
      <c r="G36" s="13">
        <v>0</v>
      </c>
      <c r="H36" s="13">
        <f t="shared" si="0"/>
        <v>0</v>
      </c>
    </row>
    <row r="37" spans="2:11">
      <c r="B37" s="10">
        <v>5</v>
      </c>
      <c r="C37" s="24" t="s">
        <v>33</v>
      </c>
      <c r="D37" s="12">
        <v>400</v>
      </c>
      <c r="E37" s="13">
        <v>200</v>
      </c>
      <c r="F37" s="13">
        <v>0</v>
      </c>
      <c r="G37" s="13">
        <v>0</v>
      </c>
      <c r="H37" s="13">
        <f t="shared" si="0"/>
        <v>200</v>
      </c>
    </row>
    <row r="38" spans="2:11" ht="26.25">
      <c r="B38" s="10">
        <v>6</v>
      </c>
      <c r="C38" s="25" t="s">
        <v>34</v>
      </c>
      <c r="D38" s="12">
        <v>1200</v>
      </c>
      <c r="E38" s="13">
        <v>0</v>
      </c>
      <c r="F38" s="13">
        <v>0</v>
      </c>
      <c r="G38" s="13">
        <v>0</v>
      </c>
      <c r="H38" s="13">
        <f t="shared" si="0"/>
        <v>0</v>
      </c>
    </row>
    <row r="39" spans="2:11">
      <c r="B39" s="10"/>
      <c r="C39" s="21"/>
      <c r="D39" s="12"/>
      <c r="E39" s="13"/>
      <c r="F39" s="13"/>
      <c r="G39" s="13"/>
      <c r="H39" s="13"/>
    </row>
    <row r="40" spans="2:11">
      <c r="B40" s="6" t="s">
        <v>35</v>
      </c>
      <c r="C40" s="23" t="s">
        <v>36</v>
      </c>
      <c r="D40" s="23"/>
      <c r="E40" s="23"/>
      <c r="F40" s="23"/>
      <c r="G40" s="23"/>
      <c r="H40" s="23"/>
    </row>
    <row r="41" spans="2:11" ht="27" customHeight="1">
      <c r="B41" s="26"/>
      <c r="C41" s="27" t="s">
        <v>37</v>
      </c>
      <c r="D41" s="12">
        <v>43085</v>
      </c>
      <c r="E41" s="19">
        <v>5771</v>
      </c>
      <c r="F41" s="19">
        <v>6066</v>
      </c>
      <c r="G41" s="19">
        <v>4510</v>
      </c>
      <c r="H41" s="19">
        <f>SUM(E41:G41)</f>
        <v>16347</v>
      </c>
      <c r="J41" s="37"/>
    </row>
    <row r="42" spans="2:11" ht="15.75" thickBot="1">
      <c r="B42" s="28"/>
      <c r="C42" s="29" t="s">
        <v>38</v>
      </c>
      <c r="D42" s="30">
        <f>SUM(D14:D41)</f>
        <v>473935</v>
      </c>
      <c r="E42" s="30">
        <f>SUM(E14:E41)</f>
        <v>31286</v>
      </c>
      <c r="F42" s="30">
        <f>SUM(F14:F41)</f>
        <v>45076</v>
      </c>
      <c r="G42" s="30">
        <f>SUM(G14:G41)</f>
        <v>53684</v>
      </c>
      <c r="H42" s="30">
        <f>SUM(E42:G42)</f>
        <v>130046</v>
      </c>
    </row>
    <row r="43" spans="2:11">
      <c r="K43" s="38"/>
    </row>
    <row r="44" spans="2:11">
      <c r="K44" s="38"/>
    </row>
    <row r="45" spans="2:11">
      <c r="C45" s="51" t="s">
        <v>51</v>
      </c>
      <c r="D45" s="51"/>
      <c r="E45" s="51"/>
      <c r="F45" s="31">
        <v>445000</v>
      </c>
    </row>
    <row r="46" spans="2:11">
      <c r="C46" s="52" t="s">
        <v>41</v>
      </c>
      <c r="D46" s="52"/>
      <c r="E46" s="52"/>
      <c r="F46" s="32">
        <f>H42</f>
        <v>130046</v>
      </c>
    </row>
    <row r="47" spans="2:11">
      <c r="C47" s="53" t="s">
        <v>39</v>
      </c>
      <c r="D47" s="53"/>
      <c r="E47" s="53"/>
      <c r="F47" s="33">
        <f>F45-F46</f>
        <v>314954</v>
      </c>
    </row>
    <row r="49" spans="3:9">
      <c r="C49" s="34" t="s">
        <v>40</v>
      </c>
      <c r="D49" s="34"/>
      <c r="E49" s="34"/>
      <c r="F49" s="34"/>
      <c r="G49" s="34"/>
      <c r="H49" s="34"/>
      <c r="I49" s="34"/>
    </row>
    <row r="50" spans="3:9">
      <c r="C50" s="54" t="s">
        <v>43</v>
      </c>
      <c r="D50" s="54"/>
      <c r="E50" s="54"/>
      <c r="F50" s="54"/>
      <c r="G50" s="54"/>
      <c r="H50" s="54"/>
      <c r="I50" s="54"/>
    </row>
    <row r="51" spans="3:9">
      <c r="C51" s="35" t="s">
        <v>45</v>
      </c>
      <c r="D51" s="35"/>
      <c r="E51" s="35"/>
      <c r="F51" s="35"/>
      <c r="G51" s="35"/>
      <c r="H51" s="35"/>
      <c r="I51" s="35"/>
    </row>
    <row r="52" spans="3:9" ht="15" customHeight="1">
      <c r="C52" s="54" t="s">
        <v>44</v>
      </c>
      <c r="D52" s="54"/>
      <c r="E52" s="54"/>
      <c r="F52" s="34"/>
      <c r="G52" s="34"/>
      <c r="H52" s="34"/>
      <c r="I52" s="34"/>
    </row>
    <row r="53" spans="3:9" ht="18.75" customHeight="1">
      <c r="C53" s="54" t="s">
        <v>42</v>
      </c>
      <c r="D53" s="54"/>
      <c r="E53" s="54"/>
      <c r="F53" s="54"/>
      <c r="G53" s="54"/>
      <c r="H53" s="54"/>
      <c r="I53" s="54"/>
    </row>
  </sheetData>
  <mergeCells count="7">
    <mergeCell ref="C53:I53"/>
    <mergeCell ref="C52:E52"/>
    <mergeCell ref="B2:F2"/>
    <mergeCell ref="C45:E45"/>
    <mergeCell ref="C46:E46"/>
    <mergeCell ref="C47:E47"/>
    <mergeCell ref="C50:I50"/>
  </mergeCells>
  <pageMargins left="0.7" right="0.7" top="0.75" bottom="0.75" header="0.3" footer="0.3"/>
  <pageSetup paperSize="9" orientation="portrait" verticalDpi="0" r:id="rId1"/>
  <ignoredErrors>
    <ignoredError sqref="H14:H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To Sept.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DSS</dc:creator>
  <cp:lastModifiedBy>DSS</cp:lastModifiedBy>
  <dcterms:created xsi:type="dcterms:W3CDTF">2013-10-21T11:10:12Z</dcterms:created>
  <dcterms:modified xsi:type="dcterms:W3CDTF">2013-10-23T05:41:32Z</dcterms:modified>
</cp:coreProperties>
</file>