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<sst xmlns="http://schemas.openxmlformats.org/spreadsheetml/2006/main" count="45" uniqueCount="41">
  <si>
    <t>Project: Providing Oppurtunities for Experiental Learning among Children and Youth</t>
  </si>
  <si>
    <t>Organisation: The Timbaktu Collective</t>
  </si>
  <si>
    <t>Project Period: April 2022 - March 2023</t>
  </si>
  <si>
    <t>Sl No</t>
  </si>
  <si>
    <t>Activity</t>
  </si>
  <si>
    <t>Particulars</t>
  </si>
  <si>
    <t>Nature of Unit</t>
  </si>
  <si>
    <t>1 Year</t>
  </si>
  <si>
    <t>Number of Unit</t>
  </si>
  <si>
    <t>Rate</t>
  </si>
  <si>
    <t>Amount(INR)</t>
  </si>
  <si>
    <t>A</t>
  </si>
  <si>
    <t>PROGRAMME EXPENDITURE</t>
  </si>
  <si>
    <t>Programme Activites</t>
  </si>
  <si>
    <t xml:space="preserve">Library Programme </t>
  </si>
  <si>
    <t>Purchase of Books to 3 CYRCs @ 20000</t>
  </si>
  <si>
    <t>Per Unit</t>
  </si>
  <si>
    <t>The overarching focus of the programme is to create accessible and attractive library spaces, that
increase the standards of reading and comprehension in Telugu and English. To move towards this
vision, the project proposes to increase the impact of the library programme by introducing the
Library in a Classroom (LIC). The LIC enables children to get acquainted with printed books and
inculcates the habit of reading at their own pace. To support this initiative, sets of children’s books
in English and Telugu are purchased at the cost of INR 20,000 per center.</t>
  </si>
  <si>
    <t>Mobile CYRC</t>
  </si>
  <si>
    <t>Purchase of stationery for 4 mobile CYRCs @ 30000</t>
  </si>
  <si>
    <t>Mobile CYRCs reach out to the children and youth living in the remote areas of Chennekothapalli,
Roddam, Ramagiri and Penukonda mandals, who are unable to travel to the CYRC center on a
regular basis and/or do not have the time to undertake the trip. The Mobile CYRCs have a
makerspace, science lab, books, art, craft, drawing and painting material and has been designed
for easy transport, assembly and use. The expenses include INR 15,000 per CYRC for every 6
months, to procure required materials.</t>
  </si>
  <si>
    <t>Organizing events</t>
  </si>
  <si>
    <t>Organising 4 events in 3 CYRCs @ 12000</t>
  </si>
  <si>
    <t>We plan to organize 12 events (4 events in each of the 3 CYRCs) to bring children together and
have a day of fun and games while promoting participation, teamwork and leadership skills. The
responsibility for organizing the event will rest with the children and youth. These events have
now emerged into a custom at CYRCs, with an average attendance of 150 children and youth for
each of the events. A tentative list of events that will be organized this year is as follows:
 Science week
 Theatre week
 Sports events
 National Children&amp;#39;s Day
 Environment week</t>
  </si>
  <si>
    <t>Celebration of festivals</t>
  </si>
  <si>
    <t>Celebration of 4 festivals in 3 CYRCs @7000</t>
  </si>
  <si>
    <t>We consider festivals/days of national significance as important avenues to honour our common
cultural inheritance, remember our ancestors, and to instil patriotism. These celebrations also
provide children and youth with a platform for cultural expression in the form of songs and
dances. Considering that most of the festivals are national holidays, the attendance on these
occasions will average 50 students, in each of the CYRCs. Some of the recurring festivals organized
at the CYRCs are as follows:
 Republic Day
 Ambedkar Jayanti
 Gandhi Jayanti
 Sankranti
 Christmas</t>
  </si>
  <si>
    <t>CYRC Infrastructure</t>
  </si>
  <si>
    <t>Installation of 2 play material in 3 CYRCs @ 50000</t>
  </si>
  <si>
    <t>We have observed a steady attendance of children to CYRCs, who access books and sports
material. At the same time, we see that the playgrounds in CYRC are not being utilized due to lack
of sufficient play material. It is proposed to procure play material such as slides, climbers, swing
sets, merry-go-round and see-saws, to be installed in the CYRC playground.</t>
  </si>
  <si>
    <t>B</t>
  </si>
  <si>
    <t>PERSONNEL - PROGRAMME</t>
  </si>
  <si>
    <t>Field Cadres</t>
  </si>
  <si>
    <t>3 Field caders will work for field operations @ 18000 per field cadre</t>
  </si>
  <si>
    <t>Per Month</t>
  </si>
  <si>
    <t>Field cadres play a critical role, in implementing the project’s objectives in the field. Their activities
include mobilizing children and youth for different planned events, enabling mobile CYRC which is
organized at school and sangha level, organizing for and facilitation of events among others. This
proposal seeks support for remuneration of three field cadre, at INR 18,000 per month, for the
year.</t>
  </si>
  <si>
    <t>C</t>
  </si>
  <si>
    <t>ADMINISTRATION</t>
  </si>
  <si>
    <t>Administration Expenses</t>
  </si>
  <si>
    <t>5% of the total proposed Programme Budget</t>
  </si>
  <si>
    <t>Grand 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</si>
</sst>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_(* \(#,##0\);_(* &quot;-&quot;??_);_(@_)"/>
  </numFmts>
  <fonts count="8">
    <font>
      <sz val="11.0"/>
      <color theme="1"/>
      <name val="Calibri"/>
      <scheme val="minor"/>
    </font>
    <font>
      <sz val="11.0"/>
      <color theme="1"/>
      <name val="Calibri"/>
    </font>
    <font>
      <color theme="1"/>
      <name val="Calibri"/>
      <scheme val="minor"/>
    </font>
    <font>
      <b/>
      <sz val="11.0"/>
      <color theme="1"/>
      <name val="Calibri"/>
    </font>
    <font/>
    <font>
      <sz val="11.0"/>
      <color rgb="FF000000"/>
      <name val="Calibri"/>
    </font>
    <font>
      <sz val="9.0"/>
      <color theme="1"/>
      <name val="Calibri"/>
      <scheme val="minor"/>
    </font>
    <font>
      <b/>
      <sz val="11.0"/>
      <color rgb="FF000000"/>
      <name val="Calibri"/>
    </font>
  </fonts>
  <fills count="7">
    <fill>
      <patternFill patternType="none"/>
    </fill>
    <fill>
      <patternFill patternType="lightGray"/>
    </fill>
    <fill>
      <patternFill patternType="solid">
        <fgColor rgb="FF92D050"/>
        <bgColor rgb="FF92D050"/>
      </patternFill>
    </fill>
    <fill>
      <patternFill patternType="solid">
        <fgColor rgb="FFFFD965"/>
        <bgColor rgb="FFFFD965"/>
      </patternFill>
    </fill>
    <fill>
      <patternFill patternType="solid">
        <fgColor rgb="FF9CC2E5"/>
        <bgColor rgb="FF9CC2E5"/>
      </patternFill>
    </fill>
    <fill>
      <patternFill patternType="solid">
        <fgColor rgb="FFF4B083"/>
        <bgColor rgb="FFF4B083"/>
      </patternFill>
    </fill>
    <fill>
      <patternFill patternType="solid">
        <fgColor rgb="FFFFFF00"/>
        <bgColor rgb="FFFFFF00"/>
      </patternFill>
    </fill>
  </fills>
  <borders count="7">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vertical="center"/>
    </xf>
    <xf borderId="1" fillId="2" fontId="3" numFmtId="0" xfId="0" applyAlignment="1" applyBorder="1" applyFill="1" applyFont="1">
      <alignment horizontal="center" vertical="center"/>
    </xf>
    <xf borderId="2" fillId="3" fontId="3" numFmtId="0" xfId="0" applyAlignment="1" applyBorder="1" applyFill="1" applyFont="1">
      <alignment horizontal="center" vertical="center"/>
    </xf>
    <xf borderId="3" fillId="0" fontId="4" numFmtId="0" xfId="0" applyBorder="1" applyFont="1"/>
    <xf borderId="4" fillId="0" fontId="4" numFmtId="0" xfId="0" applyBorder="1" applyFont="1"/>
    <xf borderId="5" fillId="0" fontId="4" numFmtId="0" xfId="0" applyBorder="1" applyFont="1"/>
    <xf borderId="6" fillId="3" fontId="3" numFmtId="0" xfId="0" applyAlignment="1" applyBorder="1" applyFont="1">
      <alignment horizontal="center" vertical="center"/>
    </xf>
    <xf borderId="6" fillId="4" fontId="3" numFmtId="0" xfId="0" applyAlignment="1" applyBorder="1" applyFill="1" applyFont="1">
      <alignment horizontal="center" vertical="center"/>
    </xf>
    <xf borderId="6" fillId="4" fontId="3" numFmtId="0" xfId="0" applyAlignment="1" applyBorder="1" applyFont="1">
      <alignment vertical="center"/>
    </xf>
    <xf borderId="6" fillId="4" fontId="3" numFmtId="3" xfId="0" applyAlignment="1" applyBorder="1" applyFont="1" applyNumberFormat="1">
      <alignment vertical="center"/>
    </xf>
    <xf borderId="0" fillId="0" fontId="3" numFmtId="0" xfId="0" applyAlignment="1" applyFont="1">
      <alignment vertical="center"/>
    </xf>
    <xf borderId="6" fillId="0" fontId="3" numFmtId="0" xfId="0" applyAlignment="1" applyBorder="1" applyFont="1">
      <alignment horizontal="center" vertical="center"/>
    </xf>
    <xf borderId="6" fillId="0" fontId="3" numFmtId="0" xfId="0" applyAlignment="1" applyBorder="1" applyFont="1">
      <alignment vertical="center"/>
    </xf>
    <xf borderId="6" fillId="0" fontId="1" numFmtId="0" xfId="0" applyAlignment="1" applyBorder="1" applyFont="1">
      <alignment horizontal="center" vertical="center"/>
    </xf>
    <xf borderId="6" fillId="0" fontId="5" numFmtId="0" xfId="0" applyAlignment="1" applyBorder="1" applyFont="1">
      <alignment vertical="center"/>
    </xf>
    <xf borderId="6" fillId="0" fontId="1" numFmtId="0" xfId="0" applyAlignment="1" applyBorder="1" applyFont="1">
      <alignment vertical="center"/>
    </xf>
    <xf borderId="6" fillId="0" fontId="5" numFmtId="164" xfId="0" applyAlignment="1" applyBorder="1" applyFont="1" applyNumberFormat="1">
      <alignment horizontal="right" vertical="center"/>
    </xf>
    <xf borderId="0" fillId="0" fontId="6" numFmtId="0" xfId="0" applyAlignment="1" applyFont="1">
      <alignment readingOrder="0" shrinkToFit="0" vertical="center" wrapText="1"/>
    </xf>
    <xf borderId="6" fillId="3" fontId="7" numFmtId="0" xfId="0" applyAlignment="1" applyBorder="1" applyFont="1">
      <alignment vertical="center"/>
    </xf>
    <xf borderId="6" fillId="3" fontId="3" numFmtId="0" xfId="0" applyAlignment="1" applyBorder="1" applyFont="1">
      <alignment vertical="center"/>
    </xf>
    <xf borderId="6" fillId="3" fontId="3" numFmtId="164" xfId="0" applyAlignment="1" applyBorder="1" applyFont="1" applyNumberFormat="1">
      <alignment vertical="center"/>
    </xf>
    <xf borderId="6" fillId="5" fontId="3" numFmtId="0" xfId="0" applyAlignment="1" applyBorder="1" applyFill="1" applyFont="1">
      <alignment horizontal="center" vertical="center"/>
    </xf>
    <xf borderId="6" fillId="5" fontId="7" numFmtId="0" xfId="0" applyAlignment="1" applyBorder="1" applyFont="1">
      <alignment vertical="center"/>
    </xf>
    <xf borderId="6" fillId="5" fontId="3" numFmtId="0" xfId="0" applyAlignment="1" applyBorder="1" applyFont="1">
      <alignment vertical="center"/>
    </xf>
    <xf borderId="6" fillId="5" fontId="3" numFmtId="3" xfId="0" applyAlignment="1" applyBorder="1" applyFont="1" applyNumberFormat="1">
      <alignment vertical="center"/>
    </xf>
    <xf borderId="6" fillId="0" fontId="5" numFmtId="0" xfId="0" applyAlignment="1" applyBorder="1" applyFont="1">
      <alignment shrinkToFit="0" vertical="center" wrapText="1"/>
    </xf>
    <xf borderId="6" fillId="0" fontId="5" numFmtId="3" xfId="0" applyAlignment="1" applyBorder="1" applyFont="1" applyNumberFormat="1">
      <alignment horizontal="right" vertical="center"/>
    </xf>
    <xf borderId="6" fillId="6" fontId="1" numFmtId="0" xfId="0" applyAlignment="1" applyBorder="1" applyFill="1" applyFont="1">
      <alignment vertical="center"/>
    </xf>
    <xf borderId="6" fillId="6" fontId="7" numFmtId="0" xfId="0" applyAlignment="1" applyBorder="1" applyFont="1">
      <alignment vertical="center"/>
    </xf>
    <xf borderId="6" fillId="6" fontId="3" numFmtId="0" xfId="0" applyAlignment="1" applyBorder="1" applyFont="1">
      <alignment vertical="center"/>
    </xf>
    <xf borderId="6" fillId="6" fontId="3" numFmtId="3"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3.29"/>
    <col customWidth="1" min="3" max="3" width="56.86"/>
    <col customWidth="1" min="4" max="4" width="13.86"/>
    <col customWidth="1" min="5" max="5" width="13.71"/>
    <col customWidth="1" min="6" max="6" width="10.14"/>
    <col customWidth="1" min="7" max="7" width="14.86"/>
    <col customWidth="1" min="8" max="8" width="76.43"/>
    <col customWidth="1" min="9" max="26" width="8.71"/>
  </cols>
  <sheetData>
    <row r="1" ht="14.25" customHeight="1">
      <c r="A1" s="1" t="s">
        <v>0</v>
      </c>
      <c r="D1" s="1"/>
      <c r="E1" s="1"/>
      <c r="F1" s="1"/>
      <c r="G1" s="2"/>
      <c r="H1" s="2"/>
      <c r="I1" s="2"/>
      <c r="J1" s="2"/>
      <c r="K1" s="2"/>
      <c r="L1" s="2"/>
      <c r="M1" s="2"/>
      <c r="N1" s="2"/>
      <c r="O1" s="2"/>
      <c r="P1" s="2"/>
      <c r="Q1" s="2"/>
      <c r="R1" s="2"/>
      <c r="S1" s="2"/>
      <c r="T1" s="2"/>
      <c r="U1" s="2"/>
      <c r="V1" s="2"/>
      <c r="W1" s="2"/>
      <c r="X1" s="2"/>
      <c r="Y1" s="2"/>
      <c r="Z1" s="2"/>
    </row>
    <row r="2" ht="14.25" customHeight="1">
      <c r="A2" s="1" t="s">
        <v>1</v>
      </c>
      <c r="D2" s="1"/>
      <c r="E2" s="1"/>
      <c r="F2" s="1"/>
      <c r="G2" s="2"/>
      <c r="H2" s="2"/>
      <c r="I2" s="2"/>
      <c r="J2" s="2"/>
      <c r="K2" s="2"/>
      <c r="L2" s="2"/>
      <c r="M2" s="2"/>
      <c r="N2" s="2"/>
      <c r="O2" s="2"/>
      <c r="P2" s="2"/>
      <c r="Q2" s="2"/>
      <c r="R2" s="2"/>
      <c r="S2" s="2"/>
      <c r="T2" s="2"/>
      <c r="U2" s="2"/>
      <c r="V2" s="2"/>
      <c r="W2" s="2"/>
      <c r="X2" s="2"/>
      <c r="Y2" s="2"/>
      <c r="Z2" s="2"/>
    </row>
    <row r="3" ht="14.25" customHeight="1">
      <c r="A3" s="1" t="s">
        <v>2</v>
      </c>
      <c r="D3" s="1"/>
      <c r="E3" s="1"/>
      <c r="F3" s="1"/>
      <c r="G3" s="2"/>
      <c r="H3" s="2"/>
      <c r="I3" s="2"/>
      <c r="J3" s="2"/>
      <c r="K3" s="2"/>
      <c r="L3" s="2"/>
      <c r="M3" s="2"/>
      <c r="N3" s="2"/>
      <c r="O3" s="2"/>
      <c r="P3" s="2"/>
      <c r="Q3" s="2"/>
      <c r="R3" s="2"/>
      <c r="S3" s="2"/>
      <c r="T3" s="2"/>
      <c r="U3" s="2"/>
      <c r="V3" s="2"/>
      <c r="W3" s="2"/>
      <c r="X3" s="2"/>
      <c r="Y3" s="2"/>
      <c r="Z3" s="2"/>
    </row>
    <row r="4" ht="29.25" customHeight="1">
      <c r="A4" s="3" t="s">
        <v>3</v>
      </c>
      <c r="B4" s="3" t="s">
        <v>4</v>
      </c>
      <c r="C4" s="3" t="s">
        <v>5</v>
      </c>
      <c r="D4" s="3" t="s">
        <v>6</v>
      </c>
      <c r="E4" s="4" t="s">
        <v>7</v>
      </c>
      <c r="F4" s="5"/>
      <c r="G4" s="6"/>
      <c r="H4" s="2"/>
      <c r="I4" s="2"/>
      <c r="J4" s="2"/>
      <c r="K4" s="2"/>
      <c r="L4" s="2"/>
      <c r="M4" s="2"/>
      <c r="N4" s="2"/>
      <c r="O4" s="2"/>
      <c r="P4" s="2"/>
      <c r="Q4" s="2"/>
      <c r="R4" s="2"/>
      <c r="S4" s="2"/>
      <c r="T4" s="2"/>
      <c r="U4" s="2"/>
      <c r="V4" s="2"/>
      <c r="W4" s="2"/>
      <c r="X4" s="2"/>
      <c r="Y4" s="2"/>
      <c r="Z4" s="2"/>
    </row>
    <row r="5" ht="29.25" customHeight="1">
      <c r="A5" s="7"/>
      <c r="B5" s="7"/>
      <c r="C5" s="7"/>
      <c r="D5" s="7"/>
      <c r="E5" s="8" t="s">
        <v>8</v>
      </c>
      <c r="F5" s="8" t="s">
        <v>9</v>
      </c>
      <c r="G5" s="8" t="s">
        <v>10</v>
      </c>
      <c r="H5" s="2"/>
      <c r="I5" s="2"/>
      <c r="J5" s="2"/>
      <c r="K5" s="2"/>
      <c r="L5" s="2"/>
      <c r="M5" s="2"/>
      <c r="N5" s="2"/>
      <c r="O5" s="2"/>
      <c r="P5" s="2"/>
      <c r="Q5" s="2"/>
      <c r="R5" s="2"/>
      <c r="S5" s="2"/>
      <c r="T5" s="2"/>
      <c r="U5" s="2"/>
      <c r="V5" s="2"/>
      <c r="W5" s="2"/>
      <c r="X5" s="2"/>
      <c r="Y5" s="2"/>
      <c r="Z5" s="2"/>
    </row>
    <row r="6" ht="14.25" customHeight="1">
      <c r="A6" s="9" t="s">
        <v>11</v>
      </c>
      <c r="B6" s="10" t="s">
        <v>12</v>
      </c>
      <c r="C6" s="10"/>
      <c r="D6" s="10"/>
      <c r="E6" s="10"/>
      <c r="F6" s="10"/>
      <c r="G6" s="11">
        <f>SUM(G8:G12)</f>
        <v>558000</v>
      </c>
      <c r="H6" s="12"/>
      <c r="I6" s="12"/>
      <c r="J6" s="12"/>
      <c r="K6" s="12"/>
      <c r="L6" s="12"/>
      <c r="M6" s="12"/>
      <c r="N6" s="12"/>
      <c r="O6" s="12"/>
      <c r="P6" s="12"/>
      <c r="Q6" s="12"/>
      <c r="R6" s="12"/>
      <c r="S6" s="12"/>
      <c r="T6" s="12"/>
      <c r="U6" s="12"/>
      <c r="V6" s="12"/>
      <c r="W6" s="12"/>
      <c r="X6" s="12"/>
      <c r="Y6" s="12"/>
      <c r="Z6" s="12"/>
    </row>
    <row r="7" ht="14.25" customHeight="1">
      <c r="A7" s="13">
        <v>1.0</v>
      </c>
      <c r="B7" s="14" t="s">
        <v>13</v>
      </c>
      <c r="C7" s="14"/>
      <c r="D7" s="14"/>
      <c r="E7" s="14"/>
      <c r="F7" s="14"/>
      <c r="G7" s="14"/>
      <c r="H7" s="12"/>
      <c r="I7" s="12"/>
      <c r="J7" s="12"/>
      <c r="K7" s="12"/>
      <c r="L7" s="12"/>
      <c r="M7" s="12"/>
      <c r="N7" s="12"/>
      <c r="O7" s="12"/>
      <c r="P7" s="12"/>
      <c r="Q7" s="12"/>
      <c r="R7" s="12"/>
      <c r="S7" s="12"/>
      <c r="T7" s="12"/>
      <c r="U7" s="12"/>
      <c r="V7" s="12"/>
      <c r="W7" s="12"/>
      <c r="X7" s="12"/>
      <c r="Y7" s="12"/>
      <c r="Z7" s="12"/>
    </row>
    <row r="8" ht="14.25" customHeight="1">
      <c r="A8" s="15">
        <v>1.1</v>
      </c>
      <c r="B8" s="16" t="s">
        <v>14</v>
      </c>
      <c r="C8" s="17" t="s">
        <v>15</v>
      </c>
      <c r="D8" s="17" t="s">
        <v>16</v>
      </c>
      <c r="E8" s="17">
        <v>3.0</v>
      </c>
      <c r="F8" s="17">
        <v>20000.0</v>
      </c>
      <c r="G8" s="18">
        <f t="shared" ref="G8:G12" si="1">+E8*F8</f>
        <v>60000</v>
      </c>
      <c r="H8" s="19" t="s">
        <v>17</v>
      </c>
      <c r="I8" s="2"/>
      <c r="J8" s="2"/>
      <c r="K8" s="2"/>
      <c r="L8" s="2"/>
      <c r="M8" s="2"/>
      <c r="N8" s="2"/>
      <c r="O8" s="2"/>
      <c r="P8" s="2"/>
      <c r="Q8" s="2"/>
      <c r="R8" s="2"/>
      <c r="S8" s="2"/>
      <c r="T8" s="2"/>
      <c r="U8" s="2"/>
      <c r="V8" s="2"/>
      <c r="W8" s="2"/>
      <c r="X8" s="2"/>
      <c r="Y8" s="2"/>
      <c r="Z8" s="2"/>
    </row>
    <row r="9" ht="14.25" customHeight="1">
      <c r="A9" s="15">
        <v>1.2</v>
      </c>
      <c r="B9" s="16" t="s">
        <v>18</v>
      </c>
      <c r="C9" s="17" t="s">
        <v>19</v>
      </c>
      <c r="D9" s="17" t="s">
        <v>16</v>
      </c>
      <c r="E9" s="17">
        <v>4.0</v>
      </c>
      <c r="F9" s="17">
        <v>30000.0</v>
      </c>
      <c r="G9" s="18">
        <f t="shared" si="1"/>
        <v>120000</v>
      </c>
      <c r="H9" s="19" t="s">
        <v>20</v>
      </c>
      <c r="I9" s="2"/>
      <c r="J9" s="2"/>
      <c r="K9" s="2"/>
      <c r="L9" s="2"/>
      <c r="M9" s="2"/>
      <c r="N9" s="2"/>
      <c r="O9" s="2"/>
      <c r="P9" s="2"/>
      <c r="Q9" s="2"/>
      <c r="R9" s="2"/>
      <c r="S9" s="2"/>
      <c r="T9" s="2"/>
      <c r="U9" s="2"/>
      <c r="V9" s="2"/>
      <c r="W9" s="2"/>
      <c r="X9" s="2"/>
      <c r="Y9" s="2"/>
      <c r="Z9" s="2"/>
    </row>
    <row r="10" ht="14.25" customHeight="1">
      <c r="A10" s="15">
        <v>1.3</v>
      </c>
      <c r="B10" s="16" t="s">
        <v>21</v>
      </c>
      <c r="C10" s="17" t="s">
        <v>22</v>
      </c>
      <c r="D10" s="17" t="s">
        <v>16</v>
      </c>
      <c r="E10" s="17">
        <v>3.0</v>
      </c>
      <c r="F10" s="17">
        <v>48000.0</v>
      </c>
      <c r="G10" s="18">
        <f t="shared" si="1"/>
        <v>144000</v>
      </c>
      <c r="H10" s="19" t="s">
        <v>23</v>
      </c>
      <c r="I10" s="2"/>
      <c r="J10" s="2"/>
      <c r="K10" s="2"/>
      <c r="L10" s="2"/>
      <c r="M10" s="2"/>
      <c r="N10" s="2"/>
      <c r="O10" s="2"/>
      <c r="P10" s="2"/>
      <c r="Q10" s="2"/>
      <c r="R10" s="2"/>
      <c r="S10" s="2"/>
      <c r="T10" s="2"/>
      <c r="U10" s="2"/>
      <c r="V10" s="2"/>
      <c r="W10" s="2"/>
      <c r="X10" s="2"/>
      <c r="Y10" s="2"/>
      <c r="Z10" s="2"/>
    </row>
    <row r="11" ht="14.25" customHeight="1">
      <c r="A11" s="15">
        <v>1.4</v>
      </c>
      <c r="B11" s="16" t="s">
        <v>24</v>
      </c>
      <c r="C11" s="17" t="s">
        <v>25</v>
      </c>
      <c r="D11" s="17" t="s">
        <v>16</v>
      </c>
      <c r="E11" s="17">
        <v>3.0</v>
      </c>
      <c r="F11" s="17">
        <v>28000.0</v>
      </c>
      <c r="G11" s="18">
        <f t="shared" si="1"/>
        <v>84000</v>
      </c>
      <c r="H11" s="19" t="s">
        <v>26</v>
      </c>
      <c r="I11" s="2"/>
      <c r="J11" s="2"/>
      <c r="K11" s="2"/>
      <c r="L11" s="2"/>
      <c r="M11" s="2"/>
      <c r="N11" s="2"/>
      <c r="O11" s="2"/>
      <c r="P11" s="2"/>
      <c r="Q11" s="2"/>
      <c r="R11" s="2"/>
      <c r="S11" s="2"/>
      <c r="T11" s="2"/>
      <c r="U11" s="2"/>
      <c r="V11" s="2"/>
      <c r="W11" s="2"/>
      <c r="X11" s="2"/>
      <c r="Y11" s="2"/>
      <c r="Z11" s="2"/>
    </row>
    <row r="12" ht="14.25" customHeight="1">
      <c r="A12" s="15">
        <v>1.5</v>
      </c>
      <c r="B12" s="16" t="s">
        <v>27</v>
      </c>
      <c r="C12" s="17" t="s">
        <v>28</v>
      </c>
      <c r="D12" s="17" t="s">
        <v>16</v>
      </c>
      <c r="E12" s="17">
        <v>3.0</v>
      </c>
      <c r="F12" s="17">
        <v>50000.0</v>
      </c>
      <c r="G12" s="18">
        <f t="shared" si="1"/>
        <v>150000</v>
      </c>
      <c r="H12" s="19" t="s">
        <v>29</v>
      </c>
      <c r="I12" s="2"/>
      <c r="J12" s="2"/>
      <c r="K12" s="2"/>
      <c r="L12" s="2"/>
      <c r="M12" s="2"/>
      <c r="N12" s="2"/>
      <c r="O12" s="2"/>
      <c r="P12" s="2"/>
      <c r="Q12" s="2"/>
      <c r="R12" s="2"/>
      <c r="S12" s="2"/>
      <c r="T12" s="2"/>
      <c r="U12" s="2"/>
      <c r="V12" s="2"/>
      <c r="W12" s="2"/>
      <c r="X12" s="2"/>
      <c r="Y12" s="2"/>
      <c r="Z12" s="2"/>
    </row>
    <row r="13" ht="14.25" customHeight="1">
      <c r="A13" s="8" t="s">
        <v>30</v>
      </c>
      <c r="B13" s="20" t="s">
        <v>31</v>
      </c>
      <c r="C13" s="21"/>
      <c r="D13" s="21"/>
      <c r="E13" s="21"/>
      <c r="F13" s="21"/>
      <c r="G13" s="22">
        <f>SUM(G14)</f>
        <v>648000</v>
      </c>
      <c r="H13" s="19"/>
      <c r="I13" s="12"/>
      <c r="J13" s="12"/>
      <c r="K13" s="12"/>
      <c r="L13" s="12"/>
      <c r="M13" s="12"/>
      <c r="N13" s="12"/>
      <c r="O13" s="12"/>
      <c r="P13" s="12"/>
      <c r="Q13" s="12"/>
      <c r="R13" s="12"/>
      <c r="S13" s="12"/>
      <c r="T13" s="12"/>
      <c r="U13" s="12"/>
      <c r="V13" s="12"/>
      <c r="W13" s="12"/>
      <c r="X13" s="12"/>
      <c r="Y13" s="12"/>
      <c r="Z13" s="12"/>
    </row>
    <row r="14" ht="14.25" customHeight="1">
      <c r="A14" s="15">
        <v>2.0</v>
      </c>
      <c r="B14" s="16" t="s">
        <v>32</v>
      </c>
      <c r="C14" s="17" t="s">
        <v>33</v>
      </c>
      <c r="D14" s="17" t="s">
        <v>34</v>
      </c>
      <c r="E14" s="17">
        <v>12.0</v>
      </c>
      <c r="F14" s="17">
        <v>54000.0</v>
      </c>
      <c r="G14" s="18">
        <f>+E14*F14</f>
        <v>648000</v>
      </c>
      <c r="H14" s="19" t="s">
        <v>35</v>
      </c>
      <c r="I14" s="2"/>
      <c r="J14" s="2"/>
      <c r="K14" s="2"/>
      <c r="L14" s="2"/>
      <c r="M14" s="2"/>
      <c r="N14" s="2"/>
      <c r="O14" s="2"/>
      <c r="P14" s="2"/>
      <c r="Q14" s="2"/>
      <c r="R14" s="2"/>
      <c r="S14" s="2"/>
      <c r="T14" s="2"/>
      <c r="U14" s="2"/>
      <c r="V14" s="2"/>
      <c r="W14" s="2"/>
      <c r="X14" s="2"/>
      <c r="Y14" s="2"/>
      <c r="Z14" s="2"/>
    </row>
    <row r="15" ht="14.25" customHeight="1">
      <c r="A15" s="23" t="s">
        <v>36</v>
      </c>
      <c r="B15" s="24" t="s">
        <v>37</v>
      </c>
      <c r="C15" s="25"/>
      <c r="D15" s="25"/>
      <c r="E15" s="25"/>
      <c r="F15" s="25"/>
      <c r="G15" s="26">
        <f>SUM(G16)</f>
        <v>60300</v>
      </c>
      <c r="H15" s="19"/>
      <c r="I15" s="12"/>
      <c r="J15" s="12"/>
      <c r="K15" s="12"/>
      <c r="L15" s="12"/>
      <c r="M15" s="12"/>
      <c r="N15" s="12"/>
      <c r="O15" s="12"/>
      <c r="P15" s="12"/>
      <c r="Q15" s="12"/>
      <c r="R15" s="12"/>
      <c r="S15" s="12"/>
      <c r="T15" s="12"/>
      <c r="U15" s="12"/>
      <c r="V15" s="12"/>
      <c r="W15" s="12"/>
      <c r="X15" s="12"/>
      <c r="Y15" s="12"/>
      <c r="Z15" s="12"/>
    </row>
    <row r="16" ht="45.0" customHeight="1">
      <c r="A16" s="13">
        <v>3.0</v>
      </c>
      <c r="B16" s="27" t="s">
        <v>38</v>
      </c>
      <c r="C16" s="17" t="s">
        <v>39</v>
      </c>
      <c r="D16" s="17"/>
      <c r="E16" s="17"/>
      <c r="F16" s="17"/>
      <c r="G16" s="28">
        <f>SUM(G6+G13)*5%</f>
        <v>60300</v>
      </c>
      <c r="H16" s="19"/>
      <c r="I16" s="2"/>
      <c r="J16" s="2"/>
      <c r="K16" s="2"/>
      <c r="L16" s="2"/>
      <c r="M16" s="2"/>
      <c r="N16" s="2"/>
      <c r="O16" s="2"/>
      <c r="P16" s="2"/>
      <c r="Q16" s="2"/>
      <c r="R16" s="2"/>
      <c r="S16" s="2"/>
      <c r="T16" s="2"/>
      <c r="U16" s="2"/>
      <c r="V16" s="2"/>
      <c r="W16" s="2"/>
      <c r="X16" s="2"/>
      <c r="Y16" s="2"/>
      <c r="Z16" s="2"/>
    </row>
    <row r="17" ht="14.25" customHeight="1">
      <c r="A17" s="29"/>
      <c r="B17" s="30" t="s">
        <v>40</v>
      </c>
      <c r="C17" s="31"/>
      <c r="D17" s="31"/>
      <c r="E17" s="31"/>
      <c r="F17" s="31"/>
      <c r="G17" s="32">
        <f>SUM(G6+G13+G16)</f>
        <v>1266300</v>
      </c>
      <c r="H17" s="19"/>
      <c r="I17" s="2"/>
      <c r="J17" s="2"/>
      <c r="K17" s="2"/>
      <c r="L17" s="2"/>
      <c r="M17" s="2"/>
      <c r="N17" s="2"/>
      <c r="O17" s="2"/>
      <c r="P17" s="2"/>
      <c r="Q17" s="2"/>
      <c r="R17" s="2"/>
      <c r="S17" s="2"/>
      <c r="T17" s="2"/>
      <c r="U17" s="2"/>
      <c r="V17" s="2"/>
      <c r="W17" s="2"/>
      <c r="X17" s="2"/>
      <c r="Y17" s="2"/>
      <c r="Z17" s="2"/>
    </row>
    <row r="18"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A1:C1"/>
    <mergeCell ref="A2:C2"/>
    <mergeCell ref="A3:C3"/>
    <mergeCell ref="A4:A5"/>
    <mergeCell ref="B4:B5"/>
    <mergeCell ref="C4:C5"/>
    <mergeCell ref="D4:D5"/>
    <mergeCell ref="E4:G4"/>
  </mergeCells>
  <printOptions/>
  <pageMargins bottom="0.75" footer="0.0" header="0.0" left="0.7" right="0.7" top="0.75"/>
  <pageSetup orientation="portrait"/>
  <drawing r:id="rId1"/>
</worksheet>
</file>