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namal.ORADEV\Documents\Resume\asha\svym\"/>
    </mc:Choice>
  </mc:AlternateContent>
  <bookViews>
    <workbookView xWindow="0" yWindow="0" windowWidth="23940" windowHeight="9570"/>
  </bookViews>
  <sheets>
    <sheet name="Budget June 2018 - March 2019"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1" l="1"/>
  <c r="F9" i="1" s="1"/>
  <c r="D10" i="1"/>
  <c r="D8" i="1"/>
  <c r="F5" i="1" l="1"/>
  <c r="F4" i="1" s="1"/>
  <c r="F13" i="1"/>
  <c r="F12" i="1"/>
  <c r="F7" i="1"/>
  <c r="F8" i="1"/>
  <c r="F10" i="1"/>
  <c r="F11" i="1" l="1"/>
  <c r="F6" i="1"/>
  <c r="F14" i="1" l="1"/>
  <c r="F15" i="1"/>
  <c r="F16" i="1" s="1"/>
</calcChain>
</file>

<file path=xl/sharedStrings.xml><?xml version="1.0" encoding="utf-8"?>
<sst xmlns="http://schemas.openxmlformats.org/spreadsheetml/2006/main" count="46" uniqueCount="42">
  <si>
    <t>Mobile Science Lab - ASHA for Education, Boston Chapter</t>
  </si>
  <si>
    <t>S.No</t>
  </si>
  <si>
    <t>Activities</t>
  </si>
  <si>
    <t>Comments</t>
  </si>
  <si>
    <t>A</t>
  </si>
  <si>
    <t>A.1</t>
  </si>
  <si>
    <t>B</t>
  </si>
  <si>
    <t>B.1</t>
  </si>
  <si>
    <t>Technical &amp; Resource Support</t>
  </si>
  <si>
    <t>B.2</t>
  </si>
  <si>
    <t>Events &amp; Capacity Building</t>
  </si>
  <si>
    <t>B.3</t>
  </si>
  <si>
    <t>B.4</t>
  </si>
  <si>
    <t>Budget</t>
  </si>
  <si>
    <t>Overheads (4%)</t>
  </si>
  <si>
    <t>Total Budget</t>
  </si>
  <si>
    <t>Unit Rate</t>
  </si>
  <si>
    <t>No. of Units</t>
  </si>
  <si>
    <t>Unit</t>
  </si>
  <si>
    <t>Per month</t>
  </si>
  <si>
    <t>Vijnana Mela - Hands-on Experiments</t>
  </si>
  <si>
    <t>The Vijnana Mela will be a hands-on competition for students in 10th standard for Government and Aided schools across Mysuru district. Over 50 schools are expected to participate in the event conducted in collaboration with DIET, Mysuru. The prizes would be a scholarship for the students for 5 years from 2018 - 2019 for their education in science stream.</t>
  </si>
  <si>
    <t>Per event</t>
  </si>
  <si>
    <t>Annual Grant to Schools</t>
  </si>
  <si>
    <t>Per school</t>
  </si>
  <si>
    <t>C</t>
  </si>
  <si>
    <t>C.1</t>
  </si>
  <si>
    <t>C.2</t>
  </si>
  <si>
    <t>Continuation of support from 2017 - 2018. Selected schools will get a grant of Rs. 25,000 per annum to improve the labs / learning in the Govt. schools. The teachers submit applications with their plan for the setup.</t>
  </si>
  <si>
    <t>Science Teachers - Books Program</t>
  </si>
  <si>
    <t>Per teacher</t>
  </si>
  <si>
    <t>The program is expected to be launched in Dec 2018 with a pilot of 50 teachers from across the state. Each teacher can get upto 6 months during this FY. Each book has an average cost of Rs. 250 and the worksheets and postal charges shall be Rs. 400 per teacher.</t>
  </si>
  <si>
    <t>Library Program - High School</t>
  </si>
  <si>
    <t>Project Period - 1st June 2018 to 31st March 2019</t>
  </si>
  <si>
    <t>Extending the mobile library program to select students of 10 High Schools. The pilot to include a maximum of 100 students. Each student shall receive upto 8 books with an average cost of Rs. 200 per book and the worksheets and postal charges shall be Rs. 600 per student.</t>
  </si>
  <si>
    <t>Facilitator - Library Program - HPS, HS, Teachers</t>
  </si>
  <si>
    <t>Coordinator (Part Salary)</t>
  </si>
  <si>
    <t>Library Program - Higher Primary Schools</t>
  </si>
  <si>
    <t>Personnel Cost</t>
  </si>
  <si>
    <t>Mr. Vasu is playing this role</t>
  </si>
  <si>
    <t>The program presently covers 53 schools and had to be dropped from the Oracle grant because of the restriction in the grant size. We need to add cost of books required to replenish Rs. 66,000, operating cost of Rs. 650 per school and add the event related cost of Rs. 38,000 at the end of the year.</t>
  </si>
  <si>
    <t>Ms. Kavya is playing role. Coordinating with all the schools - ensuring the circulation of the books in the Primary school libraries and response to the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</si>
</sst>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Rs.-4009]\ * #,##0_ ;_ [$Rs.-4009]\ * \-#,##0_ ;_ [$Rs.-4009]\ * &quot;-&quot;_ ;_ @_ "/>
    <numFmt numFmtId="166" formatCode="_ [$₹-4009]\ * #,##0_ ;_ [$₹-4009]\ * \-#,##0_ ;_ [$₹-4009]\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0"/>
      <name val="Arial"/>
      <family val="2"/>
    </font>
    <font>
      <b/>
      <sz val="11"/>
      <name val="Calibri"/>
      <family val="2"/>
      <scheme val="minor"/>
    </font>
    <font>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5" fillId="0" borderId="0" applyFont="0" applyFill="0" applyBorder="0" applyAlignment="0" applyProtection="0"/>
  </cellStyleXfs>
  <cellXfs count="41">
    <xf numFmtId="0" fontId="0" fillId="0" borderId="0" xfId="0"/>
    <xf numFmtId="0" fontId="3" fillId="0" borderId="0" xfId="0" applyFont="1" applyBorder="1" applyAlignment="1">
      <alignment horizontal="center" vertical="center"/>
    </xf>
    <xf numFmtId="0" fontId="2" fillId="0" borderId="1" xfId="0" applyFont="1" applyBorder="1" applyAlignment="1">
      <alignment horizontal="center" vertical="center"/>
    </xf>
    <xf numFmtId="164" fontId="4" fillId="0" borderId="1" xfId="2" applyNumberFormat="1" applyFont="1" applyBorder="1" applyAlignment="1">
      <alignment horizontal="center" vertical="center" wrapText="1"/>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164" fontId="3" fillId="4" borderId="1" xfId="2" applyNumberFormat="1" applyFont="1" applyFill="1" applyBorder="1" applyAlignment="1">
      <alignment horizontal="center" vertical="center" wrapText="1"/>
    </xf>
    <xf numFmtId="164" fontId="3" fillId="0" borderId="0" xfId="2" applyNumberFormat="1" applyFont="1" applyBorder="1" applyAlignment="1">
      <alignment horizontal="center" vertical="center"/>
    </xf>
    <xf numFmtId="0" fontId="6" fillId="5" borderId="1" xfId="0" applyFont="1" applyFill="1" applyBorder="1" applyAlignment="1">
      <alignment horizontal="center" vertical="center"/>
    </xf>
    <xf numFmtId="165" fontId="2" fillId="5" borderId="1" xfId="2" applyNumberFormat="1" applyFont="1" applyFill="1" applyBorder="1" applyAlignment="1">
      <alignment horizontal="center" vertical="center"/>
    </xf>
    <xf numFmtId="164" fontId="3" fillId="5" borderId="1" xfId="2" applyNumberFormat="1" applyFont="1" applyFill="1" applyBorder="1" applyAlignment="1">
      <alignment horizontal="center" vertical="center" wrapText="1"/>
    </xf>
    <xf numFmtId="0" fontId="6" fillId="0" borderId="1" xfId="0" applyFont="1" applyFill="1" applyBorder="1" applyAlignment="1">
      <alignment horizontal="center" vertical="center"/>
    </xf>
    <xf numFmtId="165" fontId="1" fillId="0" borderId="1" xfId="2" applyNumberFormat="1" applyFont="1" applyFill="1" applyBorder="1" applyAlignment="1">
      <alignment horizontal="center" vertical="center"/>
    </xf>
    <xf numFmtId="164" fontId="3" fillId="0" borderId="1" xfId="2"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4" fontId="3" fillId="0" borderId="0" xfId="2" applyNumberFormat="1" applyFont="1" applyFill="1" applyBorder="1" applyAlignment="1">
      <alignment horizontal="center" vertical="center"/>
    </xf>
    <xf numFmtId="164" fontId="3" fillId="0" borderId="0" xfId="2" applyNumberFormat="1" applyFont="1" applyBorder="1" applyAlignment="1">
      <alignment horizontal="center" vertical="center" wrapText="1"/>
    </xf>
    <xf numFmtId="0" fontId="4" fillId="0" borderId="0" xfId="0" applyFont="1" applyBorder="1" applyAlignment="1">
      <alignment horizontal="center" vertical="center"/>
    </xf>
    <xf numFmtId="166" fontId="0" fillId="3" borderId="1" xfId="1" applyNumberFormat="1" applyFont="1" applyFill="1" applyBorder="1" applyAlignment="1">
      <alignment horizontal="center" vertical="center"/>
    </xf>
    <xf numFmtId="166" fontId="2" fillId="5" borderId="1" xfId="1" applyNumberFormat="1" applyFont="1" applyFill="1" applyBorder="1" applyAlignment="1">
      <alignment horizontal="center" vertical="center"/>
    </xf>
    <xf numFmtId="166" fontId="1" fillId="0" borderId="1" xfId="1" applyNumberFormat="1" applyFont="1" applyFill="1" applyBorder="1" applyAlignment="1">
      <alignment horizontal="center" vertical="center"/>
    </xf>
    <xf numFmtId="166" fontId="2" fillId="0" borderId="1" xfId="1" applyNumberFormat="1" applyFont="1" applyBorder="1" applyAlignment="1">
      <alignment horizontal="center" vertical="center"/>
    </xf>
    <xf numFmtId="166" fontId="0" fillId="4" borderId="1" xfId="1" applyNumberFormat="1" applyFont="1" applyFill="1" applyBorder="1" applyAlignment="1">
      <alignment horizontal="center" vertical="center"/>
    </xf>
    <xf numFmtId="166" fontId="3" fillId="0" borderId="0" xfId="1" applyNumberFormat="1" applyFont="1" applyBorder="1" applyAlignment="1">
      <alignment horizontal="center" vertical="center"/>
    </xf>
    <xf numFmtId="0" fontId="2" fillId="0" borderId="1" xfId="1" applyNumberFormat="1" applyFont="1" applyBorder="1" applyAlignment="1">
      <alignment horizontal="center" vertical="center"/>
    </xf>
    <xf numFmtId="0" fontId="0" fillId="3" borderId="1" xfId="1" applyNumberFormat="1" applyFont="1" applyFill="1" applyBorder="1" applyAlignment="1">
      <alignment horizontal="center" vertical="center"/>
    </xf>
    <xf numFmtId="0" fontId="0" fillId="4" borderId="1" xfId="1" applyNumberFormat="1" applyFont="1" applyFill="1" applyBorder="1" applyAlignment="1">
      <alignment horizontal="center" vertical="center"/>
    </xf>
    <xf numFmtId="0" fontId="2" fillId="5" borderId="1" xfId="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3" fillId="0" borderId="0" xfId="1" applyNumberFormat="1" applyFont="1" applyBorder="1" applyAlignment="1">
      <alignment horizontal="center" vertical="center"/>
    </xf>
    <xf numFmtId="0" fontId="7" fillId="3" borderId="0" xfId="0" applyFont="1" applyFill="1" applyBorder="1" applyAlignment="1">
      <alignment horizontal="center" vertical="center"/>
    </xf>
    <xf numFmtId="164" fontId="7" fillId="3" borderId="0" xfId="2"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xf>
    <xf numFmtId="0" fontId="0" fillId="4" borderId="1" xfId="0" applyFont="1" applyFill="1" applyBorder="1" applyAlignment="1">
      <alignment horizontal="left" vertical="center"/>
    </xf>
    <xf numFmtId="0" fontId="0" fillId="3" borderId="1" xfId="0" applyFont="1" applyFill="1" applyBorder="1" applyAlignment="1">
      <alignment horizontal="left" vertical="center"/>
    </xf>
    <xf numFmtId="49" fontId="3" fillId="0" borderId="1" xfId="2" applyNumberFormat="1" applyFont="1" applyBorder="1" applyAlignment="1">
      <alignment horizontal="left" vertical="center" wrapText="1"/>
    </xf>
    <xf numFmtId="164" fontId="3" fillId="0" borderId="1" xfId="2" applyNumberFormat="1" applyFont="1" applyBorder="1" applyAlignment="1">
      <alignment horizontal="left" vertical="center" wrapText="1"/>
    </xf>
    <xf numFmtId="166" fontId="1" fillId="4" borderId="1" xfId="1"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cellXfs>
  <cellStyles count="3">
    <cellStyle name="Comma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workbookViewId="0">
      <selection activeCell="G7" sqref="G7"/>
    </sheetView>
  </sheetViews>
  <sheetFormatPr defaultColWidth="9.140625" defaultRowHeight="15" x14ac:dyDescent="0.25"/>
  <cols>
    <col min="1" max="1" width="5.28515625" style="1" bestFit="1" customWidth="1"/>
    <col min="2" max="2" width="43.5703125" style="1" bestFit="1" customWidth="1"/>
    <col min="3" max="3" width="11.85546875" style="1" bestFit="1" customWidth="1"/>
    <col min="4" max="4" width="11.5703125" style="23" bestFit="1" customWidth="1"/>
    <col min="5" max="5" width="11.5703125" style="29" bestFit="1" customWidth="1"/>
    <col min="6" max="6" width="11.5703125" style="33" bestFit="1" customWidth="1"/>
    <col min="7" max="7" width="75" style="16" customWidth="1"/>
    <col min="8" max="8" width="9.140625" style="1"/>
    <col min="9" max="9" width="9.140625" style="7"/>
    <col min="10" max="16384" width="9.140625" style="1"/>
  </cols>
  <sheetData>
    <row r="1" spans="1:15" s="30" customFormat="1" x14ac:dyDescent="0.25">
      <c r="A1" s="39" t="s">
        <v>0</v>
      </c>
      <c r="B1" s="39"/>
      <c r="C1" s="39"/>
      <c r="D1" s="39"/>
      <c r="E1" s="39"/>
      <c r="F1" s="39"/>
      <c r="G1" s="39"/>
      <c r="I1" s="31"/>
    </row>
    <row r="2" spans="1:15" x14ac:dyDescent="0.25">
      <c r="A2" s="40" t="s">
        <v>33</v>
      </c>
      <c r="B2" s="40"/>
      <c r="C2" s="40"/>
      <c r="D2" s="40"/>
      <c r="E2" s="40"/>
      <c r="F2" s="40"/>
      <c r="G2" s="40"/>
    </row>
    <row r="3" spans="1:15" x14ac:dyDescent="0.25">
      <c r="A3" s="2" t="s">
        <v>1</v>
      </c>
      <c r="B3" s="2" t="s">
        <v>2</v>
      </c>
      <c r="C3" s="17" t="s">
        <v>18</v>
      </c>
      <c r="D3" s="21" t="s">
        <v>16</v>
      </c>
      <c r="E3" s="24" t="s">
        <v>17</v>
      </c>
      <c r="F3" s="32" t="s">
        <v>13</v>
      </c>
      <c r="G3" s="3" t="s">
        <v>3</v>
      </c>
    </row>
    <row r="4" spans="1:15" x14ac:dyDescent="0.25">
      <c r="A4" s="5" t="s">
        <v>4</v>
      </c>
      <c r="B4" s="34" t="s">
        <v>8</v>
      </c>
      <c r="C4" s="5"/>
      <c r="D4" s="22"/>
      <c r="E4" s="26"/>
      <c r="F4" s="22">
        <f>SUM(F5:F5)</f>
        <v>100000</v>
      </c>
      <c r="G4" s="6"/>
    </row>
    <row r="5" spans="1:15" ht="45" x14ac:dyDescent="0.25">
      <c r="A5" s="4" t="s">
        <v>5</v>
      </c>
      <c r="B5" s="35" t="s">
        <v>23</v>
      </c>
      <c r="C5" s="4" t="s">
        <v>24</v>
      </c>
      <c r="D5" s="18">
        <v>25000</v>
      </c>
      <c r="E5" s="25">
        <v>4</v>
      </c>
      <c r="F5" s="18">
        <f t="shared" ref="F5" si="0">D5*E5</f>
        <v>100000</v>
      </c>
      <c r="G5" s="37" t="s">
        <v>28</v>
      </c>
    </row>
    <row r="6" spans="1:15" s="7" customFormat="1" x14ac:dyDescent="0.25">
      <c r="A6" s="5" t="s">
        <v>6</v>
      </c>
      <c r="B6" s="34" t="s">
        <v>10</v>
      </c>
      <c r="C6" s="5"/>
      <c r="D6" s="22"/>
      <c r="E6" s="26"/>
      <c r="F6" s="22">
        <f>SUM(F7:F10)</f>
        <v>563450</v>
      </c>
      <c r="G6" s="6"/>
      <c r="H6" s="1"/>
      <c r="J6" s="1"/>
      <c r="K6" s="1"/>
      <c r="L6" s="1"/>
      <c r="M6" s="1"/>
      <c r="N6" s="1"/>
      <c r="O6" s="1"/>
    </row>
    <row r="7" spans="1:15" s="7" customFormat="1" ht="75" x14ac:dyDescent="0.25">
      <c r="A7" s="4" t="s">
        <v>7</v>
      </c>
      <c r="B7" s="35" t="s">
        <v>20</v>
      </c>
      <c r="C7" s="4" t="s">
        <v>22</v>
      </c>
      <c r="D7" s="18">
        <v>110000</v>
      </c>
      <c r="E7" s="25">
        <v>1</v>
      </c>
      <c r="F7" s="18">
        <f t="shared" ref="F7:F10" si="1">D7*E7</f>
        <v>110000</v>
      </c>
      <c r="G7" s="36" t="s">
        <v>21</v>
      </c>
      <c r="H7" s="1"/>
      <c r="J7" s="1"/>
      <c r="K7" s="1"/>
      <c r="L7" s="1"/>
      <c r="M7" s="1"/>
      <c r="N7" s="1"/>
      <c r="O7" s="1"/>
    </row>
    <row r="8" spans="1:15" s="7" customFormat="1" ht="60" x14ac:dyDescent="0.25">
      <c r="A8" s="4" t="s">
        <v>9</v>
      </c>
      <c r="B8" s="35" t="s">
        <v>29</v>
      </c>
      <c r="C8" s="4" t="s">
        <v>30</v>
      </c>
      <c r="D8" s="18">
        <f>(250*6)+400</f>
        <v>1900</v>
      </c>
      <c r="E8" s="25">
        <v>50</v>
      </c>
      <c r="F8" s="18">
        <f t="shared" si="1"/>
        <v>95000</v>
      </c>
      <c r="G8" s="36" t="s">
        <v>31</v>
      </c>
      <c r="H8" s="1"/>
      <c r="J8" s="1"/>
      <c r="K8" s="1"/>
      <c r="L8" s="1"/>
      <c r="M8" s="1"/>
      <c r="N8" s="1"/>
      <c r="O8" s="1"/>
    </row>
    <row r="9" spans="1:15" s="7" customFormat="1" ht="60" x14ac:dyDescent="0.25">
      <c r="A9" s="4" t="s">
        <v>11</v>
      </c>
      <c r="B9" s="35" t="s">
        <v>37</v>
      </c>
      <c r="C9" s="4" t="s">
        <v>24</v>
      </c>
      <c r="D9" s="18">
        <f>66000+(650*53)+38000</f>
        <v>138450</v>
      </c>
      <c r="E9" s="25">
        <v>1</v>
      </c>
      <c r="F9" s="18">
        <f t="shared" ref="F9" si="2">D9*E9</f>
        <v>138450</v>
      </c>
      <c r="G9" s="36" t="s">
        <v>40</v>
      </c>
      <c r="H9" s="1"/>
      <c r="J9" s="1"/>
      <c r="K9" s="1"/>
      <c r="L9" s="1"/>
      <c r="M9" s="1"/>
      <c r="N9" s="1"/>
      <c r="O9" s="1"/>
    </row>
    <row r="10" spans="1:15" s="7" customFormat="1" ht="60" x14ac:dyDescent="0.25">
      <c r="A10" s="4" t="s">
        <v>12</v>
      </c>
      <c r="B10" s="35" t="s">
        <v>32</v>
      </c>
      <c r="C10" s="4" t="s">
        <v>19</v>
      </c>
      <c r="D10" s="18">
        <f>(200*8)+600</f>
        <v>2200</v>
      </c>
      <c r="E10" s="25">
        <v>100</v>
      </c>
      <c r="F10" s="18">
        <f t="shared" si="1"/>
        <v>220000</v>
      </c>
      <c r="G10" s="36" t="s">
        <v>34</v>
      </c>
      <c r="H10" s="1"/>
      <c r="J10" s="1"/>
      <c r="K10" s="1"/>
      <c r="L10" s="1"/>
      <c r="M10" s="1"/>
      <c r="N10" s="1"/>
      <c r="O10" s="1"/>
    </row>
    <row r="11" spans="1:15" s="7" customFormat="1" x14ac:dyDescent="0.25">
      <c r="A11" s="5" t="s">
        <v>25</v>
      </c>
      <c r="B11" s="34" t="s">
        <v>38</v>
      </c>
      <c r="C11" s="5"/>
      <c r="D11" s="22"/>
      <c r="E11" s="26"/>
      <c r="F11" s="38">
        <f>SUM(F12:F13)</f>
        <v>250000</v>
      </c>
      <c r="G11" s="6"/>
      <c r="H11" s="1"/>
      <c r="J11" s="1"/>
      <c r="K11" s="1"/>
      <c r="L11" s="1"/>
      <c r="M11" s="1"/>
      <c r="N11" s="1"/>
      <c r="O11" s="1"/>
    </row>
    <row r="12" spans="1:15" s="7" customFormat="1" ht="45" x14ac:dyDescent="0.25">
      <c r="A12" s="4" t="s">
        <v>26</v>
      </c>
      <c r="B12" s="35" t="s">
        <v>35</v>
      </c>
      <c r="C12" s="4" t="s">
        <v>19</v>
      </c>
      <c r="D12" s="18">
        <v>15000</v>
      </c>
      <c r="E12" s="25">
        <v>10</v>
      </c>
      <c r="F12" s="18">
        <f t="shared" ref="F12:F13" si="3">D12*E12</f>
        <v>150000</v>
      </c>
      <c r="G12" s="37" t="s">
        <v>41</v>
      </c>
      <c r="H12" s="1"/>
      <c r="J12" s="1"/>
      <c r="K12" s="1"/>
      <c r="L12" s="1"/>
      <c r="M12" s="1"/>
      <c r="N12" s="1"/>
      <c r="O12" s="1"/>
    </row>
    <row r="13" spans="1:15" s="7" customFormat="1" x14ac:dyDescent="0.25">
      <c r="A13" s="4" t="s">
        <v>27</v>
      </c>
      <c r="B13" s="35" t="s">
        <v>36</v>
      </c>
      <c r="C13" s="4" t="s">
        <v>19</v>
      </c>
      <c r="D13" s="18">
        <v>10000</v>
      </c>
      <c r="E13" s="25">
        <v>10</v>
      </c>
      <c r="F13" s="18">
        <f t="shared" si="3"/>
        <v>100000</v>
      </c>
      <c r="G13" s="37" t="s">
        <v>39</v>
      </c>
      <c r="H13" s="1"/>
      <c r="J13" s="1"/>
      <c r="K13" s="1"/>
      <c r="L13" s="1"/>
      <c r="M13" s="1"/>
      <c r="N13" s="1"/>
      <c r="O13" s="1"/>
    </row>
    <row r="14" spans="1:15" x14ac:dyDescent="0.25">
      <c r="A14" s="8"/>
      <c r="B14" s="9" t="s">
        <v>13</v>
      </c>
      <c r="C14" s="9"/>
      <c r="D14" s="19"/>
      <c r="E14" s="27"/>
      <c r="F14" s="19">
        <f>F4+F6+F11</f>
        <v>913450</v>
      </c>
      <c r="G14" s="10"/>
    </row>
    <row r="15" spans="1:15" s="14" customFormat="1" x14ac:dyDescent="0.25">
      <c r="A15" s="11"/>
      <c r="B15" s="12" t="s">
        <v>14</v>
      </c>
      <c r="C15" s="12"/>
      <c r="D15" s="20"/>
      <c r="E15" s="28"/>
      <c r="F15" s="18">
        <f>F14*0.04</f>
        <v>36538</v>
      </c>
      <c r="G15" s="13"/>
      <c r="I15" s="15"/>
    </row>
    <row r="16" spans="1:15" x14ac:dyDescent="0.25">
      <c r="A16" s="8"/>
      <c r="B16" s="9" t="s">
        <v>15</v>
      </c>
      <c r="C16" s="9"/>
      <c r="D16" s="19"/>
      <c r="E16" s="27"/>
      <c r="F16" s="19">
        <f>F14+F15</f>
        <v>949988</v>
      </c>
      <c r="G16" s="10"/>
    </row>
  </sheetData>
  <mergeCells count="2">
    <mergeCell ref="A1:G1"/>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June 2018 - March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Praveen Kumar S</dc:creator>
  <cp:lastModifiedBy>Melliyal Annamalai</cp:lastModifiedBy>
  <dcterms:created xsi:type="dcterms:W3CDTF">2015-07-16T00:46:57Z</dcterms:created>
  <dcterms:modified xsi:type="dcterms:W3CDTF">2018-11-11T17:09:48Z</dcterms:modified>
</cp:coreProperties>
</file>